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th/Documents/Git/A320Overhead/Buttons/"/>
    </mc:Choice>
  </mc:AlternateContent>
  <xr:revisionPtr revIDLastSave="0" documentId="13_ncr:20001_{B73E093F-F015-F24C-9DE9-2F2327390CC1}" xr6:coauthVersionLast="45" xr6:coauthVersionMax="45" xr10:uidLastSave="{00000000-0000-0000-0000-000000000000}"/>
  <bookViews>
    <workbookView xWindow="-38400" yWindow="460" windowWidth="38400" windowHeight="21140" firstSheet="1" activeTab="16" xr2:uid="{FDAB788E-CCDB-1B47-AE52-300FE5AA462F}"/>
  </bookViews>
  <sheets>
    <sheet name="Iluminação" sheetId="1" r:id="rId1"/>
    <sheet name="Ar Condicionado" sheetId="2" r:id="rId2"/>
    <sheet name="Elec" sheetId="4" r:id="rId3"/>
    <sheet name="Fuel" sheetId="5" r:id="rId4"/>
    <sheet name="Hyd" sheetId="6" r:id="rId5"/>
    <sheet name="Fire" sheetId="7" r:id="rId6"/>
    <sheet name="Right_Side" sheetId="9" r:id="rId7"/>
    <sheet name="Left_Side" sheetId="10" r:id="rId8"/>
    <sheet name="Totais" sheetId="11" r:id="rId9"/>
    <sheet name="Board_01_Buttons" sheetId="12" r:id="rId10"/>
    <sheet name="Board_01_Leds" sheetId="16" r:id="rId11"/>
    <sheet name="Board_02_Buttons" sheetId="13" r:id="rId12"/>
    <sheet name="Board_02_Leds" sheetId="17" r:id="rId13"/>
    <sheet name="Board_03_Buttons" sheetId="14" r:id="rId14"/>
    <sheet name="Board_03_Leds" sheetId="18" r:id="rId15"/>
    <sheet name="Board_04_Buttons" sheetId="15" r:id="rId16"/>
    <sheet name="Board_04_Leds" sheetId="19" r:id="rId17"/>
  </sheets>
  <definedNames>
    <definedName name="_xlnm._FilterDatabase" localSheetId="1" hidden="1">'Ar Condicionado'!$A$1:$N$13</definedName>
    <definedName name="_xlnm._FilterDatabase" localSheetId="2" hidden="1">Elec!$A$1:$N$12</definedName>
    <definedName name="_xlnm._FilterDatabase" localSheetId="5" hidden="1">Fire!$A$1:$N$12</definedName>
    <definedName name="_xlnm._FilterDatabase" localSheetId="3" hidden="1">Fuel!$A$1:$N$9</definedName>
    <definedName name="_xlnm._FilterDatabase" localSheetId="4" hidden="1">Hyd!$A$1:$N$7</definedName>
    <definedName name="_xlnm._FilterDatabase" localSheetId="0" hidden="1">Iluminação!$A$1:$N$27</definedName>
    <definedName name="_xlnm._FilterDatabase" localSheetId="7" hidden="1">Left_Side!$A$1:$N$37</definedName>
    <definedName name="_xlnm._FilterDatabase" localSheetId="6" hidden="1">Right_Side!$A$1:$N$19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1" l="1"/>
  <c r="B15" i="11" l="1"/>
  <c r="N43" i="10" l="1"/>
  <c r="N45" i="10"/>
  <c r="N44" i="10"/>
  <c r="N42" i="10"/>
  <c r="N27" i="9"/>
  <c r="N26" i="9"/>
  <c r="N25" i="9"/>
  <c r="N24" i="9"/>
  <c r="N17" i="7"/>
  <c r="N19" i="7"/>
  <c r="N18" i="7"/>
  <c r="N13" i="6"/>
  <c r="N12" i="6"/>
  <c r="N16" i="5"/>
  <c r="N15" i="5"/>
  <c r="N14" i="5"/>
  <c r="N21" i="4"/>
  <c r="N20" i="2"/>
  <c r="N19" i="2"/>
  <c r="N20" i="4"/>
  <c r="N19" i="4"/>
  <c r="N18" i="2"/>
  <c r="N33" i="1"/>
  <c r="N32" i="1"/>
  <c r="N35" i="1"/>
  <c r="N34" i="1"/>
  <c r="B14" i="11" l="1"/>
  <c r="N28" i="9"/>
  <c r="N14" i="6"/>
  <c r="N22" i="4"/>
  <c r="B12" i="11"/>
  <c r="N21" i="2"/>
  <c r="B10" i="11"/>
  <c r="B13" i="11"/>
  <c r="B11" i="11"/>
  <c r="N36" i="1"/>
  <c r="N46" i="10"/>
  <c r="N20" i="7"/>
  <c r="N17" i="5"/>
  <c r="N18" i="4"/>
  <c r="N17" i="4"/>
  <c r="N16" i="4"/>
  <c r="B16" i="11" l="1"/>
  <c r="N41" i="10"/>
  <c r="N40" i="10"/>
  <c r="N39" i="10"/>
  <c r="N23" i="9"/>
  <c r="N22" i="9"/>
  <c r="N21" i="9"/>
  <c r="N16" i="7"/>
  <c r="N15" i="7"/>
  <c r="N14" i="7"/>
  <c r="N11" i="6"/>
  <c r="N10" i="6"/>
  <c r="N9" i="6"/>
  <c r="N13" i="5"/>
  <c r="N12" i="5"/>
  <c r="N11" i="5"/>
  <c r="N17" i="2"/>
  <c r="N16" i="2"/>
  <c r="N15" i="2"/>
  <c r="N29" i="1"/>
  <c r="N31" i="1"/>
  <c r="B3" i="11" l="1"/>
  <c r="B4" i="11" s="1"/>
  <c r="B1" i="11"/>
  <c r="B2" i="11"/>
  <c r="B5" i="11" l="1"/>
  <c r="B7" i="11" s="1"/>
  <c r="B8" i="11" s="1"/>
</calcChain>
</file>

<file path=xl/sharedStrings.xml><?xml version="1.0" encoding="utf-8"?>
<sst xmlns="http://schemas.openxmlformats.org/spreadsheetml/2006/main" count="2718" uniqueCount="568">
  <si>
    <t>Codigo do Botão</t>
  </si>
  <si>
    <t>Identificação</t>
  </si>
  <si>
    <t>Tipo</t>
  </si>
  <si>
    <t>Korry Regular</t>
  </si>
  <si>
    <t>ENG 1</t>
  </si>
  <si>
    <t>WING</t>
  </si>
  <si>
    <t>STROBE</t>
  </si>
  <si>
    <t>BEACON</t>
  </si>
  <si>
    <t>NAV &amp; LOGO</t>
  </si>
  <si>
    <t>RWY TURN OFF</t>
  </si>
  <si>
    <t>LAND L</t>
  </si>
  <si>
    <t>LAND R</t>
  </si>
  <si>
    <t>NOSE</t>
  </si>
  <si>
    <t>PROBE/WINDOW HEAT</t>
  </si>
  <si>
    <t>MASTER SW</t>
  </si>
  <si>
    <t>START</t>
  </si>
  <si>
    <t>MAN V/S CTL</t>
  </si>
  <si>
    <t>MODE SEL</t>
  </si>
  <si>
    <t>LDG ELEV</t>
  </si>
  <si>
    <t>DITCHING</t>
  </si>
  <si>
    <t>ICE IND &amp; STBY COMPASS</t>
  </si>
  <si>
    <t>ANN LT</t>
  </si>
  <si>
    <t>SEAT BELTS</t>
  </si>
  <si>
    <t>NO SMOKING</t>
  </si>
  <si>
    <t>EMER</t>
  </si>
  <si>
    <t>EXIT LT</t>
  </si>
  <si>
    <t>Seletor Livre</t>
  </si>
  <si>
    <t>Korry Protegido Preto</t>
  </si>
  <si>
    <t>Cor 01</t>
  </si>
  <si>
    <t>Cor 02</t>
  </si>
  <si>
    <t>-</t>
  </si>
  <si>
    <t>Orientação</t>
  </si>
  <si>
    <t>Laranja</t>
  </si>
  <si>
    <t>Azul</t>
  </si>
  <si>
    <t>Verde</t>
  </si>
  <si>
    <t>Branco</t>
  </si>
  <si>
    <t>Horizontal</t>
  </si>
  <si>
    <t>PACK FLOW</t>
  </si>
  <si>
    <t>COCKPIT</t>
  </si>
  <si>
    <t>FWD CABIN</t>
  </si>
  <si>
    <t>AFT CABIN</t>
  </si>
  <si>
    <t>HOT AIR</t>
  </si>
  <si>
    <t>PACK 1</t>
  </si>
  <si>
    <t>PACK2</t>
  </si>
  <si>
    <t>ENG 1 BLEED</t>
  </si>
  <si>
    <t>RAM AIR</t>
  </si>
  <si>
    <t>APU BLEED</t>
  </si>
  <si>
    <t>X-BLEED</t>
  </si>
  <si>
    <t>ENG 2 BLEED</t>
  </si>
  <si>
    <t>Texto 01</t>
  </si>
  <si>
    <t>Texto 02</t>
  </si>
  <si>
    <t>FAULT</t>
  </si>
  <si>
    <t>OFF</t>
  </si>
  <si>
    <t>ON</t>
  </si>
  <si>
    <t>ENG 2</t>
  </si>
  <si>
    <t>AVAIL</t>
  </si>
  <si>
    <t>MAN</t>
  </si>
  <si>
    <t>BAT 1</t>
  </si>
  <si>
    <t>BAT 2</t>
  </si>
  <si>
    <t>AC ESS FEED</t>
  </si>
  <si>
    <t>GALLEY</t>
  </si>
  <si>
    <t>BUS TIE</t>
  </si>
  <si>
    <t>IDG 1</t>
  </si>
  <si>
    <t>GEN 1</t>
  </si>
  <si>
    <t>APU GEN</t>
  </si>
  <si>
    <t>EXT PWR</t>
  </si>
  <si>
    <t>GEN 2</t>
  </si>
  <si>
    <t>IDG 2</t>
  </si>
  <si>
    <t>Korry Protegido Vermelho</t>
  </si>
  <si>
    <t>ALTN</t>
  </si>
  <si>
    <t>Vertical</t>
  </si>
  <si>
    <t>L TK PUMP 1</t>
  </si>
  <si>
    <t>L TK PUMP 2</t>
  </si>
  <si>
    <t>X FEED</t>
  </si>
  <si>
    <t>CTR TK PUMP 1</t>
  </si>
  <si>
    <t>CTR TK PUMP 2</t>
  </si>
  <si>
    <t>R TK PUMP 1</t>
  </si>
  <si>
    <t>R TK PUMP 2</t>
  </si>
  <si>
    <t>OPEN</t>
  </si>
  <si>
    <t>ENG 1 PUMP</t>
  </si>
  <si>
    <t>RAT MAN ON</t>
  </si>
  <si>
    <t>ELEC PUMP</t>
  </si>
  <si>
    <t>PTU</t>
  </si>
  <si>
    <t>ENG 2 PUMP</t>
  </si>
  <si>
    <t>Botão Com Capa Vermelha Fechada</t>
  </si>
  <si>
    <t>AGENT 1</t>
  </si>
  <si>
    <t>TEST</t>
  </si>
  <si>
    <t>ENG 1 FIRE</t>
  </si>
  <si>
    <t>AGENT 2</t>
  </si>
  <si>
    <t>APU FIRE</t>
  </si>
  <si>
    <t>AGENT</t>
  </si>
  <si>
    <t>ENG 2 FIRE</t>
  </si>
  <si>
    <t>Botão Simples</t>
  </si>
  <si>
    <t>SQUIB</t>
  </si>
  <si>
    <t>DISCH</t>
  </si>
  <si>
    <t>WIPER</t>
  </si>
  <si>
    <t>RAIN RPLNT</t>
  </si>
  <si>
    <t>ENG MAN START 1</t>
  </si>
  <si>
    <t>ENG MAN START 2</t>
  </si>
  <si>
    <t>N1 MODE 1</t>
  </si>
  <si>
    <t>N1 MODE 2</t>
  </si>
  <si>
    <t>BLOWER</t>
  </si>
  <si>
    <t>EXTRACT</t>
  </si>
  <si>
    <t>CAB FANS</t>
  </si>
  <si>
    <t>FWD</t>
  </si>
  <si>
    <t>AFT</t>
  </si>
  <si>
    <t>ELAC 2</t>
  </si>
  <si>
    <t>SEC 2</t>
  </si>
  <si>
    <t>SEC 3</t>
  </si>
  <si>
    <t>FAC 3</t>
  </si>
  <si>
    <t>OVRD</t>
  </si>
  <si>
    <t>Vermelho</t>
  </si>
  <si>
    <t>SMOKE</t>
  </si>
  <si>
    <t>MECH</t>
  </si>
  <si>
    <t>MASK MAN ON</t>
  </si>
  <si>
    <t>PASSENGER</t>
  </si>
  <si>
    <t>CREW SUPPLY</t>
  </si>
  <si>
    <t>GND CTL</t>
  </si>
  <si>
    <t>CVR ERASE</t>
  </si>
  <si>
    <t>CVR TEST</t>
  </si>
  <si>
    <t>TERR</t>
  </si>
  <si>
    <t>SYS</t>
  </si>
  <si>
    <t>G/S MODE</t>
  </si>
  <si>
    <t>FLAP MODE</t>
  </si>
  <si>
    <t>LDG FLAP 3</t>
  </si>
  <si>
    <t>EMER GEN TEST</t>
  </si>
  <si>
    <t>GEN 1 LINE</t>
  </si>
  <si>
    <t>RAT &amp; EMER GEN</t>
  </si>
  <si>
    <t>MAN ON</t>
  </si>
  <si>
    <t>COMMAND</t>
  </si>
  <si>
    <t>HORN SHUT OFF</t>
  </si>
  <si>
    <t>CAPT &amp; PURS</t>
  </si>
  <si>
    <t>ELAC 1</t>
  </si>
  <si>
    <t>SEC 1</t>
  </si>
  <si>
    <t>FAC 1</t>
  </si>
  <si>
    <t>ADR 1</t>
  </si>
  <si>
    <t>ADR 2</t>
  </si>
  <si>
    <t>ADR 3</t>
  </si>
  <si>
    <t>IR 1</t>
  </si>
  <si>
    <t>IR 3</t>
  </si>
  <si>
    <t>IR 2</t>
  </si>
  <si>
    <t>NAV</t>
  </si>
  <si>
    <t>CALL</t>
  </si>
  <si>
    <t>SYS ON</t>
  </si>
  <si>
    <t>EVAC</t>
  </si>
  <si>
    <t>Botão Com Capa Preta Fechada</t>
  </si>
  <si>
    <t>ALIGN</t>
  </si>
  <si>
    <t>Botão Vermelho com Proteção Vermelha</t>
  </si>
  <si>
    <t>Digital</t>
  </si>
  <si>
    <t>Analógico</t>
  </si>
  <si>
    <t>Conexões Botão</t>
  </si>
  <si>
    <t>QTD Leds</t>
  </si>
  <si>
    <t>Seletor 3 Posições</t>
  </si>
  <si>
    <t>Seletor 2 Posições</t>
  </si>
  <si>
    <t>DOME **</t>
  </si>
  <si>
    <t>***</t>
  </si>
  <si>
    <t>OVHD INTEG LT **</t>
  </si>
  <si>
    <t>Entradas Digitais</t>
  </si>
  <si>
    <t>Entradas Analógicas</t>
  </si>
  <si>
    <t>Total de Leds</t>
  </si>
  <si>
    <t>Leds</t>
  </si>
  <si>
    <t>Led Driver</t>
  </si>
  <si>
    <t>E/S Digital</t>
  </si>
  <si>
    <t>E/S Analógico</t>
  </si>
  <si>
    <t>E/S Digital + Led Drivers</t>
  </si>
  <si>
    <t>Controladoras CAN - Módulos</t>
  </si>
  <si>
    <t>E/S Dig + Led Drivers + CAN</t>
  </si>
  <si>
    <t>Número de Arduino - Módulos</t>
  </si>
  <si>
    <t>Arduino Master - Interface</t>
  </si>
  <si>
    <t>DISPLAY Numérico</t>
  </si>
  <si>
    <t>LCD BAT 01</t>
  </si>
  <si>
    <t>LCD BAT 02</t>
  </si>
  <si>
    <t>Led Azul</t>
  </si>
  <si>
    <t>Led Laranja</t>
  </si>
  <si>
    <t>Led Branco</t>
  </si>
  <si>
    <t>Led Verde</t>
  </si>
  <si>
    <t>Conferência Leds</t>
  </si>
  <si>
    <t>Led Vermelho</t>
  </si>
  <si>
    <t>Displays Numéricos</t>
  </si>
  <si>
    <t>Conferência de Leds</t>
  </si>
  <si>
    <t>LED_BANK_04_A</t>
  </si>
  <si>
    <t>LED_BANK_04_B</t>
  </si>
  <si>
    <t>LED_BANK_04_C</t>
  </si>
  <si>
    <t>LED_BANK_04_D</t>
  </si>
  <si>
    <t>LED_BANK_04_E</t>
  </si>
  <si>
    <t>LED_BANK_04_F</t>
  </si>
  <si>
    <t>LED_BANK_04_G</t>
  </si>
  <si>
    <t>LED_BANK_04_H</t>
  </si>
  <si>
    <t>LED_BANK_05_A</t>
  </si>
  <si>
    <t>LED_BANK_05_B</t>
  </si>
  <si>
    <t>LED_BANK_05_C</t>
  </si>
  <si>
    <t>LED_BANK_05_D</t>
  </si>
  <si>
    <t>LED_BANK_05_E</t>
  </si>
  <si>
    <t>LED_BANK_05_F</t>
  </si>
  <si>
    <t>LED_BANK_05_G</t>
  </si>
  <si>
    <t>Cod BTN</t>
  </si>
  <si>
    <t>S_01_28_R</t>
  </si>
  <si>
    <t>S_01_29_R</t>
  </si>
  <si>
    <t>S_01_30_R</t>
  </si>
  <si>
    <t>S_01_31_R</t>
  </si>
  <si>
    <t>S_01_32_R</t>
  </si>
  <si>
    <t>S_01_33_R</t>
  </si>
  <si>
    <t>S_01_34_R</t>
  </si>
  <si>
    <t>S_01_35_R</t>
  </si>
  <si>
    <t>S_01_36_R</t>
  </si>
  <si>
    <t>S_01_24_R</t>
  </si>
  <si>
    <t>S_01_25_R</t>
  </si>
  <si>
    <t>S_01_26_R</t>
  </si>
  <si>
    <t>S_01_27_R</t>
  </si>
  <si>
    <t>S_01_04_R - S_01_05_R</t>
  </si>
  <si>
    <t>S_01_06_R - S_01_07_R</t>
  </si>
  <si>
    <t>S_01_08_R - S_01_09_R</t>
  </si>
  <si>
    <t>S_01_10_R - S_01_11_R</t>
  </si>
  <si>
    <t>S_01_12_R - S_01_13_R</t>
  </si>
  <si>
    <t>S_01_14_R - S_01_15_R</t>
  </si>
  <si>
    <t>S_01_16_R - S_01_17_R</t>
  </si>
  <si>
    <t>S_01_18_R - S_01_19_R</t>
  </si>
  <si>
    <t>S_01_20_R - S_01_21_R</t>
  </si>
  <si>
    <t>S_01_22_R - S_01_23_R</t>
  </si>
  <si>
    <t>A01</t>
  </si>
  <si>
    <t>A02</t>
  </si>
  <si>
    <t>A03</t>
  </si>
  <si>
    <t>A04</t>
  </si>
  <si>
    <t>A05</t>
  </si>
  <si>
    <t>A06</t>
  </si>
  <si>
    <t>S_02_01_R</t>
  </si>
  <si>
    <t>S_02_02_R</t>
  </si>
  <si>
    <t>S_02_03_R</t>
  </si>
  <si>
    <t>S_02_04_R</t>
  </si>
  <si>
    <t>S_02_05_R</t>
  </si>
  <si>
    <t>S_02_06_R</t>
  </si>
  <si>
    <t>S_02_07_R</t>
  </si>
  <si>
    <t>LED_BANK_05_H</t>
  </si>
  <si>
    <t>LED_BANK_06_A</t>
  </si>
  <si>
    <t>LED_BANK_06_B</t>
  </si>
  <si>
    <t>LED_BANK_06_C</t>
  </si>
  <si>
    <t>LED_BANK_06_D</t>
  </si>
  <si>
    <t>LED_BANK_06_E</t>
  </si>
  <si>
    <t>LED_BANK_06_F</t>
  </si>
  <si>
    <t>LED_BANK_06_G</t>
  </si>
  <si>
    <t>LED_BANK_06_H</t>
  </si>
  <si>
    <t>LED_BANK_07_A</t>
  </si>
  <si>
    <t>LED_BANK_07_B</t>
  </si>
  <si>
    <t>LED_BANK_07_C</t>
  </si>
  <si>
    <t>LED_BANK_07_D</t>
  </si>
  <si>
    <t>LED Bank</t>
  </si>
  <si>
    <t>S_02_08_R</t>
  </si>
  <si>
    <t>S_02_09_R</t>
  </si>
  <si>
    <t>S_02_10_R</t>
  </si>
  <si>
    <t>S_02_11_R</t>
  </si>
  <si>
    <t>S_02_12_R</t>
  </si>
  <si>
    <t>S_02_13_R</t>
  </si>
  <si>
    <t>S_02_14_R</t>
  </si>
  <si>
    <t>S_02_15_R</t>
  </si>
  <si>
    <t>S_02_16_R</t>
  </si>
  <si>
    <t>S_02_17_R</t>
  </si>
  <si>
    <t>S_02_18_R</t>
  </si>
  <si>
    <t>LED_BANK_07_E</t>
  </si>
  <si>
    <t>LED_BANK_07_F</t>
  </si>
  <si>
    <t>LED_BANK_07_G</t>
  </si>
  <si>
    <t>LED_BANK_07_H</t>
  </si>
  <si>
    <t>LED_BANK_08_A</t>
  </si>
  <si>
    <t>LED_BANK_08_B</t>
  </si>
  <si>
    <t>LED_BANK_08_C</t>
  </si>
  <si>
    <t>LED_BANK_08_D</t>
  </si>
  <si>
    <t>LED_BANK_08_E</t>
  </si>
  <si>
    <t>LED_BANK_08_F</t>
  </si>
  <si>
    <t>LED_BANK_08_G</t>
  </si>
  <si>
    <t>LED_BANK_08_H</t>
  </si>
  <si>
    <t>LED_BANK_09_A</t>
  </si>
  <si>
    <t>LED_BANK_09_B</t>
  </si>
  <si>
    <t>LED_BANK_09_C</t>
  </si>
  <si>
    <t>LED_BANK_09_D</t>
  </si>
  <si>
    <t>LED_BANK_09_E</t>
  </si>
  <si>
    <t>LED_BANK_09_F</t>
  </si>
  <si>
    <t>LED_BANK_09_G</t>
  </si>
  <si>
    <t>LED_BANK_09_H</t>
  </si>
  <si>
    <t>DISPLAY_01_01 - DISPLAY_01_03</t>
  </si>
  <si>
    <t>DISPLAY_02_01 - DISPLAY_02_03</t>
  </si>
  <si>
    <t>LED_Bank</t>
  </si>
  <si>
    <t>LED_BANK_10A-H</t>
  </si>
  <si>
    <t>LED_BANK_11A-H</t>
  </si>
  <si>
    <t>S_02_19_R</t>
  </si>
  <si>
    <t>S_02_20_R</t>
  </si>
  <si>
    <t>S_02_21_R</t>
  </si>
  <si>
    <t>S_02_22_R</t>
  </si>
  <si>
    <t>S_02_23_R</t>
  </si>
  <si>
    <t>S_02_24_R</t>
  </si>
  <si>
    <t>S_02_25_R</t>
  </si>
  <si>
    <t>S_02_26_R</t>
  </si>
  <si>
    <t>LED_BANK_12_A</t>
  </si>
  <si>
    <t>LED_BANK_12_B</t>
  </si>
  <si>
    <t>LED_BANK_12_C</t>
  </si>
  <si>
    <t>LED_BANK_12_D</t>
  </si>
  <si>
    <t>LED_BANK_12_E</t>
  </si>
  <si>
    <t>LED_BANK_12_F</t>
  </si>
  <si>
    <t>LED_BANK_12_G</t>
  </si>
  <si>
    <t>LED_BANK_12_H</t>
  </si>
  <si>
    <t>LED_BANK_13_A</t>
  </si>
  <si>
    <t>LED_BANK_13_B</t>
  </si>
  <si>
    <t>LED_BANK_13_C</t>
  </si>
  <si>
    <t>LED_BANK_13_D</t>
  </si>
  <si>
    <t>LED_BANK_13_E</t>
  </si>
  <si>
    <t>LED_BANK_13_F</t>
  </si>
  <si>
    <t>LED_BANK_13_G</t>
  </si>
  <si>
    <t>S_02_27_R</t>
  </si>
  <si>
    <t>LED_BANK_13_H</t>
  </si>
  <si>
    <t>LED_BANK_14_A</t>
  </si>
  <si>
    <t>S_02_28_R</t>
  </si>
  <si>
    <t>S_02_29_R</t>
  </si>
  <si>
    <t>S_02_30_R</t>
  </si>
  <si>
    <t>S_02_31_R</t>
  </si>
  <si>
    <t>S_02_32_R</t>
  </si>
  <si>
    <t>LED_BANK_14_B</t>
  </si>
  <si>
    <t>LED_BANK_14_C</t>
  </si>
  <si>
    <t>LED_BANK_14_D</t>
  </si>
  <si>
    <t>LED_BANK_14_E</t>
  </si>
  <si>
    <t>LED_BANK_14_F</t>
  </si>
  <si>
    <t>LED_BANK_14_G</t>
  </si>
  <si>
    <t>LED_BANK_14_H</t>
  </si>
  <si>
    <t>LED_BANK_15_A</t>
  </si>
  <si>
    <t>LED_BANK_15_B</t>
  </si>
  <si>
    <t>S_02_33_R</t>
  </si>
  <si>
    <t>S_02_34_R</t>
  </si>
  <si>
    <t>S_02_35_R</t>
  </si>
  <si>
    <t>S_02_36_R</t>
  </si>
  <si>
    <t>S_03_01_R</t>
  </si>
  <si>
    <t>S_03_02_R</t>
  </si>
  <si>
    <t>S_03_03_R</t>
  </si>
  <si>
    <t>S_03_04_R</t>
  </si>
  <si>
    <t>LED_BANK_15_C</t>
  </si>
  <si>
    <t>LED_BANK_15_D</t>
  </si>
  <si>
    <t>LED_BANK_15_E</t>
  </si>
  <si>
    <t>LED_BANK_1_A--H</t>
  </si>
  <si>
    <t>LED_BANK_2_A--H</t>
  </si>
  <si>
    <t>LED_BANK_3_A--H</t>
  </si>
  <si>
    <t>LED_BANK_15_F</t>
  </si>
  <si>
    <t>LED_BANK_15_G</t>
  </si>
  <si>
    <t>LED_BANK_15_H</t>
  </si>
  <si>
    <t>LED_BANK_16_A</t>
  </si>
  <si>
    <t>LED_BANK_16_B</t>
  </si>
  <si>
    <t>LED_BANK_16_C</t>
  </si>
  <si>
    <t>LED_BANK_16_D</t>
  </si>
  <si>
    <t>LED_BANK_16_E</t>
  </si>
  <si>
    <t>LED_BANK_16_F</t>
  </si>
  <si>
    <t>LED_BANK_16_G</t>
  </si>
  <si>
    <t>S_01_01_R</t>
  </si>
  <si>
    <t>S_01_02_R</t>
  </si>
  <si>
    <t>S_01_03_R</t>
  </si>
  <si>
    <t>A07</t>
  </si>
  <si>
    <t>S_03_05_R</t>
  </si>
  <si>
    <t>S_03_06_R</t>
  </si>
  <si>
    <t>S_03_07_R</t>
  </si>
  <si>
    <t>S_03_08_R</t>
  </si>
  <si>
    <t>S_03_09_R</t>
  </si>
  <si>
    <t>S_03_10_R</t>
  </si>
  <si>
    <t>S_03_11_R</t>
  </si>
  <si>
    <t>S_03_12_R</t>
  </si>
  <si>
    <t>S_03_13_R</t>
  </si>
  <si>
    <t>S_03_14_R</t>
  </si>
  <si>
    <t>S_03_15_R</t>
  </si>
  <si>
    <t>S_03_16_R</t>
  </si>
  <si>
    <t>S_03_17_R</t>
  </si>
  <si>
    <t>S_03_18_R</t>
  </si>
  <si>
    <t>S_03_19_R</t>
  </si>
  <si>
    <t>S_03_20_R</t>
  </si>
  <si>
    <t>S_03_21_R</t>
  </si>
  <si>
    <t>LED_BANK_16_H</t>
  </si>
  <si>
    <t>LED_BANK_17_A</t>
  </si>
  <si>
    <t>LED_BANK_17_B</t>
  </si>
  <si>
    <t>LED_BANK_17_C</t>
  </si>
  <si>
    <t>LED_BANK_17_D</t>
  </si>
  <si>
    <t>LED_BANK_17_E</t>
  </si>
  <si>
    <t>LED_BANK_17_F</t>
  </si>
  <si>
    <t>LED_BANK_17_G</t>
  </si>
  <si>
    <t>LED_BANK_17_H</t>
  </si>
  <si>
    <t>LED_BANK_18_A</t>
  </si>
  <si>
    <t>LED_BANK_18_B</t>
  </si>
  <si>
    <t>LED_BANK_18_C</t>
  </si>
  <si>
    <t>LED_BANK_18_D</t>
  </si>
  <si>
    <t>LED_BANK_18_E</t>
  </si>
  <si>
    <t>LED_BANK_18_F</t>
  </si>
  <si>
    <t>LED_BANK_18_G</t>
  </si>
  <si>
    <t>LED_BANK_18_H</t>
  </si>
  <si>
    <t>LED_BANK_19_A</t>
  </si>
  <si>
    <t>LED_BANK_19_B</t>
  </si>
  <si>
    <t>LED_BANK_19_C</t>
  </si>
  <si>
    <t>LED_BANK_19_D</t>
  </si>
  <si>
    <t>LED_BANK_19_E</t>
  </si>
  <si>
    <t>LED_BANK_19_F</t>
  </si>
  <si>
    <t>LED_BANK_19_G</t>
  </si>
  <si>
    <t>LED_BANK_19_H</t>
  </si>
  <si>
    <t>A08</t>
  </si>
  <si>
    <t>A09</t>
  </si>
  <si>
    <t>A10</t>
  </si>
  <si>
    <t>A11</t>
  </si>
  <si>
    <t>S_03_22_R</t>
  </si>
  <si>
    <t>S_03_23_R</t>
  </si>
  <si>
    <t>S_03_24_R</t>
  </si>
  <si>
    <t>S_03_25_R</t>
  </si>
  <si>
    <t>S_03_26_R</t>
  </si>
  <si>
    <t>S_03_27_R</t>
  </si>
  <si>
    <t>S_03_28_R</t>
  </si>
  <si>
    <t>S_03_29_R</t>
  </si>
  <si>
    <t>S_03_30_R</t>
  </si>
  <si>
    <t>S_03_31_R</t>
  </si>
  <si>
    <t>S_03_32_R</t>
  </si>
  <si>
    <t>S_03_33_R</t>
  </si>
  <si>
    <t>S_03_34_R</t>
  </si>
  <si>
    <t>S_03_35_R</t>
  </si>
  <si>
    <t>S_04_01_R</t>
  </si>
  <si>
    <t>S_04_02_R</t>
  </si>
  <si>
    <t>S_04_03_R</t>
  </si>
  <si>
    <t>S_04_04_R</t>
  </si>
  <si>
    <t>S_04_05_R</t>
  </si>
  <si>
    <t>S_04_06_R</t>
  </si>
  <si>
    <t>S_04_07_R</t>
  </si>
  <si>
    <t>S_04_08_R - S_04_09_R</t>
  </si>
  <si>
    <t>S_04_10_R</t>
  </si>
  <si>
    <t>S_04_11_R</t>
  </si>
  <si>
    <t>S_04_12_R</t>
  </si>
  <si>
    <t>S_04_13_R</t>
  </si>
  <si>
    <t>S_04_14_R</t>
  </si>
  <si>
    <t>S_04_15_R</t>
  </si>
  <si>
    <t>S_04_16_R</t>
  </si>
  <si>
    <t>S_04_17_R</t>
  </si>
  <si>
    <t>S_04_18_R</t>
  </si>
  <si>
    <t>LED_BANK_20_A</t>
  </si>
  <si>
    <t>LED_BANK_20_B</t>
  </si>
  <si>
    <t>LED_BANK_20_C</t>
  </si>
  <si>
    <t>LED_BANK_20_D</t>
  </si>
  <si>
    <t>LED_BANK_20_E</t>
  </si>
  <si>
    <t>LED_BANK_20_F</t>
  </si>
  <si>
    <t>LED_BANK_20_G</t>
  </si>
  <si>
    <t>LED_BANK_20_H</t>
  </si>
  <si>
    <t>LED_BANK_21_A</t>
  </si>
  <si>
    <t>LED_BANK_21_B</t>
  </si>
  <si>
    <t>LED_BANK_21_C</t>
  </si>
  <si>
    <t>LED_BANK_21_D</t>
  </si>
  <si>
    <t>LED_BANK_21_E</t>
  </si>
  <si>
    <t>LED_BANK_21_F</t>
  </si>
  <si>
    <t>LED_BANK_21_G</t>
  </si>
  <si>
    <t>LED_BANK_21_H</t>
  </si>
  <si>
    <t>LED_BANK_22_A</t>
  </si>
  <si>
    <t>LED_BANK_22_B</t>
  </si>
  <si>
    <t>LED_BANK_22_C</t>
  </si>
  <si>
    <t>LED_BANK_22_D</t>
  </si>
  <si>
    <t>LED_BANK_22_E</t>
  </si>
  <si>
    <t>LED_BANK_22_F</t>
  </si>
  <si>
    <t>LED_BANK_22_G</t>
  </si>
  <si>
    <t>LED_BANK_22_H</t>
  </si>
  <si>
    <t>LED_BANK_23_A</t>
  </si>
  <si>
    <t>LED_BANK_23_B</t>
  </si>
  <si>
    <t>LED_BANK_23_C</t>
  </si>
  <si>
    <t>LED_BANK_23_D</t>
  </si>
  <si>
    <t>LED_BANK_23_E</t>
  </si>
  <si>
    <t>LED_BANK_23_F</t>
  </si>
  <si>
    <t>LED_BANK_23_G</t>
  </si>
  <si>
    <t>LED_BANK_23_H</t>
  </si>
  <si>
    <t>LED_BANK_24_A</t>
  </si>
  <si>
    <t>LED_BANK_24_B</t>
  </si>
  <si>
    <t>LED_BANK_24_C</t>
  </si>
  <si>
    <t>LED_BANK_24_D</t>
  </si>
  <si>
    <t>LED_BANK_24_E</t>
  </si>
  <si>
    <t>LED_BANK_24_F</t>
  </si>
  <si>
    <t>LED_BANK_24_G</t>
  </si>
  <si>
    <t>LED_BANK_24_H</t>
  </si>
  <si>
    <t>LED_BANK_25_A</t>
  </si>
  <si>
    <t>LED_BANK_25_B</t>
  </si>
  <si>
    <t>LED_BANK_25_C</t>
  </si>
  <si>
    <t>LED_BANK_25_D</t>
  </si>
  <si>
    <t>LED_BANK_25_E</t>
  </si>
  <si>
    <t>S_03_36_R</t>
  </si>
  <si>
    <t>S_01_04_R</t>
  </si>
  <si>
    <t xml:space="preserve"> S_01_05_R</t>
  </si>
  <si>
    <t>S_01_06_R</t>
  </si>
  <si>
    <t>S_01_07_R</t>
  </si>
  <si>
    <t>S_01_08_R</t>
  </si>
  <si>
    <t>S_01_09_R</t>
  </si>
  <si>
    <t>S_01_10_R</t>
  </si>
  <si>
    <t>S_01_11_R</t>
  </si>
  <si>
    <t>S_01_12_R</t>
  </si>
  <si>
    <t>S_01_13_R</t>
  </si>
  <si>
    <t>S_01_14_R</t>
  </si>
  <si>
    <t>S_01_15_R</t>
  </si>
  <si>
    <t>S_01_16_R</t>
  </si>
  <si>
    <t>S_01_17_R</t>
  </si>
  <si>
    <t>S_01_18_R</t>
  </si>
  <si>
    <t>S_01_19_R</t>
  </si>
  <si>
    <t>S_01_20_R</t>
  </si>
  <si>
    <t>S_01_21_R</t>
  </si>
  <si>
    <t>S_01_22_R</t>
  </si>
  <si>
    <t>S_01_23_R</t>
  </si>
  <si>
    <t>S_04_08_R</t>
  </si>
  <si>
    <t>S_04_09_R</t>
  </si>
  <si>
    <t>Header 01</t>
  </si>
  <si>
    <t>S_04_19_R</t>
  </si>
  <si>
    <t>S_04_21_R</t>
  </si>
  <si>
    <t>S_04_23_R</t>
  </si>
  <si>
    <t>S_04_25_R</t>
  </si>
  <si>
    <t>Header P2</t>
  </si>
  <si>
    <t>S_04_29_R</t>
  </si>
  <si>
    <t>S_04_30_R</t>
  </si>
  <si>
    <t>S_04_31_R</t>
  </si>
  <si>
    <t>Header P1</t>
  </si>
  <si>
    <t>S_04_34_R</t>
  </si>
  <si>
    <t>S_04_36_R</t>
  </si>
  <si>
    <t>S_04_24_R</t>
  </si>
  <si>
    <t>Não Utilizados</t>
  </si>
  <si>
    <t>S_04_26_R</t>
  </si>
  <si>
    <t>S_04_27_R</t>
  </si>
  <si>
    <t>S_04_28_R</t>
  </si>
  <si>
    <t>S_04_32_R</t>
  </si>
  <si>
    <t>S_04_33_R</t>
  </si>
  <si>
    <t>S_04_35_R</t>
  </si>
  <si>
    <t>A12</t>
  </si>
  <si>
    <t>A13</t>
  </si>
  <si>
    <t>A14</t>
  </si>
  <si>
    <t>A15</t>
  </si>
  <si>
    <t>A16</t>
  </si>
  <si>
    <t>Led_Bank_1</t>
  </si>
  <si>
    <t>Led_Bank_2</t>
  </si>
  <si>
    <t>Led_Bank_3</t>
  </si>
  <si>
    <t>Led_Bank_4</t>
  </si>
  <si>
    <t>Led_Bank_5</t>
  </si>
  <si>
    <t>Led_Bank_6</t>
  </si>
  <si>
    <t>Led_Bank_7</t>
  </si>
  <si>
    <t>Led_Bank_8</t>
  </si>
  <si>
    <t>A</t>
  </si>
  <si>
    <t>B</t>
  </si>
  <si>
    <t>C</t>
  </si>
  <si>
    <t>D</t>
  </si>
  <si>
    <t>E</t>
  </si>
  <si>
    <t>F</t>
  </si>
  <si>
    <t>G</t>
  </si>
  <si>
    <t>H</t>
  </si>
  <si>
    <t>Led_Bank_9</t>
  </si>
  <si>
    <t>Led_Bank_10</t>
  </si>
  <si>
    <t>Led_Bank_11</t>
  </si>
  <si>
    <t>Led_Bank_12</t>
  </si>
  <si>
    <t>Led_Bank_13</t>
  </si>
  <si>
    <t>Led_Bank_14</t>
  </si>
  <si>
    <t>Led_Bank_15</t>
  </si>
  <si>
    <t>Led_Bank_16</t>
  </si>
  <si>
    <t>Led_Bank_17</t>
  </si>
  <si>
    <t>Led_Bank_18</t>
  </si>
  <si>
    <t>Led_Bank_19</t>
  </si>
  <si>
    <t>Led_Bank_20</t>
  </si>
  <si>
    <t>Led_Bank_21</t>
  </si>
  <si>
    <t>Led_Bank_22</t>
  </si>
  <si>
    <t>Led_Bank_23</t>
  </si>
  <si>
    <t>Led_Bank_24</t>
  </si>
  <si>
    <t>Led_Bank_25</t>
  </si>
  <si>
    <t>Led_Bank_26</t>
  </si>
  <si>
    <t>Led_Bank_27</t>
  </si>
  <si>
    <t>Led_Bank_28</t>
  </si>
  <si>
    <t>Led_Bank_29</t>
  </si>
  <si>
    <t>Led_Bank_30</t>
  </si>
  <si>
    <t>Led_Bank_31</t>
  </si>
  <si>
    <t>Led_Bank_32</t>
  </si>
  <si>
    <t>LED OUT 01</t>
  </si>
  <si>
    <t>LED OUT 02</t>
  </si>
  <si>
    <t>LED OUT 03</t>
  </si>
  <si>
    <t>LED OUT 04</t>
  </si>
  <si>
    <t>LED OUT 05</t>
  </si>
  <si>
    <t>LED OUT 06</t>
  </si>
  <si>
    <t>LED OUT 07</t>
  </si>
  <si>
    <t>LED OUT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</si>
</sst>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2" borderId="1" xfId="0" applyFill="1" applyBorder="1"/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F019-C0B4-E24D-9262-6B6B1A6E996E}">
  <dimension ref="A1:N36"/>
  <sheetViews>
    <sheetView workbookViewId="0">
      <selection activeCell="B26" sqref="B26"/>
    </sheetView>
  </sheetViews>
  <sheetFormatPr baseColWidth="10" defaultRowHeight="16" x14ac:dyDescent="0.2"/>
  <cols>
    <col min="1" max="1" width="20.83203125" customWidth="1"/>
    <col min="2" max="3" width="40.83203125" customWidth="1"/>
    <col min="4" max="4" width="46.5" customWidth="1"/>
    <col min="5" max="14" width="20.83203125" customWidth="1"/>
    <col min="15" max="15" width="10.83203125" customWidth="1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11" t="s">
        <v>49</v>
      </c>
      <c r="L1" s="11" t="s">
        <v>50</v>
      </c>
      <c r="M1" s="11" t="s">
        <v>2</v>
      </c>
      <c r="N1" s="11" t="s">
        <v>150</v>
      </c>
    </row>
    <row r="2" spans="1:14" ht="25" customHeight="1" x14ac:dyDescent="0.2">
      <c r="A2" s="3">
        <v>1</v>
      </c>
      <c r="B2" s="3" t="s">
        <v>5</v>
      </c>
      <c r="C2" s="3" t="s">
        <v>3</v>
      </c>
      <c r="D2" s="3" t="s">
        <v>196</v>
      </c>
      <c r="E2" s="3" t="s">
        <v>36</v>
      </c>
      <c r="F2" s="3">
        <v>2</v>
      </c>
      <c r="G2" s="3" t="s">
        <v>180</v>
      </c>
      <c r="H2" s="3" t="s">
        <v>32</v>
      </c>
      <c r="I2" s="3" t="s">
        <v>181</v>
      </c>
      <c r="J2" s="3" t="s">
        <v>33</v>
      </c>
      <c r="K2" s="3" t="s">
        <v>51</v>
      </c>
      <c r="L2" s="3" t="s">
        <v>53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4</v>
      </c>
      <c r="C3" s="3" t="s">
        <v>3</v>
      </c>
      <c r="D3" s="3" t="s">
        <v>197</v>
      </c>
      <c r="E3" s="3" t="s">
        <v>36</v>
      </c>
      <c r="F3" s="3">
        <v>2</v>
      </c>
      <c r="G3" s="3" t="s">
        <v>182</v>
      </c>
      <c r="H3" s="3" t="s">
        <v>32</v>
      </c>
      <c r="I3" s="3" t="s">
        <v>183</v>
      </c>
      <c r="J3" s="3" t="s">
        <v>33</v>
      </c>
      <c r="K3" s="3" t="s">
        <v>51</v>
      </c>
      <c r="L3" s="3" t="s">
        <v>53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54</v>
      </c>
      <c r="C4" s="3" t="s">
        <v>3</v>
      </c>
      <c r="D4" s="3" t="s">
        <v>198</v>
      </c>
      <c r="E4" s="3" t="s">
        <v>36</v>
      </c>
      <c r="F4" s="3">
        <v>2</v>
      </c>
      <c r="G4" s="3" t="s">
        <v>184</v>
      </c>
      <c r="H4" s="3" t="s">
        <v>32</v>
      </c>
      <c r="I4" s="3" t="s">
        <v>185</v>
      </c>
      <c r="J4" s="3" t="s">
        <v>33</v>
      </c>
      <c r="K4" s="3" t="s">
        <v>51</v>
      </c>
      <c r="L4" s="3" t="s">
        <v>53</v>
      </c>
      <c r="M4" s="3" t="s">
        <v>148</v>
      </c>
      <c r="N4" s="3">
        <v>1</v>
      </c>
    </row>
    <row r="5" spans="1:14" ht="25" customHeight="1" x14ac:dyDescent="0.2">
      <c r="A5" s="3">
        <v>4</v>
      </c>
      <c r="B5" s="3" t="s">
        <v>6</v>
      </c>
      <c r="C5" s="3" t="s">
        <v>152</v>
      </c>
      <c r="D5" s="3" t="s">
        <v>209</v>
      </c>
      <c r="E5" s="3" t="s">
        <v>30</v>
      </c>
      <c r="F5" s="3" t="s">
        <v>30</v>
      </c>
      <c r="G5" s="3" t="s">
        <v>30</v>
      </c>
      <c r="H5" s="3" t="s">
        <v>30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148</v>
      </c>
      <c r="N5" s="3">
        <v>2</v>
      </c>
    </row>
    <row r="6" spans="1:14" ht="25" customHeight="1" x14ac:dyDescent="0.2">
      <c r="A6" s="3">
        <v>5</v>
      </c>
      <c r="B6" s="3" t="s">
        <v>7</v>
      </c>
      <c r="C6" s="3" t="s">
        <v>153</v>
      </c>
      <c r="D6" s="3" t="s">
        <v>205</v>
      </c>
      <c r="E6" s="3" t="s">
        <v>30</v>
      </c>
      <c r="F6" s="3" t="s">
        <v>30</v>
      </c>
      <c r="G6" s="3" t="s">
        <v>30</v>
      </c>
      <c r="H6" s="3" t="s">
        <v>30</v>
      </c>
      <c r="I6" s="3" t="s">
        <v>30</v>
      </c>
      <c r="J6" s="3" t="s">
        <v>30</v>
      </c>
      <c r="K6" s="3" t="s">
        <v>30</v>
      </c>
      <c r="L6" s="3" t="s">
        <v>30</v>
      </c>
      <c r="M6" s="3" t="s">
        <v>148</v>
      </c>
      <c r="N6" s="3">
        <v>1</v>
      </c>
    </row>
    <row r="7" spans="1:14" ht="25" customHeight="1" x14ac:dyDescent="0.2">
      <c r="A7" s="3">
        <v>6</v>
      </c>
      <c r="B7" s="3" t="s">
        <v>5</v>
      </c>
      <c r="C7" s="3" t="s">
        <v>153</v>
      </c>
      <c r="D7" s="8" t="s">
        <v>206</v>
      </c>
      <c r="E7" s="3" t="s">
        <v>30</v>
      </c>
      <c r="F7" s="3" t="s">
        <v>30</v>
      </c>
      <c r="G7" s="3" t="s">
        <v>30</v>
      </c>
      <c r="H7" s="3" t="s">
        <v>30</v>
      </c>
      <c r="I7" s="3" t="s">
        <v>30</v>
      </c>
      <c r="J7" s="3" t="s">
        <v>30</v>
      </c>
      <c r="K7" s="3" t="s">
        <v>30</v>
      </c>
      <c r="L7" s="3" t="s">
        <v>30</v>
      </c>
      <c r="M7" s="3" t="s">
        <v>148</v>
      </c>
      <c r="N7" s="3">
        <v>1</v>
      </c>
    </row>
    <row r="8" spans="1:14" ht="25" customHeight="1" x14ac:dyDescent="0.2">
      <c r="A8" s="3">
        <v>7</v>
      </c>
      <c r="B8" s="3" t="s">
        <v>8</v>
      </c>
      <c r="C8" s="3" t="s">
        <v>152</v>
      </c>
      <c r="D8" s="3" t="s">
        <v>210</v>
      </c>
      <c r="E8" s="3" t="s">
        <v>30</v>
      </c>
      <c r="F8" s="3" t="s">
        <v>30</v>
      </c>
      <c r="G8" s="3" t="s">
        <v>30</v>
      </c>
      <c r="H8" s="3" t="s">
        <v>30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148</v>
      </c>
      <c r="N8" s="3">
        <v>2</v>
      </c>
    </row>
    <row r="9" spans="1:14" ht="25" customHeight="1" x14ac:dyDescent="0.2">
      <c r="A9" s="3">
        <v>8</v>
      </c>
      <c r="B9" s="3" t="s">
        <v>9</v>
      </c>
      <c r="C9" s="3" t="s">
        <v>153</v>
      </c>
      <c r="D9" s="3" t="s">
        <v>207</v>
      </c>
      <c r="E9" s="3" t="s">
        <v>30</v>
      </c>
      <c r="F9" s="3" t="s">
        <v>30</v>
      </c>
      <c r="G9" s="3" t="s">
        <v>30</v>
      </c>
      <c r="H9" s="3" t="s">
        <v>30</v>
      </c>
      <c r="I9" s="3" t="s">
        <v>30</v>
      </c>
      <c r="J9" s="3" t="s">
        <v>30</v>
      </c>
      <c r="K9" s="3" t="s">
        <v>30</v>
      </c>
      <c r="L9" s="3" t="s">
        <v>30</v>
      </c>
      <c r="M9" s="3" t="s">
        <v>148</v>
      </c>
      <c r="N9" s="3">
        <v>1</v>
      </c>
    </row>
    <row r="10" spans="1:14" ht="25" customHeight="1" x14ac:dyDescent="0.2">
      <c r="A10" s="3">
        <v>9</v>
      </c>
      <c r="B10" s="3" t="s">
        <v>10</v>
      </c>
      <c r="C10" s="3" t="s">
        <v>152</v>
      </c>
      <c r="D10" s="3" t="s">
        <v>211</v>
      </c>
      <c r="E10" s="3" t="s">
        <v>30</v>
      </c>
      <c r="F10" s="3" t="s">
        <v>30</v>
      </c>
      <c r="G10" s="3" t="s">
        <v>30</v>
      </c>
      <c r="H10" s="3" t="s">
        <v>30</v>
      </c>
      <c r="I10" s="3" t="s">
        <v>30</v>
      </c>
      <c r="J10" s="3" t="s">
        <v>30</v>
      </c>
      <c r="K10" s="3" t="s">
        <v>30</v>
      </c>
      <c r="L10" s="3" t="s">
        <v>30</v>
      </c>
      <c r="M10" s="3" t="s">
        <v>148</v>
      </c>
      <c r="N10" s="3">
        <v>2</v>
      </c>
    </row>
    <row r="11" spans="1:14" ht="25" customHeight="1" x14ac:dyDescent="0.2">
      <c r="A11" s="3">
        <v>10</v>
      </c>
      <c r="B11" s="3" t="s">
        <v>11</v>
      </c>
      <c r="C11" s="3" t="s">
        <v>152</v>
      </c>
      <c r="D11" s="3" t="s">
        <v>212</v>
      </c>
      <c r="E11" s="3" t="s">
        <v>30</v>
      </c>
      <c r="F11" s="3" t="s">
        <v>30</v>
      </c>
      <c r="G11" s="3" t="s">
        <v>30</v>
      </c>
      <c r="H11" s="3" t="s">
        <v>30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148</v>
      </c>
      <c r="N11" s="3">
        <v>2</v>
      </c>
    </row>
    <row r="12" spans="1:14" ht="25" customHeight="1" x14ac:dyDescent="0.2">
      <c r="A12" s="3">
        <v>11</v>
      </c>
      <c r="B12" s="3" t="s">
        <v>12</v>
      </c>
      <c r="C12" s="3" t="s">
        <v>152</v>
      </c>
      <c r="D12" s="3" t="s">
        <v>213</v>
      </c>
      <c r="E12" s="3" t="s">
        <v>30</v>
      </c>
      <c r="F12" s="3" t="s">
        <v>30</v>
      </c>
      <c r="G12" s="3" t="s">
        <v>30</v>
      </c>
      <c r="H12" s="3" t="s">
        <v>30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148</v>
      </c>
      <c r="N12" s="3">
        <v>2</v>
      </c>
    </row>
    <row r="13" spans="1:14" ht="25" customHeight="1" x14ac:dyDescent="0.2">
      <c r="A13" s="3">
        <v>12</v>
      </c>
      <c r="B13" s="3" t="s">
        <v>13</v>
      </c>
      <c r="C13" s="3" t="s">
        <v>3</v>
      </c>
      <c r="D13" s="3" t="s">
        <v>199</v>
      </c>
      <c r="E13" s="3" t="s">
        <v>36</v>
      </c>
      <c r="F13" s="3">
        <v>1</v>
      </c>
      <c r="G13" s="3" t="s">
        <v>186</v>
      </c>
      <c r="H13" s="3" t="s">
        <v>30</v>
      </c>
      <c r="I13" s="3" t="s">
        <v>30</v>
      </c>
      <c r="J13" s="3" t="s">
        <v>33</v>
      </c>
      <c r="K13" s="3" t="s">
        <v>30</v>
      </c>
      <c r="L13" s="3" t="s">
        <v>53</v>
      </c>
      <c r="M13" s="3" t="s">
        <v>148</v>
      </c>
      <c r="N13" s="3">
        <v>1</v>
      </c>
    </row>
    <row r="14" spans="1:14" ht="25" customHeight="1" x14ac:dyDescent="0.2">
      <c r="A14" s="3">
        <v>13</v>
      </c>
      <c r="B14" s="3" t="s">
        <v>14</v>
      </c>
      <c r="C14" s="3" t="s">
        <v>3</v>
      </c>
      <c r="D14" s="3" t="s">
        <v>200</v>
      </c>
      <c r="E14" s="3" t="s">
        <v>36</v>
      </c>
      <c r="F14" s="3">
        <v>2</v>
      </c>
      <c r="G14" s="3" t="s">
        <v>187</v>
      </c>
      <c r="H14" s="3" t="s">
        <v>32</v>
      </c>
      <c r="I14" s="3" t="s">
        <v>188</v>
      </c>
      <c r="J14" s="3" t="s">
        <v>33</v>
      </c>
      <c r="K14" s="3" t="s">
        <v>51</v>
      </c>
      <c r="L14" s="3" t="s">
        <v>53</v>
      </c>
      <c r="M14" s="3" t="s">
        <v>148</v>
      </c>
      <c r="N14" s="3">
        <v>1</v>
      </c>
    </row>
    <row r="15" spans="1:14" ht="25" customHeight="1" x14ac:dyDescent="0.2">
      <c r="A15" s="3">
        <v>14</v>
      </c>
      <c r="B15" s="3" t="s">
        <v>15</v>
      </c>
      <c r="C15" s="3" t="s">
        <v>3</v>
      </c>
      <c r="D15" s="3" t="s">
        <v>201</v>
      </c>
      <c r="E15" s="3" t="s">
        <v>36</v>
      </c>
      <c r="F15" s="3">
        <v>2</v>
      </c>
      <c r="G15" s="3" t="s">
        <v>189</v>
      </c>
      <c r="H15" s="3" t="s">
        <v>34</v>
      </c>
      <c r="I15" s="3" t="s">
        <v>190</v>
      </c>
      <c r="J15" s="3" t="s">
        <v>33</v>
      </c>
      <c r="K15" s="3" t="s">
        <v>55</v>
      </c>
      <c r="L15" s="3" t="s">
        <v>53</v>
      </c>
      <c r="M15" s="3" t="s">
        <v>148</v>
      </c>
      <c r="N15" s="3">
        <v>1</v>
      </c>
    </row>
    <row r="16" spans="1:14" ht="25" customHeight="1" x14ac:dyDescent="0.2">
      <c r="A16" s="3">
        <v>15</v>
      </c>
      <c r="B16" s="3" t="s">
        <v>16</v>
      </c>
      <c r="C16" s="3" t="s">
        <v>152</v>
      </c>
      <c r="D16" s="3" t="s">
        <v>214</v>
      </c>
      <c r="E16" s="3" t="s">
        <v>30</v>
      </c>
      <c r="F16" s="3" t="s">
        <v>30</v>
      </c>
      <c r="G16" s="3" t="s">
        <v>30</v>
      </c>
      <c r="H16" s="3" t="s">
        <v>30</v>
      </c>
      <c r="I16" s="3" t="s">
        <v>30</v>
      </c>
      <c r="J16" s="3" t="s">
        <v>30</v>
      </c>
      <c r="K16" s="3" t="s">
        <v>30</v>
      </c>
      <c r="L16" s="3" t="s">
        <v>30</v>
      </c>
      <c r="M16" s="3" t="s">
        <v>148</v>
      </c>
      <c r="N16" s="3">
        <v>2</v>
      </c>
    </row>
    <row r="17" spans="1:14" ht="25" customHeight="1" x14ac:dyDescent="0.2">
      <c r="A17" s="3">
        <v>16</v>
      </c>
      <c r="B17" s="3" t="s">
        <v>17</v>
      </c>
      <c r="C17" s="3" t="s">
        <v>3</v>
      </c>
      <c r="D17" s="3" t="s">
        <v>202</v>
      </c>
      <c r="E17" s="3" t="s">
        <v>36</v>
      </c>
      <c r="F17" s="3">
        <v>2</v>
      </c>
      <c r="G17" s="3" t="s">
        <v>191</v>
      </c>
      <c r="H17" s="3" t="s">
        <v>32</v>
      </c>
      <c r="I17" s="3" t="s">
        <v>192</v>
      </c>
      <c r="J17" s="3" t="s">
        <v>35</v>
      </c>
      <c r="K17" s="3" t="s">
        <v>51</v>
      </c>
      <c r="L17" s="3" t="s">
        <v>56</v>
      </c>
      <c r="M17" s="3" t="s">
        <v>148</v>
      </c>
      <c r="N17" s="3">
        <v>1</v>
      </c>
    </row>
    <row r="18" spans="1:14" ht="25" customHeight="1" x14ac:dyDescent="0.2">
      <c r="A18" s="3">
        <v>17</v>
      </c>
      <c r="B18" s="3" t="s">
        <v>18</v>
      </c>
      <c r="C18" s="3" t="s">
        <v>26</v>
      </c>
      <c r="D18" s="3" t="s">
        <v>219</v>
      </c>
      <c r="E18" s="3" t="s">
        <v>30</v>
      </c>
      <c r="F18" s="3" t="s">
        <v>30</v>
      </c>
      <c r="G18" s="3"/>
      <c r="H18" s="3" t="s">
        <v>30</v>
      </c>
      <c r="I18" s="3"/>
      <c r="J18" s="3" t="s">
        <v>30</v>
      </c>
      <c r="K18" s="3"/>
      <c r="L18" s="3"/>
      <c r="M18" s="3" t="s">
        <v>149</v>
      </c>
      <c r="N18" s="3">
        <v>1</v>
      </c>
    </row>
    <row r="19" spans="1:14" ht="25" customHeight="1" x14ac:dyDescent="0.2">
      <c r="A19" s="3">
        <v>18</v>
      </c>
      <c r="B19" s="3" t="s">
        <v>19</v>
      </c>
      <c r="C19" s="3" t="s">
        <v>27</v>
      </c>
      <c r="D19" s="3" t="s">
        <v>203</v>
      </c>
      <c r="E19" s="3" t="s">
        <v>36</v>
      </c>
      <c r="F19" s="3">
        <v>1</v>
      </c>
      <c r="G19" s="8" t="s">
        <v>193</v>
      </c>
      <c r="H19" s="3" t="s">
        <v>30</v>
      </c>
      <c r="I19" s="3" t="s">
        <v>30</v>
      </c>
      <c r="J19" s="3" t="s">
        <v>35</v>
      </c>
      <c r="K19" s="3" t="s">
        <v>30</v>
      </c>
      <c r="L19" s="3" t="s">
        <v>53</v>
      </c>
      <c r="M19" s="3" t="s">
        <v>148</v>
      </c>
      <c r="N19" s="3">
        <v>1</v>
      </c>
    </row>
    <row r="20" spans="1:14" ht="25" customHeight="1" x14ac:dyDescent="0.2">
      <c r="A20" s="12">
        <v>19</v>
      </c>
      <c r="B20" s="12" t="s">
        <v>156</v>
      </c>
      <c r="C20" s="12" t="s">
        <v>26</v>
      </c>
      <c r="D20" s="16" t="s">
        <v>155</v>
      </c>
      <c r="E20" s="12" t="s">
        <v>30</v>
      </c>
      <c r="F20" s="12" t="s">
        <v>30</v>
      </c>
      <c r="G20" s="16" t="s">
        <v>30</v>
      </c>
      <c r="H20" s="12" t="s">
        <v>30</v>
      </c>
      <c r="I20" s="16" t="s">
        <v>30</v>
      </c>
      <c r="J20" s="12" t="s">
        <v>30</v>
      </c>
      <c r="K20" s="12" t="s">
        <v>30</v>
      </c>
      <c r="L20" s="12" t="s">
        <v>30</v>
      </c>
      <c r="M20" s="12" t="s">
        <v>155</v>
      </c>
      <c r="N20" s="12" t="s">
        <v>155</v>
      </c>
    </row>
    <row r="21" spans="1:14" ht="25" customHeight="1" x14ac:dyDescent="0.2">
      <c r="A21" s="3">
        <v>20</v>
      </c>
      <c r="B21" s="3" t="s">
        <v>20</v>
      </c>
      <c r="C21" s="3" t="s">
        <v>153</v>
      </c>
      <c r="D21" s="3" t="s">
        <v>208</v>
      </c>
      <c r="E21" s="3" t="s">
        <v>30</v>
      </c>
      <c r="F21" s="3" t="s">
        <v>30</v>
      </c>
      <c r="G21" s="3" t="s">
        <v>30</v>
      </c>
      <c r="H21" s="3" t="s">
        <v>30</v>
      </c>
      <c r="I21" s="3" t="s">
        <v>30</v>
      </c>
      <c r="J21" s="3" t="s">
        <v>30</v>
      </c>
      <c r="K21" s="3" t="s">
        <v>30</v>
      </c>
      <c r="L21" s="3" t="s">
        <v>30</v>
      </c>
      <c r="M21" s="3" t="s">
        <v>148</v>
      </c>
      <c r="N21" s="3">
        <v>1</v>
      </c>
    </row>
    <row r="22" spans="1:14" ht="25" customHeight="1" x14ac:dyDescent="0.2">
      <c r="A22" s="12">
        <v>21</v>
      </c>
      <c r="B22" s="12" t="s">
        <v>154</v>
      </c>
      <c r="C22" s="12" t="s">
        <v>152</v>
      </c>
      <c r="D22" s="16" t="s">
        <v>155</v>
      </c>
      <c r="E22" s="12" t="s">
        <v>30</v>
      </c>
      <c r="F22" s="12" t="s">
        <v>30</v>
      </c>
      <c r="G22" s="16" t="s">
        <v>30</v>
      </c>
      <c r="H22" s="12" t="s">
        <v>30</v>
      </c>
      <c r="I22" s="16" t="s">
        <v>30</v>
      </c>
      <c r="J22" s="12" t="s">
        <v>30</v>
      </c>
      <c r="K22" s="12" t="s">
        <v>30</v>
      </c>
      <c r="L22" s="12" t="s">
        <v>30</v>
      </c>
      <c r="M22" s="12" t="s">
        <v>155</v>
      </c>
      <c r="N22" s="12" t="s">
        <v>155</v>
      </c>
    </row>
    <row r="23" spans="1:14" ht="25" customHeight="1" x14ac:dyDescent="0.2">
      <c r="A23" s="3">
        <v>22</v>
      </c>
      <c r="B23" s="3" t="s">
        <v>21</v>
      </c>
      <c r="C23" s="3" t="s">
        <v>152</v>
      </c>
      <c r="D23" s="3" t="s">
        <v>215</v>
      </c>
      <c r="E23" s="3" t="s">
        <v>30</v>
      </c>
      <c r="F23" s="3" t="s">
        <v>30</v>
      </c>
      <c r="G23" s="3" t="s">
        <v>30</v>
      </c>
      <c r="H23" s="3" t="s">
        <v>30</v>
      </c>
      <c r="I23" s="3" t="s">
        <v>30</v>
      </c>
      <c r="J23" s="3" t="s">
        <v>30</v>
      </c>
      <c r="K23" s="3" t="s">
        <v>30</v>
      </c>
      <c r="L23" s="3" t="s">
        <v>30</v>
      </c>
      <c r="M23" s="3" t="s">
        <v>148</v>
      </c>
      <c r="N23" s="3">
        <v>2</v>
      </c>
    </row>
    <row r="24" spans="1:14" ht="25" customHeight="1" x14ac:dyDescent="0.2">
      <c r="A24" s="3">
        <v>23</v>
      </c>
      <c r="B24" s="3" t="s">
        <v>22</v>
      </c>
      <c r="C24" s="3" t="s">
        <v>152</v>
      </c>
      <c r="D24" s="3" t="s">
        <v>216</v>
      </c>
      <c r="E24" s="3" t="s">
        <v>30</v>
      </c>
      <c r="F24" s="3" t="s">
        <v>30</v>
      </c>
      <c r="G24" s="3" t="s">
        <v>30</v>
      </c>
      <c r="H24" s="3" t="s">
        <v>30</v>
      </c>
      <c r="I24" s="3" t="s">
        <v>30</v>
      </c>
      <c r="J24" s="3" t="s">
        <v>30</v>
      </c>
      <c r="K24" s="3" t="s">
        <v>30</v>
      </c>
      <c r="L24" s="3" t="s">
        <v>30</v>
      </c>
      <c r="M24" s="3" t="s">
        <v>148</v>
      </c>
      <c r="N24" s="3">
        <v>2</v>
      </c>
    </row>
    <row r="25" spans="1:14" ht="25" customHeight="1" x14ac:dyDescent="0.2">
      <c r="A25" s="3">
        <v>24</v>
      </c>
      <c r="B25" s="3" t="s">
        <v>23</v>
      </c>
      <c r="C25" s="3" t="s">
        <v>152</v>
      </c>
      <c r="D25" s="3" t="s">
        <v>217</v>
      </c>
      <c r="E25" s="3" t="s">
        <v>30</v>
      </c>
      <c r="F25" s="3" t="s">
        <v>30</v>
      </c>
      <c r="G25" s="3" t="s">
        <v>30</v>
      </c>
      <c r="H25" s="3" t="s">
        <v>30</v>
      </c>
      <c r="I25" s="3" t="s">
        <v>30</v>
      </c>
      <c r="J25" s="3" t="s">
        <v>30</v>
      </c>
      <c r="K25" s="3" t="s">
        <v>30</v>
      </c>
      <c r="L25" s="3" t="s">
        <v>30</v>
      </c>
      <c r="M25" s="3" t="s">
        <v>148</v>
      </c>
      <c r="N25" s="3">
        <v>2</v>
      </c>
    </row>
    <row r="26" spans="1:14" ht="25" customHeight="1" x14ac:dyDescent="0.2">
      <c r="A26" s="3">
        <v>25</v>
      </c>
      <c r="B26" s="3" t="s">
        <v>24</v>
      </c>
      <c r="C26" s="3" t="s">
        <v>3</v>
      </c>
      <c r="D26" s="3" t="s">
        <v>204</v>
      </c>
      <c r="E26" s="3" t="s">
        <v>36</v>
      </c>
      <c r="F26" s="3">
        <v>1</v>
      </c>
      <c r="G26" s="8" t="s">
        <v>194</v>
      </c>
      <c r="H26" s="3" t="s">
        <v>30</v>
      </c>
      <c r="I26" s="3" t="s">
        <v>30</v>
      </c>
      <c r="J26" s="3" t="s">
        <v>32</v>
      </c>
      <c r="K26" s="3" t="s">
        <v>30</v>
      </c>
      <c r="L26" s="3" t="s">
        <v>52</v>
      </c>
      <c r="M26" s="3" t="s">
        <v>148</v>
      </c>
      <c r="N26" s="3">
        <v>1</v>
      </c>
    </row>
    <row r="27" spans="1:14" ht="25" customHeight="1" x14ac:dyDescent="0.2">
      <c r="A27" s="3">
        <v>26</v>
      </c>
      <c r="B27" s="3" t="s">
        <v>25</v>
      </c>
      <c r="C27" s="3" t="s">
        <v>152</v>
      </c>
      <c r="D27" s="3" t="s">
        <v>218</v>
      </c>
      <c r="E27" s="3" t="s">
        <v>30</v>
      </c>
      <c r="F27" s="3" t="s">
        <v>30</v>
      </c>
      <c r="G27" s="3" t="s">
        <v>30</v>
      </c>
      <c r="H27" s="3" t="s">
        <v>30</v>
      </c>
      <c r="I27" s="3" t="s">
        <v>30</v>
      </c>
      <c r="J27" s="3" t="s">
        <v>30</v>
      </c>
      <c r="K27" s="3" t="s">
        <v>30</v>
      </c>
      <c r="L27" s="3" t="s">
        <v>30</v>
      </c>
      <c r="M27" s="3" t="s">
        <v>148</v>
      </c>
      <c r="N27" s="3">
        <v>2</v>
      </c>
    </row>
    <row r="29" spans="1:14" ht="25" customHeight="1" x14ac:dyDescent="0.2">
      <c r="L29" s="28" t="s">
        <v>157</v>
      </c>
      <c r="M29" s="28"/>
      <c r="N29" s="3">
        <f>SUMIF(M2:M27,"Digital",N2:N27)</f>
        <v>33</v>
      </c>
    </row>
    <row r="30" spans="1:14" ht="25" customHeight="1" x14ac:dyDescent="0.2">
      <c r="L30" s="28" t="s">
        <v>158</v>
      </c>
      <c r="M30" s="28"/>
      <c r="N30" s="3">
        <f>COUNTIF(M2:M27,"Analógico")</f>
        <v>1</v>
      </c>
    </row>
    <row r="31" spans="1:14" ht="25" customHeight="1" x14ac:dyDescent="0.2">
      <c r="L31" s="28" t="s">
        <v>159</v>
      </c>
      <c r="M31" s="28"/>
      <c r="N31" s="3">
        <f>SUM(F2:F27)</f>
        <v>15</v>
      </c>
    </row>
    <row r="32" spans="1:14" ht="25" customHeight="1" x14ac:dyDescent="0.2">
      <c r="L32" s="28" t="s">
        <v>172</v>
      </c>
      <c r="M32" s="28"/>
      <c r="N32" s="3">
        <f>COUNTIF(H2:J27, "Azul")</f>
        <v>6</v>
      </c>
    </row>
    <row r="33" spans="12:14" ht="25" customHeight="1" x14ac:dyDescent="0.2">
      <c r="L33" s="28" t="s">
        <v>173</v>
      </c>
      <c r="M33" s="28"/>
      <c r="N33" s="3">
        <f>COUNTIF(H2:J27, "Laranja")</f>
        <v>6</v>
      </c>
    </row>
    <row r="34" spans="12:14" ht="25" customHeight="1" x14ac:dyDescent="0.2">
      <c r="L34" s="28" t="s">
        <v>174</v>
      </c>
      <c r="M34" s="28"/>
      <c r="N34" s="3">
        <f>COUNTIF(H2:J27, "Branco")</f>
        <v>2</v>
      </c>
    </row>
    <row r="35" spans="12:14" ht="25" customHeight="1" x14ac:dyDescent="0.2">
      <c r="L35" s="28" t="s">
        <v>175</v>
      </c>
      <c r="M35" s="28"/>
      <c r="N35" s="3">
        <f>COUNTIF(H2:J27, "Verde")</f>
        <v>1</v>
      </c>
    </row>
    <row r="36" spans="12:14" ht="25" customHeight="1" x14ac:dyDescent="0.2">
      <c r="L36" s="28" t="s">
        <v>176</v>
      </c>
      <c r="M36" s="28"/>
      <c r="N36" s="3">
        <f>SUM(N32:N35)</f>
        <v>15</v>
      </c>
    </row>
  </sheetData>
  <autoFilter ref="A1:N27" xr:uid="{B6E2AD11-F110-A24C-8C31-C1721607C646}"/>
  <mergeCells count="8">
    <mergeCell ref="L34:M34"/>
    <mergeCell ref="L35:M35"/>
    <mergeCell ref="L36:M36"/>
    <mergeCell ref="L29:M29"/>
    <mergeCell ref="L30:M30"/>
    <mergeCell ref="L31:M31"/>
    <mergeCell ref="L32:M32"/>
    <mergeCell ref="L33:M3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F4B3-22B5-C64A-9DE6-E01F62AC2D3D}">
  <dimension ref="A1:C42"/>
  <sheetViews>
    <sheetView topLeftCell="A15" workbookViewId="0">
      <selection activeCell="E35" sqref="E35"/>
    </sheetView>
  </sheetViews>
  <sheetFormatPr baseColWidth="10" defaultRowHeight="16" x14ac:dyDescent="0.2"/>
  <cols>
    <col min="1" max="1" width="9.83203125" customWidth="1"/>
    <col min="2" max="2" width="28.1640625" customWidth="1"/>
    <col min="3" max="3" width="28.6640625" customWidth="1"/>
  </cols>
  <sheetData>
    <row r="1" spans="1:3" x14ac:dyDescent="0.2">
      <c r="A1" s="17">
        <v>1</v>
      </c>
      <c r="B1" s="3" t="s">
        <v>87</v>
      </c>
      <c r="C1" s="3" t="s">
        <v>346</v>
      </c>
    </row>
    <row r="2" spans="1:3" x14ac:dyDescent="0.2">
      <c r="A2" s="18">
        <v>2</v>
      </c>
      <c r="B2" s="19" t="s">
        <v>89</v>
      </c>
      <c r="C2" s="19" t="s">
        <v>347</v>
      </c>
    </row>
    <row r="3" spans="1:3" x14ac:dyDescent="0.2">
      <c r="A3" s="17">
        <v>3</v>
      </c>
      <c r="B3" s="3" t="s">
        <v>91</v>
      </c>
      <c r="C3" s="8" t="s">
        <v>348</v>
      </c>
    </row>
    <row r="4" spans="1:3" x14ac:dyDescent="0.2">
      <c r="A4" s="18">
        <v>4</v>
      </c>
      <c r="B4" s="19" t="s">
        <v>6</v>
      </c>
      <c r="C4" s="19" t="s">
        <v>473</v>
      </c>
    </row>
    <row r="5" spans="1:3" x14ac:dyDescent="0.2">
      <c r="A5" s="18">
        <v>4</v>
      </c>
      <c r="B5" s="19" t="s">
        <v>6</v>
      </c>
      <c r="C5" s="19" t="s">
        <v>474</v>
      </c>
    </row>
    <row r="6" spans="1:3" x14ac:dyDescent="0.2">
      <c r="A6" s="17">
        <v>5</v>
      </c>
      <c r="B6" s="8" t="s">
        <v>8</v>
      </c>
      <c r="C6" s="8" t="s">
        <v>475</v>
      </c>
    </row>
    <row r="7" spans="1:3" x14ac:dyDescent="0.2">
      <c r="A7" s="17">
        <v>5</v>
      </c>
      <c r="B7" s="8" t="s">
        <v>8</v>
      </c>
      <c r="C7" s="8" t="s">
        <v>476</v>
      </c>
    </row>
    <row r="8" spans="1:3" x14ac:dyDescent="0.2">
      <c r="A8" s="18">
        <v>6</v>
      </c>
      <c r="B8" s="19" t="s">
        <v>10</v>
      </c>
      <c r="C8" s="19" t="s">
        <v>477</v>
      </c>
    </row>
    <row r="9" spans="1:3" x14ac:dyDescent="0.2">
      <c r="A9" s="18">
        <v>6</v>
      </c>
      <c r="B9" s="19" t="s">
        <v>10</v>
      </c>
      <c r="C9" s="19" t="s">
        <v>478</v>
      </c>
    </row>
    <row r="10" spans="1:3" x14ac:dyDescent="0.2">
      <c r="A10" s="17">
        <v>7</v>
      </c>
      <c r="B10" s="3" t="s">
        <v>11</v>
      </c>
      <c r="C10" s="3" t="s">
        <v>479</v>
      </c>
    </row>
    <row r="11" spans="1:3" x14ac:dyDescent="0.2">
      <c r="A11" s="17">
        <v>7</v>
      </c>
      <c r="B11" s="3" t="s">
        <v>11</v>
      </c>
      <c r="C11" s="3" t="s">
        <v>480</v>
      </c>
    </row>
    <row r="12" spans="1:3" x14ac:dyDescent="0.2">
      <c r="A12" s="18">
        <v>8</v>
      </c>
      <c r="B12" s="19" t="s">
        <v>12</v>
      </c>
      <c r="C12" s="19" t="s">
        <v>481</v>
      </c>
    </row>
    <row r="13" spans="1:3" x14ac:dyDescent="0.2">
      <c r="A13" s="18">
        <v>8</v>
      </c>
      <c r="B13" s="19" t="s">
        <v>12</v>
      </c>
      <c r="C13" s="19" t="s">
        <v>482</v>
      </c>
    </row>
    <row r="14" spans="1:3" x14ac:dyDescent="0.2">
      <c r="A14" s="17">
        <v>9</v>
      </c>
      <c r="B14" s="8" t="s">
        <v>16</v>
      </c>
      <c r="C14" s="8" t="s">
        <v>483</v>
      </c>
    </row>
    <row r="15" spans="1:3" x14ac:dyDescent="0.2">
      <c r="A15" s="17">
        <v>9</v>
      </c>
      <c r="B15" s="8" t="s">
        <v>16</v>
      </c>
      <c r="C15" s="8" t="s">
        <v>484</v>
      </c>
    </row>
    <row r="16" spans="1:3" x14ac:dyDescent="0.2">
      <c r="A16" s="18">
        <v>10</v>
      </c>
      <c r="B16" s="19" t="s">
        <v>21</v>
      </c>
      <c r="C16" s="19" t="s">
        <v>485</v>
      </c>
    </row>
    <row r="17" spans="1:3" x14ac:dyDescent="0.2">
      <c r="A17" s="18">
        <v>10</v>
      </c>
      <c r="B17" s="19" t="s">
        <v>21</v>
      </c>
      <c r="C17" s="19" t="s">
        <v>486</v>
      </c>
    </row>
    <row r="18" spans="1:3" x14ac:dyDescent="0.2">
      <c r="A18" s="17">
        <v>11</v>
      </c>
      <c r="B18" s="3" t="s">
        <v>22</v>
      </c>
      <c r="C18" s="3" t="s">
        <v>487</v>
      </c>
    </row>
    <row r="19" spans="1:3" x14ac:dyDescent="0.2">
      <c r="A19" s="17">
        <v>11</v>
      </c>
      <c r="B19" s="3" t="s">
        <v>22</v>
      </c>
      <c r="C19" s="3" t="s">
        <v>488</v>
      </c>
    </row>
    <row r="20" spans="1:3" x14ac:dyDescent="0.2">
      <c r="A20" s="18">
        <v>12</v>
      </c>
      <c r="B20" s="20" t="s">
        <v>23</v>
      </c>
      <c r="C20" s="20" t="s">
        <v>489</v>
      </c>
    </row>
    <row r="21" spans="1:3" x14ac:dyDescent="0.2">
      <c r="A21" s="18">
        <v>12</v>
      </c>
      <c r="B21" s="20" t="s">
        <v>23</v>
      </c>
      <c r="C21" s="20" t="s">
        <v>490</v>
      </c>
    </row>
    <row r="22" spans="1:3" x14ac:dyDescent="0.2">
      <c r="A22" s="17">
        <v>13</v>
      </c>
      <c r="B22" s="3" t="s">
        <v>25</v>
      </c>
      <c r="C22" s="3" t="s">
        <v>491</v>
      </c>
    </row>
    <row r="23" spans="1:3" x14ac:dyDescent="0.2">
      <c r="A23" s="18">
        <v>13</v>
      </c>
      <c r="B23" s="19" t="s">
        <v>25</v>
      </c>
      <c r="C23" s="19" t="s">
        <v>492</v>
      </c>
    </row>
    <row r="24" spans="1:3" x14ac:dyDescent="0.2">
      <c r="A24" s="17">
        <v>14</v>
      </c>
      <c r="B24" s="3" t="s">
        <v>7</v>
      </c>
      <c r="C24" s="3" t="s">
        <v>205</v>
      </c>
    </row>
    <row r="25" spans="1:3" x14ac:dyDescent="0.2">
      <c r="A25" s="18">
        <v>15</v>
      </c>
      <c r="B25" s="19" t="s">
        <v>5</v>
      </c>
      <c r="C25" s="20" t="s">
        <v>206</v>
      </c>
    </row>
    <row r="26" spans="1:3" x14ac:dyDescent="0.2">
      <c r="A26" s="17">
        <v>16</v>
      </c>
      <c r="B26" s="3" t="s">
        <v>9</v>
      </c>
      <c r="C26" s="3" t="s">
        <v>207</v>
      </c>
    </row>
    <row r="27" spans="1:3" x14ac:dyDescent="0.2">
      <c r="A27" s="18">
        <v>17</v>
      </c>
      <c r="B27" s="19" t="s">
        <v>20</v>
      </c>
      <c r="C27" s="19" t="s">
        <v>208</v>
      </c>
    </row>
    <row r="28" spans="1:3" x14ac:dyDescent="0.2">
      <c r="A28" s="17">
        <v>18</v>
      </c>
      <c r="B28" s="3" t="s">
        <v>5</v>
      </c>
      <c r="C28" s="3" t="s">
        <v>196</v>
      </c>
    </row>
    <row r="29" spans="1:3" x14ac:dyDescent="0.2">
      <c r="A29" s="18">
        <v>19</v>
      </c>
      <c r="B29" s="19" t="s">
        <v>4</v>
      </c>
      <c r="C29" s="19" t="s">
        <v>197</v>
      </c>
    </row>
    <row r="30" spans="1:3" x14ac:dyDescent="0.2">
      <c r="A30" s="17">
        <v>20</v>
      </c>
      <c r="B30" s="3" t="s">
        <v>54</v>
      </c>
      <c r="C30" s="3" t="s">
        <v>198</v>
      </c>
    </row>
    <row r="31" spans="1:3" x14ac:dyDescent="0.2">
      <c r="A31" s="18">
        <v>21</v>
      </c>
      <c r="B31" s="19" t="s">
        <v>13</v>
      </c>
      <c r="C31" s="19" t="s">
        <v>199</v>
      </c>
    </row>
    <row r="32" spans="1:3" x14ac:dyDescent="0.2">
      <c r="A32" s="17">
        <v>22</v>
      </c>
      <c r="B32" s="3" t="s">
        <v>14</v>
      </c>
      <c r="C32" s="3" t="s">
        <v>200</v>
      </c>
    </row>
    <row r="33" spans="1:3" x14ac:dyDescent="0.2">
      <c r="A33" s="18">
        <v>23</v>
      </c>
      <c r="B33" s="19" t="s">
        <v>15</v>
      </c>
      <c r="C33" s="19" t="s">
        <v>201</v>
      </c>
    </row>
    <row r="34" spans="1:3" x14ac:dyDescent="0.2">
      <c r="A34" s="17">
        <v>24</v>
      </c>
      <c r="B34" s="3" t="s">
        <v>17</v>
      </c>
      <c r="C34" s="3" t="s">
        <v>202</v>
      </c>
    </row>
    <row r="35" spans="1:3" x14ac:dyDescent="0.2">
      <c r="A35" s="18">
        <v>25</v>
      </c>
      <c r="B35" s="19" t="s">
        <v>19</v>
      </c>
      <c r="C35" s="19" t="s">
        <v>203</v>
      </c>
    </row>
    <row r="36" spans="1:3" x14ac:dyDescent="0.2">
      <c r="A36" s="17">
        <v>26</v>
      </c>
      <c r="B36" s="3" t="s">
        <v>24</v>
      </c>
      <c r="C36" s="3" t="s">
        <v>204</v>
      </c>
    </row>
    <row r="39" spans="1:3" x14ac:dyDescent="0.2">
      <c r="A39" s="27">
        <v>1</v>
      </c>
      <c r="B39" s="3" t="s">
        <v>18</v>
      </c>
      <c r="C39" s="27" t="s">
        <v>219</v>
      </c>
    </row>
    <row r="40" spans="1:3" x14ac:dyDescent="0.2">
      <c r="A40" s="35">
        <v>2</v>
      </c>
      <c r="B40" s="19" t="s">
        <v>37</v>
      </c>
      <c r="C40" s="35" t="s">
        <v>220</v>
      </c>
    </row>
    <row r="41" spans="1:3" x14ac:dyDescent="0.2">
      <c r="A41" s="27">
        <v>3</v>
      </c>
      <c r="B41" s="3" t="s">
        <v>38</v>
      </c>
      <c r="C41" s="27" t="s">
        <v>221</v>
      </c>
    </row>
    <row r="42" spans="1:3" x14ac:dyDescent="0.2">
      <c r="A42" s="35">
        <v>4</v>
      </c>
      <c r="B42" s="19" t="s">
        <v>39</v>
      </c>
      <c r="C42" s="35" t="s">
        <v>222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DE6F-9433-FA43-B832-6ADE4DE98B75}">
  <dimension ref="A1:D64"/>
  <sheetViews>
    <sheetView topLeftCell="A22" workbookViewId="0">
      <selection activeCell="H46" sqref="H46"/>
    </sheetView>
  </sheetViews>
  <sheetFormatPr baseColWidth="10" defaultRowHeight="16" x14ac:dyDescent="0.2"/>
  <cols>
    <col min="1" max="2" width="9.83203125" customWidth="1"/>
    <col min="3" max="3" width="28.1640625" customWidth="1"/>
    <col min="4" max="4" width="28.6640625" customWidth="1"/>
  </cols>
  <sheetData>
    <row r="1" spans="1:4" x14ac:dyDescent="0.2">
      <c r="A1" s="21">
        <v>1</v>
      </c>
      <c r="B1" s="21" t="s">
        <v>528</v>
      </c>
      <c r="C1" s="22" t="s">
        <v>520</v>
      </c>
      <c r="D1" s="3" t="s">
        <v>87</v>
      </c>
    </row>
    <row r="2" spans="1:4" x14ac:dyDescent="0.2">
      <c r="A2" s="21">
        <v>1</v>
      </c>
      <c r="B2" s="21" t="s">
        <v>529</v>
      </c>
      <c r="C2" s="22" t="s">
        <v>520</v>
      </c>
      <c r="D2" s="3" t="s">
        <v>87</v>
      </c>
    </row>
    <row r="3" spans="1:4" x14ac:dyDescent="0.2">
      <c r="A3" s="21">
        <v>1</v>
      </c>
      <c r="B3" s="21" t="s">
        <v>530</v>
      </c>
      <c r="C3" s="22" t="s">
        <v>520</v>
      </c>
      <c r="D3" s="3" t="s">
        <v>87</v>
      </c>
    </row>
    <row r="4" spans="1:4" x14ac:dyDescent="0.2">
      <c r="A4" s="21">
        <v>1</v>
      </c>
      <c r="B4" s="21" t="s">
        <v>531</v>
      </c>
      <c r="C4" s="22" t="s">
        <v>520</v>
      </c>
      <c r="D4" s="3" t="s">
        <v>87</v>
      </c>
    </row>
    <row r="5" spans="1:4" x14ac:dyDescent="0.2">
      <c r="A5" s="21">
        <v>1</v>
      </c>
      <c r="B5" s="21" t="s">
        <v>532</v>
      </c>
      <c r="C5" s="22" t="s">
        <v>520</v>
      </c>
      <c r="D5" s="3" t="s">
        <v>87</v>
      </c>
    </row>
    <row r="6" spans="1:4" x14ac:dyDescent="0.2">
      <c r="A6" s="21">
        <v>1</v>
      </c>
      <c r="B6" s="21" t="s">
        <v>533</v>
      </c>
      <c r="C6" s="22" t="s">
        <v>520</v>
      </c>
      <c r="D6" s="3" t="s">
        <v>87</v>
      </c>
    </row>
    <row r="7" spans="1:4" x14ac:dyDescent="0.2">
      <c r="A7" s="21">
        <v>1</v>
      </c>
      <c r="B7" s="21" t="s">
        <v>534</v>
      </c>
      <c r="C7" s="22" t="s">
        <v>520</v>
      </c>
      <c r="D7" s="3" t="s">
        <v>87</v>
      </c>
    </row>
    <row r="8" spans="1:4" x14ac:dyDescent="0.2">
      <c r="A8" s="21">
        <v>1</v>
      </c>
      <c r="B8" s="21" t="s">
        <v>535</v>
      </c>
      <c r="C8" s="22" t="s">
        <v>520</v>
      </c>
      <c r="D8" s="3" t="s">
        <v>87</v>
      </c>
    </row>
    <row r="9" spans="1:4" x14ac:dyDescent="0.2">
      <c r="A9" s="18">
        <v>2</v>
      </c>
      <c r="B9" s="18" t="s">
        <v>528</v>
      </c>
      <c r="C9" s="19" t="s">
        <v>521</v>
      </c>
      <c r="D9" s="19" t="s">
        <v>89</v>
      </c>
    </row>
    <row r="10" spans="1:4" x14ac:dyDescent="0.2">
      <c r="A10" s="18">
        <v>2</v>
      </c>
      <c r="B10" s="18" t="s">
        <v>529</v>
      </c>
      <c r="C10" s="19" t="s">
        <v>521</v>
      </c>
      <c r="D10" s="19" t="s">
        <v>89</v>
      </c>
    </row>
    <row r="11" spans="1:4" x14ac:dyDescent="0.2">
      <c r="A11" s="18">
        <v>2</v>
      </c>
      <c r="B11" s="18" t="s">
        <v>530</v>
      </c>
      <c r="C11" s="19" t="s">
        <v>521</v>
      </c>
      <c r="D11" s="19" t="s">
        <v>89</v>
      </c>
    </row>
    <row r="12" spans="1:4" x14ac:dyDescent="0.2">
      <c r="A12" s="18">
        <v>2</v>
      </c>
      <c r="B12" s="18" t="s">
        <v>531</v>
      </c>
      <c r="C12" s="19" t="s">
        <v>521</v>
      </c>
      <c r="D12" s="19" t="s">
        <v>89</v>
      </c>
    </row>
    <row r="13" spans="1:4" x14ac:dyDescent="0.2">
      <c r="A13" s="18">
        <v>2</v>
      </c>
      <c r="B13" s="18" t="s">
        <v>532</v>
      </c>
      <c r="C13" s="19" t="s">
        <v>521</v>
      </c>
      <c r="D13" s="19" t="s">
        <v>89</v>
      </c>
    </row>
    <row r="14" spans="1:4" x14ac:dyDescent="0.2">
      <c r="A14" s="18">
        <v>2</v>
      </c>
      <c r="B14" s="18" t="s">
        <v>533</v>
      </c>
      <c r="C14" s="19" t="s">
        <v>521</v>
      </c>
      <c r="D14" s="19" t="s">
        <v>89</v>
      </c>
    </row>
    <row r="15" spans="1:4" x14ac:dyDescent="0.2">
      <c r="A15" s="18">
        <v>2</v>
      </c>
      <c r="B15" s="18" t="s">
        <v>534</v>
      </c>
      <c r="C15" s="19" t="s">
        <v>521</v>
      </c>
      <c r="D15" s="19" t="s">
        <v>89</v>
      </c>
    </row>
    <row r="16" spans="1:4" x14ac:dyDescent="0.2">
      <c r="A16" s="18">
        <v>2</v>
      </c>
      <c r="B16" s="18" t="s">
        <v>535</v>
      </c>
      <c r="C16" s="19" t="s">
        <v>521</v>
      </c>
      <c r="D16" s="19" t="s">
        <v>89</v>
      </c>
    </row>
    <row r="17" spans="1:4" x14ac:dyDescent="0.2">
      <c r="A17" s="21">
        <v>3</v>
      </c>
      <c r="B17" s="21" t="s">
        <v>528</v>
      </c>
      <c r="C17" s="22" t="s">
        <v>522</v>
      </c>
      <c r="D17" s="3" t="s">
        <v>91</v>
      </c>
    </row>
    <row r="18" spans="1:4" x14ac:dyDescent="0.2">
      <c r="A18" s="21">
        <v>3</v>
      </c>
      <c r="B18" s="21" t="s">
        <v>529</v>
      </c>
      <c r="C18" s="22" t="s">
        <v>522</v>
      </c>
      <c r="D18" s="3" t="s">
        <v>91</v>
      </c>
    </row>
    <row r="19" spans="1:4" x14ac:dyDescent="0.2">
      <c r="A19" s="21">
        <v>3</v>
      </c>
      <c r="B19" s="21" t="s">
        <v>530</v>
      </c>
      <c r="C19" s="22" t="s">
        <v>522</v>
      </c>
      <c r="D19" s="3" t="s">
        <v>91</v>
      </c>
    </row>
    <row r="20" spans="1:4" x14ac:dyDescent="0.2">
      <c r="A20" s="21">
        <v>3</v>
      </c>
      <c r="B20" s="21" t="s">
        <v>531</v>
      </c>
      <c r="C20" s="22" t="s">
        <v>522</v>
      </c>
      <c r="D20" s="3" t="s">
        <v>91</v>
      </c>
    </row>
    <row r="21" spans="1:4" x14ac:dyDescent="0.2">
      <c r="A21" s="21">
        <v>3</v>
      </c>
      <c r="B21" s="21" t="s">
        <v>532</v>
      </c>
      <c r="C21" s="22" t="s">
        <v>522</v>
      </c>
      <c r="D21" s="3" t="s">
        <v>91</v>
      </c>
    </row>
    <row r="22" spans="1:4" x14ac:dyDescent="0.2">
      <c r="A22" s="21">
        <v>3</v>
      </c>
      <c r="B22" s="21" t="s">
        <v>533</v>
      </c>
      <c r="C22" s="22" t="s">
        <v>522</v>
      </c>
      <c r="D22" s="3" t="s">
        <v>91</v>
      </c>
    </row>
    <row r="23" spans="1:4" x14ac:dyDescent="0.2">
      <c r="A23" s="21">
        <v>3</v>
      </c>
      <c r="B23" s="21" t="s">
        <v>534</v>
      </c>
      <c r="C23" s="22" t="s">
        <v>522</v>
      </c>
      <c r="D23" s="3" t="s">
        <v>91</v>
      </c>
    </row>
    <row r="24" spans="1:4" x14ac:dyDescent="0.2">
      <c r="A24" s="21">
        <v>3</v>
      </c>
      <c r="B24" s="21" t="s">
        <v>535</v>
      </c>
      <c r="C24" s="22" t="s">
        <v>522</v>
      </c>
      <c r="D24" s="3" t="s">
        <v>91</v>
      </c>
    </row>
    <row r="25" spans="1:4" x14ac:dyDescent="0.2">
      <c r="A25" s="18">
        <v>4</v>
      </c>
      <c r="B25" s="18" t="s">
        <v>528</v>
      </c>
      <c r="C25" s="19" t="s">
        <v>523</v>
      </c>
      <c r="D25" s="19" t="s">
        <v>5</v>
      </c>
    </row>
    <row r="26" spans="1:4" x14ac:dyDescent="0.2">
      <c r="A26" s="18">
        <v>4</v>
      </c>
      <c r="B26" s="18" t="s">
        <v>529</v>
      </c>
      <c r="C26" s="19" t="s">
        <v>523</v>
      </c>
      <c r="D26" s="19" t="s">
        <v>5</v>
      </c>
    </row>
    <row r="27" spans="1:4" x14ac:dyDescent="0.2">
      <c r="A27" s="18">
        <v>5</v>
      </c>
      <c r="B27" s="18" t="s">
        <v>530</v>
      </c>
      <c r="C27" s="19" t="s">
        <v>523</v>
      </c>
      <c r="D27" s="19" t="s">
        <v>4</v>
      </c>
    </row>
    <row r="28" spans="1:4" x14ac:dyDescent="0.2">
      <c r="A28" s="18">
        <v>5</v>
      </c>
      <c r="B28" s="18" t="s">
        <v>531</v>
      </c>
      <c r="C28" s="19" t="s">
        <v>523</v>
      </c>
      <c r="D28" s="19" t="s">
        <v>4</v>
      </c>
    </row>
    <row r="29" spans="1:4" x14ac:dyDescent="0.2">
      <c r="A29" s="18">
        <v>6</v>
      </c>
      <c r="B29" s="18" t="s">
        <v>532</v>
      </c>
      <c r="C29" s="19" t="s">
        <v>523</v>
      </c>
      <c r="D29" s="19" t="s">
        <v>54</v>
      </c>
    </row>
    <row r="30" spans="1:4" x14ac:dyDescent="0.2">
      <c r="A30" s="18">
        <v>6</v>
      </c>
      <c r="B30" s="18" t="s">
        <v>533</v>
      </c>
      <c r="C30" s="19" t="s">
        <v>523</v>
      </c>
      <c r="D30" s="19" t="s">
        <v>54</v>
      </c>
    </row>
    <row r="31" spans="1:4" x14ac:dyDescent="0.2">
      <c r="A31" s="18">
        <v>7</v>
      </c>
      <c r="B31" s="18" t="s">
        <v>534</v>
      </c>
      <c r="C31" s="19" t="s">
        <v>523</v>
      </c>
      <c r="D31" s="19" t="s">
        <v>13</v>
      </c>
    </row>
    <row r="32" spans="1:4" x14ac:dyDescent="0.2">
      <c r="A32" s="18">
        <v>8</v>
      </c>
      <c r="B32" s="18" t="s">
        <v>535</v>
      </c>
      <c r="C32" s="19" t="s">
        <v>523</v>
      </c>
      <c r="D32" s="19" t="s">
        <v>14</v>
      </c>
    </row>
    <row r="33" spans="1:4" x14ac:dyDescent="0.2">
      <c r="A33" s="21">
        <v>8</v>
      </c>
      <c r="B33" s="21" t="s">
        <v>528</v>
      </c>
      <c r="C33" s="22" t="s">
        <v>524</v>
      </c>
      <c r="D33" s="3" t="s">
        <v>14</v>
      </c>
    </row>
    <row r="34" spans="1:4" x14ac:dyDescent="0.2">
      <c r="A34" s="21">
        <v>9</v>
      </c>
      <c r="B34" s="21" t="s">
        <v>529</v>
      </c>
      <c r="C34" s="22" t="s">
        <v>524</v>
      </c>
      <c r="D34" s="3" t="s">
        <v>15</v>
      </c>
    </row>
    <row r="35" spans="1:4" x14ac:dyDescent="0.2">
      <c r="A35" s="21">
        <v>9</v>
      </c>
      <c r="B35" s="21" t="s">
        <v>530</v>
      </c>
      <c r="C35" s="22" t="s">
        <v>524</v>
      </c>
      <c r="D35" s="3" t="s">
        <v>15</v>
      </c>
    </row>
    <row r="36" spans="1:4" x14ac:dyDescent="0.2">
      <c r="A36" s="21">
        <v>10</v>
      </c>
      <c r="B36" s="21" t="s">
        <v>531</v>
      </c>
      <c r="C36" s="22" t="s">
        <v>524</v>
      </c>
      <c r="D36" s="3" t="s">
        <v>17</v>
      </c>
    </row>
    <row r="37" spans="1:4" x14ac:dyDescent="0.2">
      <c r="A37" s="21">
        <v>10</v>
      </c>
      <c r="B37" s="21" t="s">
        <v>532</v>
      </c>
      <c r="C37" s="22" t="s">
        <v>524</v>
      </c>
      <c r="D37" s="3" t="s">
        <v>17</v>
      </c>
    </row>
    <row r="38" spans="1:4" x14ac:dyDescent="0.2">
      <c r="A38" s="21">
        <v>11</v>
      </c>
      <c r="B38" s="21" t="s">
        <v>533</v>
      </c>
      <c r="C38" s="22" t="s">
        <v>524</v>
      </c>
      <c r="D38" s="3" t="s">
        <v>19</v>
      </c>
    </row>
    <row r="39" spans="1:4" x14ac:dyDescent="0.2">
      <c r="A39" s="17">
        <v>12</v>
      </c>
      <c r="B39" s="21" t="s">
        <v>534</v>
      </c>
      <c r="C39" s="22" t="s">
        <v>524</v>
      </c>
      <c r="D39" s="3" t="s">
        <v>24</v>
      </c>
    </row>
    <row r="40" spans="1:4" x14ac:dyDescent="0.2">
      <c r="A40" s="17">
        <v>13</v>
      </c>
      <c r="B40" s="21" t="s">
        <v>535</v>
      </c>
      <c r="C40" s="22" t="s">
        <v>524</v>
      </c>
      <c r="D40" s="3" t="s">
        <v>41</v>
      </c>
    </row>
    <row r="41" spans="1:4" x14ac:dyDescent="0.2">
      <c r="A41" s="18">
        <v>13</v>
      </c>
      <c r="B41" s="18" t="s">
        <v>528</v>
      </c>
      <c r="C41" s="19" t="s">
        <v>525</v>
      </c>
      <c r="D41" s="19" t="s">
        <v>41</v>
      </c>
    </row>
    <row r="42" spans="1:4" x14ac:dyDescent="0.2">
      <c r="A42" s="18">
        <v>14</v>
      </c>
      <c r="B42" s="18" t="s">
        <v>529</v>
      </c>
      <c r="C42" s="19" t="s">
        <v>525</v>
      </c>
      <c r="D42" s="19" t="s">
        <v>42</v>
      </c>
    </row>
    <row r="43" spans="1:4" x14ac:dyDescent="0.2">
      <c r="A43" s="18">
        <v>14</v>
      </c>
      <c r="B43" s="18" t="s">
        <v>530</v>
      </c>
      <c r="C43" s="19" t="s">
        <v>525</v>
      </c>
      <c r="D43" s="19" t="s">
        <v>42</v>
      </c>
    </row>
    <row r="44" spans="1:4" x14ac:dyDescent="0.2">
      <c r="A44" s="18">
        <v>15</v>
      </c>
      <c r="B44" s="18" t="s">
        <v>531</v>
      </c>
      <c r="C44" s="19" t="s">
        <v>525</v>
      </c>
      <c r="D44" s="19" t="s">
        <v>43</v>
      </c>
    </row>
    <row r="45" spans="1:4" x14ac:dyDescent="0.2">
      <c r="A45" s="18">
        <v>15</v>
      </c>
      <c r="B45" s="18" t="s">
        <v>532</v>
      </c>
      <c r="C45" s="19" t="s">
        <v>525</v>
      </c>
      <c r="D45" s="19" t="s">
        <v>43</v>
      </c>
    </row>
    <row r="46" spans="1:4" x14ac:dyDescent="0.2">
      <c r="A46" s="18">
        <v>16</v>
      </c>
      <c r="B46" s="18" t="s">
        <v>533</v>
      </c>
      <c r="C46" s="19" t="s">
        <v>525</v>
      </c>
      <c r="D46" s="19" t="s">
        <v>44</v>
      </c>
    </row>
    <row r="47" spans="1:4" x14ac:dyDescent="0.2">
      <c r="A47" s="18">
        <v>16</v>
      </c>
      <c r="B47" s="18" t="s">
        <v>534</v>
      </c>
      <c r="C47" s="19" t="s">
        <v>525</v>
      </c>
      <c r="D47" s="19" t="s">
        <v>44</v>
      </c>
    </row>
    <row r="48" spans="1:4" x14ac:dyDescent="0.2">
      <c r="A48" s="18">
        <v>17</v>
      </c>
      <c r="B48" s="18" t="s">
        <v>535</v>
      </c>
      <c r="C48" s="19" t="s">
        <v>525</v>
      </c>
      <c r="D48" s="19" t="s">
        <v>45</v>
      </c>
    </row>
    <row r="49" spans="1:4" x14ac:dyDescent="0.2">
      <c r="A49" s="17">
        <v>18</v>
      </c>
      <c r="B49" s="21" t="s">
        <v>528</v>
      </c>
      <c r="C49" s="22" t="s">
        <v>526</v>
      </c>
      <c r="D49" s="3" t="s">
        <v>46</v>
      </c>
    </row>
    <row r="50" spans="1:4" x14ac:dyDescent="0.2">
      <c r="A50" s="17">
        <v>18</v>
      </c>
      <c r="B50" s="21" t="s">
        <v>529</v>
      </c>
      <c r="C50" s="22" t="s">
        <v>526</v>
      </c>
      <c r="D50" s="3" t="s">
        <v>46</v>
      </c>
    </row>
    <row r="51" spans="1:4" x14ac:dyDescent="0.2">
      <c r="A51" s="17">
        <v>19</v>
      </c>
      <c r="B51" s="21" t="s">
        <v>530</v>
      </c>
      <c r="C51" s="22" t="s">
        <v>526</v>
      </c>
      <c r="D51" s="3" t="s">
        <v>48</v>
      </c>
    </row>
    <row r="52" spans="1:4" x14ac:dyDescent="0.2">
      <c r="A52" s="17">
        <v>19</v>
      </c>
      <c r="B52" s="21" t="s">
        <v>531</v>
      </c>
      <c r="C52" s="22" t="s">
        <v>526</v>
      </c>
      <c r="D52" s="3" t="s">
        <v>48</v>
      </c>
    </row>
    <row r="53" spans="1:4" x14ac:dyDescent="0.2">
      <c r="A53" s="17">
        <v>20</v>
      </c>
      <c r="B53" s="21" t="s">
        <v>532</v>
      </c>
      <c r="C53" s="22" t="s">
        <v>526</v>
      </c>
      <c r="D53" s="3" t="s">
        <v>57</v>
      </c>
    </row>
    <row r="54" spans="1:4" x14ac:dyDescent="0.2">
      <c r="A54" s="17">
        <v>20</v>
      </c>
      <c r="B54" s="21" t="s">
        <v>533</v>
      </c>
      <c r="C54" s="22" t="s">
        <v>526</v>
      </c>
      <c r="D54" s="3" t="s">
        <v>57</v>
      </c>
    </row>
    <row r="55" spans="1:4" x14ac:dyDescent="0.2">
      <c r="A55" s="17">
        <v>21</v>
      </c>
      <c r="B55" s="21" t="s">
        <v>534</v>
      </c>
      <c r="C55" s="22" t="s">
        <v>526</v>
      </c>
      <c r="D55" s="3" t="s">
        <v>58</v>
      </c>
    </row>
    <row r="56" spans="1:4" x14ac:dyDescent="0.2">
      <c r="A56" s="17">
        <v>21</v>
      </c>
      <c r="B56" s="21" t="s">
        <v>535</v>
      </c>
      <c r="C56" s="22" t="s">
        <v>526</v>
      </c>
      <c r="D56" s="3" t="s">
        <v>58</v>
      </c>
    </row>
    <row r="57" spans="1:4" x14ac:dyDescent="0.2">
      <c r="A57" s="18">
        <v>22</v>
      </c>
      <c r="B57" s="18" t="s">
        <v>528</v>
      </c>
      <c r="C57" s="19" t="s">
        <v>527</v>
      </c>
      <c r="D57" s="19" t="s">
        <v>59</v>
      </c>
    </row>
    <row r="58" spans="1:4" x14ac:dyDescent="0.2">
      <c r="A58" s="18">
        <v>22</v>
      </c>
      <c r="B58" s="18" t="s">
        <v>529</v>
      </c>
      <c r="C58" s="19" t="s">
        <v>527</v>
      </c>
      <c r="D58" s="19" t="s">
        <v>59</v>
      </c>
    </row>
    <row r="59" spans="1:4" x14ac:dyDescent="0.2">
      <c r="A59" s="18">
        <v>23</v>
      </c>
      <c r="B59" s="18" t="s">
        <v>530</v>
      </c>
      <c r="C59" s="19" t="s">
        <v>527</v>
      </c>
      <c r="D59" s="19" t="s">
        <v>60</v>
      </c>
    </row>
    <row r="60" spans="1:4" x14ac:dyDescent="0.2">
      <c r="A60" s="18">
        <v>23</v>
      </c>
      <c r="B60" s="18" t="s">
        <v>531</v>
      </c>
      <c r="C60" s="19" t="s">
        <v>527</v>
      </c>
      <c r="D60" s="19" t="s">
        <v>60</v>
      </c>
    </row>
    <row r="61" spans="1:4" x14ac:dyDescent="0.2">
      <c r="A61" s="18">
        <v>24</v>
      </c>
      <c r="B61" s="18" t="s">
        <v>532</v>
      </c>
      <c r="C61" s="19" t="s">
        <v>527</v>
      </c>
      <c r="D61" s="19" t="s">
        <v>61</v>
      </c>
    </row>
    <row r="62" spans="1:4" x14ac:dyDescent="0.2">
      <c r="A62" s="18">
        <v>25</v>
      </c>
      <c r="B62" s="18" t="s">
        <v>533</v>
      </c>
      <c r="C62" s="19" t="s">
        <v>527</v>
      </c>
      <c r="D62" s="19" t="s">
        <v>62</v>
      </c>
    </row>
    <row r="63" spans="1:4" x14ac:dyDescent="0.2">
      <c r="A63" s="18">
        <v>26</v>
      </c>
      <c r="B63" s="18" t="s">
        <v>534</v>
      </c>
      <c r="C63" s="19" t="s">
        <v>527</v>
      </c>
      <c r="D63" s="19" t="s">
        <v>63</v>
      </c>
    </row>
    <row r="64" spans="1:4" x14ac:dyDescent="0.2">
      <c r="A64" s="18">
        <v>26</v>
      </c>
      <c r="B64" s="18" t="s">
        <v>535</v>
      </c>
      <c r="C64" s="19" t="s">
        <v>527</v>
      </c>
      <c r="D64" s="19" t="s">
        <v>63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47090-8ADC-8044-BB8B-C8EC45E053D1}">
  <dimension ref="A1:C42"/>
  <sheetViews>
    <sheetView topLeftCell="A3" workbookViewId="0">
      <selection activeCell="C42" sqref="A39:C42"/>
    </sheetView>
  </sheetViews>
  <sheetFormatPr baseColWidth="10" defaultRowHeight="16" x14ac:dyDescent="0.2"/>
  <cols>
    <col min="1" max="1" width="9.83203125" customWidth="1"/>
    <col min="2" max="2" width="28.1640625" customWidth="1"/>
    <col min="3" max="3" width="28.6640625" customWidth="1"/>
  </cols>
  <sheetData>
    <row r="1" spans="1:3" x14ac:dyDescent="0.2">
      <c r="A1" s="21">
        <v>1</v>
      </c>
      <c r="B1" s="3" t="s">
        <v>41</v>
      </c>
      <c r="C1" s="3" t="s">
        <v>225</v>
      </c>
    </row>
    <row r="2" spans="1:3" x14ac:dyDescent="0.2">
      <c r="A2" s="18">
        <v>2</v>
      </c>
      <c r="B2" s="19" t="s">
        <v>42</v>
      </c>
      <c r="C2" s="19" t="s">
        <v>226</v>
      </c>
    </row>
    <row r="3" spans="1:3" x14ac:dyDescent="0.2">
      <c r="A3" s="21">
        <v>3</v>
      </c>
      <c r="B3" s="3" t="s">
        <v>43</v>
      </c>
      <c r="C3" s="3" t="s">
        <v>227</v>
      </c>
    </row>
    <row r="4" spans="1:3" x14ac:dyDescent="0.2">
      <c r="A4" s="18">
        <v>4</v>
      </c>
      <c r="B4" s="19" t="s">
        <v>44</v>
      </c>
      <c r="C4" s="19" t="s">
        <v>228</v>
      </c>
    </row>
    <row r="5" spans="1:3" x14ac:dyDescent="0.2">
      <c r="A5" s="21">
        <v>5</v>
      </c>
      <c r="B5" s="3" t="s">
        <v>45</v>
      </c>
      <c r="C5" s="3" t="s">
        <v>229</v>
      </c>
    </row>
    <row r="6" spans="1:3" x14ac:dyDescent="0.2">
      <c r="A6" s="18">
        <v>6</v>
      </c>
      <c r="B6" s="19" t="s">
        <v>46</v>
      </c>
      <c r="C6" s="19" t="s">
        <v>230</v>
      </c>
    </row>
    <row r="7" spans="1:3" x14ac:dyDescent="0.2">
      <c r="A7" s="21">
        <v>7</v>
      </c>
      <c r="B7" s="3" t="s">
        <v>48</v>
      </c>
      <c r="C7" s="3" t="s">
        <v>231</v>
      </c>
    </row>
    <row r="8" spans="1:3" x14ac:dyDescent="0.2">
      <c r="A8" s="18">
        <v>8</v>
      </c>
      <c r="B8" s="19" t="s">
        <v>57</v>
      </c>
      <c r="C8" s="19" t="s">
        <v>246</v>
      </c>
    </row>
    <row r="9" spans="1:3" x14ac:dyDescent="0.2">
      <c r="A9" s="21">
        <v>9</v>
      </c>
      <c r="B9" s="3" t="s">
        <v>58</v>
      </c>
      <c r="C9" s="8" t="s">
        <v>247</v>
      </c>
    </row>
    <row r="10" spans="1:3" x14ac:dyDescent="0.2">
      <c r="A10" s="18">
        <v>10</v>
      </c>
      <c r="B10" s="19" t="s">
        <v>59</v>
      </c>
      <c r="C10" s="20" t="s">
        <v>248</v>
      </c>
    </row>
    <row r="11" spans="1:3" x14ac:dyDescent="0.2">
      <c r="A11" s="21">
        <v>11</v>
      </c>
      <c r="B11" s="3" t="s">
        <v>60</v>
      </c>
      <c r="C11" s="8" t="s">
        <v>249</v>
      </c>
    </row>
    <row r="12" spans="1:3" x14ac:dyDescent="0.2">
      <c r="A12" s="18">
        <v>12</v>
      </c>
      <c r="B12" s="19" t="s">
        <v>61</v>
      </c>
      <c r="C12" s="20" t="s">
        <v>250</v>
      </c>
    </row>
    <row r="13" spans="1:3" x14ac:dyDescent="0.2">
      <c r="A13" s="21">
        <v>13</v>
      </c>
      <c r="B13" s="3" t="s">
        <v>62</v>
      </c>
      <c r="C13" s="8" t="s">
        <v>251</v>
      </c>
    </row>
    <row r="14" spans="1:3" x14ac:dyDescent="0.2">
      <c r="A14" s="18">
        <v>14</v>
      </c>
      <c r="B14" s="19" t="s">
        <v>63</v>
      </c>
      <c r="C14" s="20" t="s">
        <v>252</v>
      </c>
    </row>
    <row r="15" spans="1:3" x14ac:dyDescent="0.2">
      <c r="A15" s="21">
        <v>15</v>
      </c>
      <c r="B15" s="3" t="s">
        <v>64</v>
      </c>
      <c r="C15" s="8" t="s">
        <v>253</v>
      </c>
    </row>
    <row r="16" spans="1:3" x14ac:dyDescent="0.2">
      <c r="A16" s="18">
        <v>16</v>
      </c>
      <c r="B16" s="19" t="s">
        <v>65</v>
      </c>
      <c r="C16" s="20" t="s">
        <v>254</v>
      </c>
    </row>
    <row r="17" spans="1:3" x14ac:dyDescent="0.2">
      <c r="A17" s="21">
        <v>17</v>
      </c>
      <c r="B17" s="3" t="s">
        <v>66</v>
      </c>
      <c r="C17" s="8" t="s">
        <v>255</v>
      </c>
    </row>
    <row r="18" spans="1:3" x14ac:dyDescent="0.2">
      <c r="A18" s="18">
        <v>18</v>
      </c>
      <c r="B18" s="19" t="s">
        <v>67</v>
      </c>
      <c r="C18" s="20" t="s">
        <v>256</v>
      </c>
    </row>
    <row r="19" spans="1:3" x14ac:dyDescent="0.2">
      <c r="A19" s="21">
        <v>19</v>
      </c>
      <c r="B19" s="3" t="s">
        <v>72</v>
      </c>
      <c r="C19" s="3" t="s">
        <v>282</v>
      </c>
    </row>
    <row r="20" spans="1:3" x14ac:dyDescent="0.2">
      <c r="A20" s="18">
        <v>20</v>
      </c>
      <c r="B20" s="19" t="s">
        <v>73</v>
      </c>
      <c r="C20" s="19" t="s">
        <v>283</v>
      </c>
    </row>
    <row r="21" spans="1:3" x14ac:dyDescent="0.2">
      <c r="A21" s="21">
        <v>21</v>
      </c>
      <c r="B21" s="3" t="s">
        <v>74</v>
      </c>
      <c r="C21" s="8" t="s">
        <v>284</v>
      </c>
    </row>
    <row r="22" spans="1:3" x14ac:dyDescent="0.2">
      <c r="A22" s="18">
        <v>22</v>
      </c>
      <c r="B22" s="19" t="s">
        <v>75</v>
      </c>
      <c r="C22" s="19" t="s">
        <v>285</v>
      </c>
    </row>
    <row r="23" spans="1:3" x14ac:dyDescent="0.2">
      <c r="A23" s="21">
        <v>23</v>
      </c>
      <c r="B23" s="3" t="s">
        <v>77</v>
      </c>
      <c r="C23" s="8" t="s">
        <v>286</v>
      </c>
    </row>
    <row r="24" spans="1:3" x14ac:dyDescent="0.2">
      <c r="A24" s="18">
        <v>24</v>
      </c>
      <c r="B24" s="19" t="s">
        <v>71</v>
      </c>
      <c r="C24" s="20" t="s">
        <v>287</v>
      </c>
    </row>
    <row r="25" spans="1:3" x14ac:dyDescent="0.2">
      <c r="A25" s="21">
        <v>25</v>
      </c>
      <c r="B25" s="3" t="s">
        <v>17</v>
      </c>
      <c r="C25" s="8" t="s">
        <v>288</v>
      </c>
    </row>
    <row r="26" spans="1:3" x14ac:dyDescent="0.2">
      <c r="A26" s="18">
        <v>26</v>
      </c>
      <c r="B26" s="19" t="s">
        <v>76</v>
      </c>
      <c r="C26" s="20" t="s">
        <v>289</v>
      </c>
    </row>
    <row r="27" spans="1:3" x14ac:dyDescent="0.2">
      <c r="A27" s="21">
        <v>27</v>
      </c>
      <c r="B27" s="3" t="s">
        <v>79</v>
      </c>
      <c r="C27" s="3" t="s">
        <v>305</v>
      </c>
    </row>
    <row r="28" spans="1:3" x14ac:dyDescent="0.2">
      <c r="A28" s="18">
        <v>28</v>
      </c>
      <c r="B28" s="19" t="s">
        <v>80</v>
      </c>
      <c r="C28" s="19" t="s">
        <v>308</v>
      </c>
    </row>
    <row r="29" spans="1:3" x14ac:dyDescent="0.2">
      <c r="A29" s="21">
        <v>29</v>
      </c>
      <c r="B29" s="3" t="s">
        <v>81</v>
      </c>
      <c r="C29" s="8" t="s">
        <v>309</v>
      </c>
    </row>
    <row r="30" spans="1:3" x14ac:dyDescent="0.2">
      <c r="A30" s="18">
        <v>30</v>
      </c>
      <c r="B30" s="19" t="s">
        <v>82</v>
      </c>
      <c r="C30" s="20" t="s">
        <v>310</v>
      </c>
    </row>
    <row r="31" spans="1:3" x14ac:dyDescent="0.2">
      <c r="A31" s="21">
        <v>31</v>
      </c>
      <c r="B31" s="3" t="s">
        <v>83</v>
      </c>
      <c r="C31" s="8" t="s">
        <v>311</v>
      </c>
    </row>
    <row r="32" spans="1:3" x14ac:dyDescent="0.2">
      <c r="A32" s="18">
        <v>32</v>
      </c>
      <c r="B32" s="19" t="s">
        <v>81</v>
      </c>
      <c r="C32" s="19" t="s">
        <v>312</v>
      </c>
    </row>
    <row r="33" spans="1:3" x14ac:dyDescent="0.2">
      <c r="A33" s="21">
        <v>33</v>
      </c>
      <c r="B33" s="3" t="s">
        <v>85</v>
      </c>
      <c r="C33" s="3" t="s">
        <v>322</v>
      </c>
    </row>
    <row r="34" spans="1:3" x14ac:dyDescent="0.2">
      <c r="A34" s="18">
        <v>34</v>
      </c>
      <c r="B34" s="19" t="s">
        <v>86</v>
      </c>
      <c r="C34" s="19" t="s">
        <v>323</v>
      </c>
    </row>
    <row r="35" spans="1:3" x14ac:dyDescent="0.2">
      <c r="A35" s="21">
        <v>35</v>
      </c>
      <c r="B35" s="3" t="s">
        <v>88</v>
      </c>
      <c r="C35" s="3" t="s">
        <v>324</v>
      </c>
    </row>
    <row r="36" spans="1:3" x14ac:dyDescent="0.2">
      <c r="A36" s="18">
        <v>36</v>
      </c>
      <c r="B36" s="19" t="s">
        <v>90</v>
      </c>
      <c r="C36" s="20" t="s">
        <v>325</v>
      </c>
    </row>
    <row r="39" spans="1:3" x14ac:dyDescent="0.2">
      <c r="A39" s="27">
        <v>1</v>
      </c>
      <c r="B39" s="3" t="s">
        <v>40</v>
      </c>
      <c r="C39" s="27" t="s">
        <v>223</v>
      </c>
    </row>
    <row r="40" spans="1:3" x14ac:dyDescent="0.2">
      <c r="A40" s="35">
        <v>2</v>
      </c>
      <c r="B40" s="19" t="s">
        <v>47</v>
      </c>
      <c r="C40" s="35" t="s">
        <v>224</v>
      </c>
    </row>
    <row r="41" spans="1:3" x14ac:dyDescent="0.2">
      <c r="A41" s="27">
        <v>3</v>
      </c>
      <c r="B41" s="3" t="s">
        <v>95</v>
      </c>
      <c r="C41" s="27" t="s">
        <v>349</v>
      </c>
    </row>
    <row r="42" spans="1:3" x14ac:dyDescent="0.2">
      <c r="A42" s="35">
        <v>4</v>
      </c>
      <c r="B42" s="19" t="s">
        <v>95</v>
      </c>
      <c r="C42" s="35" t="s">
        <v>392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BFF2-F963-DB4A-9AF7-613050BBB138}">
  <dimension ref="A1:D64"/>
  <sheetViews>
    <sheetView topLeftCell="A25" workbookViewId="0">
      <selection activeCell="H49" sqref="H49"/>
    </sheetView>
  </sheetViews>
  <sheetFormatPr baseColWidth="10" defaultRowHeight="16" x14ac:dyDescent="0.2"/>
  <cols>
    <col min="1" max="2" width="9.83203125" customWidth="1"/>
    <col min="3" max="3" width="28.1640625" customWidth="1"/>
    <col min="4" max="4" width="28.6640625" customWidth="1"/>
  </cols>
  <sheetData>
    <row r="1" spans="1:4" x14ac:dyDescent="0.2">
      <c r="A1" s="21">
        <v>1</v>
      </c>
      <c r="B1" s="21" t="s">
        <v>528</v>
      </c>
      <c r="C1" s="22" t="s">
        <v>536</v>
      </c>
      <c r="D1" s="3" t="s">
        <v>64</v>
      </c>
    </row>
    <row r="2" spans="1:4" x14ac:dyDescent="0.2">
      <c r="A2" s="21">
        <v>1</v>
      </c>
      <c r="B2" s="21" t="s">
        <v>529</v>
      </c>
      <c r="C2" s="22" t="s">
        <v>536</v>
      </c>
      <c r="D2" s="3" t="s">
        <v>64</v>
      </c>
    </row>
    <row r="3" spans="1:4" x14ac:dyDescent="0.2">
      <c r="A3" s="21">
        <v>2</v>
      </c>
      <c r="B3" s="21" t="s">
        <v>530</v>
      </c>
      <c r="C3" s="22" t="s">
        <v>536</v>
      </c>
      <c r="D3" s="3" t="s">
        <v>65</v>
      </c>
    </row>
    <row r="4" spans="1:4" x14ac:dyDescent="0.2">
      <c r="A4" s="21">
        <v>2</v>
      </c>
      <c r="B4" s="21" t="s">
        <v>531</v>
      </c>
      <c r="C4" s="22" t="s">
        <v>536</v>
      </c>
      <c r="D4" s="3" t="s">
        <v>65</v>
      </c>
    </row>
    <row r="5" spans="1:4" x14ac:dyDescent="0.2">
      <c r="A5" s="21">
        <v>3</v>
      </c>
      <c r="B5" s="21" t="s">
        <v>532</v>
      </c>
      <c r="C5" s="22" t="s">
        <v>536</v>
      </c>
      <c r="D5" s="3" t="s">
        <v>66</v>
      </c>
    </row>
    <row r="6" spans="1:4" x14ac:dyDescent="0.2">
      <c r="A6" s="21">
        <v>3</v>
      </c>
      <c r="B6" s="21" t="s">
        <v>533</v>
      </c>
      <c r="C6" s="22" t="s">
        <v>536</v>
      </c>
      <c r="D6" s="3" t="s">
        <v>66</v>
      </c>
    </row>
    <row r="7" spans="1:4" x14ac:dyDescent="0.2">
      <c r="A7" s="21">
        <v>4</v>
      </c>
      <c r="B7" s="21" t="s">
        <v>534</v>
      </c>
      <c r="C7" s="22" t="s">
        <v>536</v>
      </c>
      <c r="D7" s="3" t="s">
        <v>67</v>
      </c>
    </row>
    <row r="8" spans="1:4" x14ac:dyDescent="0.2">
      <c r="A8" s="21">
        <v>5</v>
      </c>
      <c r="B8" s="21" t="s">
        <v>535</v>
      </c>
      <c r="C8" s="22" t="s">
        <v>536</v>
      </c>
      <c r="D8" s="3" t="s">
        <v>72</v>
      </c>
    </row>
    <row r="9" spans="1:4" x14ac:dyDescent="0.2">
      <c r="A9" s="18">
        <v>6</v>
      </c>
      <c r="B9" s="18" t="s">
        <v>528</v>
      </c>
      <c r="C9" s="19" t="s">
        <v>537</v>
      </c>
      <c r="D9" s="19" t="s">
        <v>170</v>
      </c>
    </row>
    <row r="10" spans="1:4" x14ac:dyDescent="0.2">
      <c r="A10" s="18">
        <v>6</v>
      </c>
      <c r="B10" s="18" t="s">
        <v>529</v>
      </c>
      <c r="C10" s="19" t="s">
        <v>537</v>
      </c>
      <c r="D10" s="19" t="s">
        <v>170</v>
      </c>
    </row>
    <row r="11" spans="1:4" x14ac:dyDescent="0.2">
      <c r="A11" s="18">
        <v>6</v>
      </c>
      <c r="B11" s="18" t="s">
        <v>530</v>
      </c>
      <c r="C11" s="19" t="s">
        <v>537</v>
      </c>
      <c r="D11" s="19" t="s">
        <v>170</v>
      </c>
    </row>
    <row r="12" spans="1:4" x14ac:dyDescent="0.2">
      <c r="A12" s="18">
        <v>6</v>
      </c>
      <c r="B12" s="18" t="s">
        <v>531</v>
      </c>
      <c r="C12" s="19" t="s">
        <v>537</v>
      </c>
      <c r="D12" s="19" t="s">
        <v>170</v>
      </c>
    </row>
    <row r="13" spans="1:4" x14ac:dyDescent="0.2">
      <c r="A13" s="18">
        <v>6</v>
      </c>
      <c r="B13" s="18" t="s">
        <v>532</v>
      </c>
      <c r="C13" s="19" t="s">
        <v>537</v>
      </c>
      <c r="D13" s="19" t="s">
        <v>170</v>
      </c>
    </row>
    <row r="14" spans="1:4" x14ac:dyDescent="0.2">
      <c r="A14" s="18">
        <v>6</v>
      </c>
      <c r="B14" s="18" t="s">
        <v>533</v>
      </c>
      <c r="C14" s="19" t="s">
        <v>537</v>
      </c>
      <c r="D14" s="19" t="s">
        <v>170</v>
      </c>
    </row>
    <row r="15" spans="1:4" x14ac:dyDescent="0.2">
      <c r="A15" s="18">
        <v>6</v>
      </c>
      <c r="B15" s="18" t="s">
        <v>534</v>
      </c>
      <c r="C15" s="19" t="s">
        <v>537</v>
      </c>
      <c r="D15" s="19" t="s">
        <v>170</v>
      </c>
    </row>
    <row r="16" spans="1:4" x14ac:dyDescent="0.2">
      <c r="A16" s="18">
        <v>6</v>
      </c>
      <c r="B16" s="18" t="s">
        <v>535</v>
      </c>
      <c r="C16" s="19" t="s">
        <v>537</v>
      </c>
      <c r="D16" s="19" t="s">
        <v>170</v>
      </c>
    </row>
    <row r="17" spans="1:4" x14ac:dyDescent="0.2">
      <c r="A17" s="21">
        <v>7</v>
      </c>
      <c r="B17" s="21" t="s">
        <v>528</v>
      </c>
      <c r="C17" s="22" t="s">
        <v>538</v>
      </c>
      <c r="D17" s="3" t="s">
        <v>171</v>
      </c>
    </row>
    <row r="18" spans="1:4" x14ac:dyDescent="0.2">
      <c r="A18" s="21">
        <v>7</v>
      </c>
      <c r="B18" s="21" t="s">
        <v>529</v>
      </c>
      <c r="C18" s="22" t="s">
        <v>538</v>
      </c>
      <c r="D18" s="3" t="s">
        <v>171</v>
      </c>
    </row>
    <row r="19" spans="1:4" x14ac:dyDescent="0.2">
      <c r="A19" s="21">
        <v>7</v>
      </c>
      <c r="B19" s="21" t="s">
        <v>530</v>
      </c>
      <c r="C19" s="22" t="s">
        <v>538</v>
      </c>
      <c r="D19" s="3" t="s">
        <v>171</v>
      </c>
    </row>
    <row r="20" spans="1:4" x14ac:dyDescent="0.2">
      <c r="A20" s="21">
        <v>7</v>
      </c>
      <c r="B20" s="21" t="s">
        <v>531</v>
      </c>
      <c r="C20" s="22" t="s">
        <v>538</v>
      </c>
      <c r="D20" s="3" t="s">
        <v>171</v>
      </c>
    </row>
    <row r="21" spans="1:4" x14ac:dyDescent="0.2">
      <c r="A21" s="21">
        <v>7</v>
      </c>
      <c r="B21" s="21" t="s">
        <v>532</v>
      </c>
      <c r="C21" s="22" t="s">
        <v>538</v>
      </c>
      <c r="D21" s="3" t="s">
        <v>171</v>
      </c>
    </row>
    <row r="22" spans="1:4" x14ac:dyDescent="0.2">
      <c r="A22" s="21">
        <v>7</v>
      </c>
      <c r="B22" s="21" t="s">
        <v>533</v>
      </c>
      <c r="C22" s="22" t="s">
        <v>538</v>
      </c>
      <c r="D22" s="3" t="s">
        <v>171</v>
      </c>
    </row>
    <row r="23" spans="1:4" x14ac:dyDescent="0.2">
      <c r="A23" s="21">
        <v>7</v>
      </c>
      <c r="B23" s="21" t="s">
        <v>534</v>
      </c>
      <c r="C23" s="22" t="s">
        <v>538</v>
      </c>
      <c r="D23" s="3" t="s">
        <v>171</v>
      </c>
    </row>
    <row r="24" spans="1:4" x14ac:dyDescent="0.2">
      <c r="A24" s="21">
        <v>7</v>
      </c>
      <c r="B24" s="21" t="s">
        <v>535</v>
      </c>
      <c r="C24" s="22" t="s">
        <v>538</v>
      </c>
      <c r="D24" s="3" t="s">
        <v>171</v>
      </c>
    </row>
    <row r="25" spans="1:4" x14ac:dyDescent="0.2">
      <c r="A25" s="18">
        <v>5</v>
      </c>
      <c r="B25" s="18" t="s">
        <v>528</v>
      </c>
      <c r="C25" s="19" t="s">
        <v>539</v>
      </c>
      <c r="D25" s="19" t="s">
        <v>72</v>
      </c>
    </row>
    <row r="26" spans="1:4" x14ac:dyDescent="0.2">
      <c r="A26" s="18">
        <v>8</v>
      </c>
      <c r="B26" s="18" t="s">
        <v>529</v>
      </c>
      <c r="C26" s="19" t="s">
        <v>539</v>
      </c>
      <c r="D26" s="19" t="s">
        <v>71</v>
      </c>
    </row>
    <row r="27" spans="1:4" x14ac:dyDescent="0.2">
      <c r="A27" s="18">
        <v>8</v>
      </c>
      <c r="B27" s="18" t="s">
        <v>530</v>
      </c>
      <c r="C27" s="19" t="s">
        <v>539</v>
      </c>
      <c r="D27" s="19" t="s">
        <v>71</v>
      </c>
    </row>
    <row r="28" spans="1:4" x14ac:dyDescent="0.2">
      <c r="A28" s="18">
        <v>9</v>
      </c>
      <c r="B28" s="18" t="s">
        <v>531</v>
      </c>
      <c r="C28" s="19" t="s">
        <v>539</v>
      </c>
      <c r="D28" s="19" t="s">
        <v>74</v>
      </c>
    </row>
    <row r="29" spans="1:4" x14ac:dyDescent="0.2">
      <c r="A29" s="18">
        <v>9</v>
      </c>
      <c r="B29" s="18" t="s">
        <v>532</v>
      </c>
      <c r="C29" s="19" t="s">
        <v>539</v>
      </c>
      <c r="D29" s="19" t="s">
        <v>74</v>
      </c>
    </row>
    <row r="30" spans="1:4" x14ac:dyDescent="0.2">
      <c r="A30" s="18">
        <v>10</v>
      </c>
      <c r="B30" s="18" t="s">
        <v>533</v>
      </c>
      <c r="C30" s="19" t="s">
        <v>539</v>
      </c>
      <c r="D30" s="19" t="s">
        <v>75</v>
      </c>
    </row>
    <row r="31" spans="1:4" x14ac:dyDescent="0.2">
      <c r="A31" s="18">
        <v>10</v>
      </c>
      <c r="B31" s="18" t="s">
        <v>534</v>
      </c>
      <c r="C31" s="19" t="s">
        <v>539</v>
      </c>
      <c r="D31" s="19" t="s">
        <v>75</v>
      </c>
    </row>
    <row r="32" spans="1:4" x14ac:dyDescent="0.2">
      <c r="A32" s="18">
        <v>11</v>
      </c>
      <c r="B32" s="18" t="s">
        <v>535</v>
      </c>
      <c r="C32" s="19" t="s">
        <v>539</v>
      </c>
      <c r="D32" s="19" t="s">
        <v>77</v>
      </c>
    </row>
    <row r="33" spans="1:4" x14ac:dyDescent="0.2">
      <c r="A33" s="21">
        <v>11</v>
      </c>
      <c r="B33" s="21" t="s">
        <v>528</v>
      </c>
      <c r="C33" s="22" t="s">
        <v>540</v>
      </c>
      <c r="D33" s="3" t="s">
        <v>77</v>
      </c>
    </row>
    <row r="34" spans="1:4" x14ac:dyDescent="0.2">
      <c r="A34" s="21">
        <v>12</v>
      </c>
      <c r="B34" s="21" t="s">
        <v>529</v>
      </c>
      <c r="C34" s="22" t="s">
        <v>540</v>
      </c>
      <c r="D34" s="3" t="s">
        <v>71</v>
      </c>
    </row>
    <row r="35" spans="1:4" x14ac:dyDescent="0.2">
      <c r="A35" s="21">
        <v>12</v>
      </c>
      <c r="B35" s="21" t="s">
        <v>530</v>
      </c>
      <c r="C35" s="22" t="s">
        <v>540</v>
      </c>
      <c r="D35" s="3" t="s">
        <v>71</v>
      </c>
    </row>
    <row r="36" spans="1:4" x14ac:dyDescent="0.2">
      <c r="A36" s="21">
        <v>13</v>
      </c>
      <c r="B36" s="21" t="s">
        <v>531</v>
      </c>
      <c r="C36" s="22" t="s">
        <v>540</v>
      </c>
      <c r="D36" s="3" t="s">
        <v>17</v>
      </c>
    </row>
    <row r="37" spans="1:4" x14ac:dyDescent="0.2">
      <c r="A37" s="21">
        <v>13</v>
      </c>
      <c r="B37" s="21" t="s">
        <v>532</v>
      </c>
      <c r="C37" s="22" t="s">
        <v>540</v>
      </c>
      <c r="D37" s="3" t="s">
        <v>17</v>
      </c>
    </row>
    <row r="38" spans="1:4" x14ac:dyDescent="0.2">
      <c r="A38" s="21">
        <v>14</v>
      </c>
      <c r="B38" s="21" t="s">
        <v>533</v>
      </c>
      <c r="C38" s="22" t="s">
        <v>540</v>
      </c>
      <c r="D38" s="3" t="s">
        <v>76</v>
      </c>
    </row>
    <row r="39" spans="1:4" x14ac:dyDescent="0.2">
      <c r="A39" s="17">
        <v>14</v>
      </c>
      <c r="B39" s="21" t="s">
        <v>534</v>
      </c>
      <c r="C39" s="22" t="s">
        <v>540</v>
      </c>
      <c r="D39" s="3" t="s">
        <v>76</v>
      </c>
    </row>
    <row r="40" spans="1:4" x14ac:dyDescent="0.2">
      <c r="A40" s="17">
        <v>15</v>
      </c>
      <c r="B40" s="21" t="s">
        <v>535</v>
      </c>
      <c r="C40" s="22" t="s">
        <v>540</v>
      </c>
      <c r="D40" s="3" t="s">
        <v>79</v>
      </c>
    </row>
    <row r="41" spans="1:4" x14ac:dyDescent="0.2">
      <c r="A41" s="18">
        <v>15</v>
      </c>
      <c r="B41" s="18" t="s">
        <v>528</v>
      </c>
      <c r="C41" s="19" t="s">
        <v>541</v>
      </c>
      <c r="D41" s="20" t="s">
        <v>79</v>
      </c>
    </row>
    <row r="42" spans="1:4" x14ac:dyDescent="0.2">
      <c r="A42" s="18">
        <v>16</v>
      </c>
      <c r="B42" s="18" t="s">
        <v>529</v>
      </c>
      <c r="C42" s="19" t="s">
        <v>541</v>
      </c>
      <c r="D42" s="19" t="s">
        <v>80</v>
      </c>
    </row>
    <row r="43" spans="1:4" x14ac:dyDescent="0.2">
      <c r="A43" s="18">
        <v>17</v>
      </c>
      <c r="B43" s="18" t="s">
        <v>530</v>
      </c>
      <c r="C43" s="19" t="s">
        <v>541</v>
      </c>
      <c r="D43" s="19" t="s">
        <v>81</v>
      </c>
    </row>
    <row r="44" spans="1:4" x14ac:dyDescent="0.2">
      <c r="A44" s="18">
        <v>17</v>
      </c>
      <c r="B44" s="18" t="s">
        <v>531</v>
      </c>
      <c r="C44" s="19" t="s">
        <v>541</v>
      </c>
      <c r="D44" s="19" t="s">
        <v>81</v>
      </c>
    </row>
    <row r="45" spans="1:4" x14ac:dyDescent="0.2">
      <c r="A45" s="18">
        <v>18</v>
      </c>
      <c r="B45" s="18" t="s">
        <v>532</v>
      </c>
      <c r="C45" s="19" t="s">
        <v>541</v>
      </c>
      <c r="D45" s="19" t="s">
        <v>82</v>
      </c>
    </row>
    <row r="46" spans="1:4" x14ac:dyDescent="0.2">
      <c r="A46" s="18">
        <v>18</v>
      </c>
      <c r="B46" s="18" t="s">
        <v>533</v>
      </c>
      <c r="C46" s="19" t="s">
        <v>541</v>
      </c>
      <c r="D46" s="19" t="s">
        <v>82</v>
      </c>
    </row>
    <row r="47" spans="1:4" x14ac:dyDescent="0.2">
      <c r="A47" s="18">
        <v>19</v>
      </c>
      <c r="B47" s="18" t="s">
        <v>534</v>
      </c>
      <c r="C47" s="19" t="s">
        <v>541</v>
      </c>
      <c r="D47" s="19" t="s">
        <v>83</v>
      </c>
    </row>
    <row r="48" spans="1:4" x14ac:dyDescent="0.2">
      <c r="A48" s="18">
        <v>19</v>
      </c>
      <c r="B48" s="18" t="s">
        <v>535</v>
      </c>
      <c r="C48" s="19" t="s">
        <v>541</v>
      </c>
      <c r="D48" s="19" t="s">
        <v>83</v>
      </c>
    </row>
    <row r="49" spans="1:4" x14ac:dyDescent="0.2">
      <c r="A49" s="17">
        <v>20</v>
      </c>
      <c r="B49" s="21" t="s">
        <v>528</v>
      </c>
      <c r="C49" s="22" t="s">
        <v>542</v>
      </c>
      <c r="D49" s="3" t="s">
        <v>81</v>
      </c>
    </row>
    <row r="50" spans="1:4" x14ac:dyDescent="0.2">
      <c r="A50" s="17">
        <v>20</v>
      </c>
      <c r="B50" s="21" t="s">
        <v>529</v>
      </c>
      <c r="C50" s="22" t="s">
        <v>542</v>
      </c>
      <c r="D50" s="3" t="s">
        <v>81</v>
      </c>
    </row>
    <row r="51" spans="1:4" x14ac:dyDescent="0.2">
      <c r="A51" s="17">
        <v>21</v>
      </c>
      <c r="B51" s="21" t="s">
        <v>530</v>
      </c>
      <c r="C51" s="22" t="s">
        <v>542</v>
      </c>
      <c r="D51" s="3" t="s">
        <v>85</v>
      </c>
    </row>
    <row r="52" spans="1:4" x14ac:dyDescent="0.2">
      <c r="A52" s="17">
        <v>21</v>
      </c>
      <c r="B52" s="21" t="s">
        <v>531</v>
      </c>
      <c r="C52" s="22" t="s">
        <v>542</v>
      </c>
      <c r="D52" s="3" t="s">
        <v>85</v>
      </c>
    </row>
    <row r="53" spans="1:4" x14ac:dyDescent="0.2">
      <c r="A53" s="17">
        <v>22</v>
      </c>
      <c r="B53" s="21" t="s">
        <v>532</v>
      </c>
      <c r="C53" s="22" t="s">
        <v>542</v>
      </c>
      <c r="D53" s="3" t="s">
        <v>86</v>
      </c>
    </row>
    <row r="54" spans="1:4" x14ac:dyDescent="0.2">
      <c r="A54" s="17">
        <v>23</v>
      </c>
      <c r="B54" s="21" t="s">
        <v>533</v>
      </c>
      <c r="C54" s="22" t="s">
        <v>542</v>
      </c>
      <c r="D54" s="3" t="s">
        <v>88</v>
      </c>
    </row>
    <row r="55" spans="1:4" x14ac:dyDescent="0.2">
      <c r="A55" s="17">
        <v>23</v>
      </c>
      <c r="B55" s="21" t="s">
        <v>534</v>
      </c>
      <c r="C55" s="22" t="s">
        <v>542</v>
      </c>
      <c r="D55" s="3" t="s">
        <v>88</v>
      </c>
    </row>
    <row r="56" spans="1:4" x14ac:dyDescent="0.2">
      <c r="A56" s="17">
        <v>24</v>
      </c>
      <c r="B56" s="21" t="s">
        <v>535</v>
      </c>
      <c r="C56" s="22" t="s">
        <v>542</v>
      </c>
      <c r="D56" s="3" t="s">
        <v>90</v>
      </c>
    </row>
    <row r="57" spans="1:4" x14ac:dyDescent="0.2">
      <c r="A57" s="18">
        <v>24</v>
      </c>
      <c r="B57" s="18" t="s">
        <v>528</v>
      </c>
      <c r="C57" s="19" t="s">
        <v>543</v>
      </c>
      <c r="D57" s="19" t="s">
        <v>90</v>
      </c>
    </row>
    <row r="58" spans="1:4" x14ac:dyDescent="0.2">
      <c r="A58" s="18">
        <v>25</v>
      </c>
      <c r="B58" s="18" t="s">
        <v>529</v>
      </c>
      <c r="C58" s="19" t="s">
        <v>543</v>
      </c>
      <c r="D58" s="19" t="s">
        <v>86</v>
      </c>
    </row>
    <row r="59" spans="1:4" x14ac:dyDescent="0.2">
      <c r="A59" s="18">
        <v>26</v>
      </c>
      <c r="B59" s="18" t="s">
        <v>530</v>
      </c>
      <c r="C59" s="19" t="s">
        <v>543</v>
      </c>
      <c r="D59" s="19" t="s">
        <v>85</v>
      </c>
    </row>
    <row r="60" spans="1:4" x14ac:dyDescent="0.2">
      <c r="A60" s="18">
        <v>26</v>
      </c>
      <c r="B60" s="18" t="s">
        <v>531</v>
      </c>
      <c r="C60" s="19" t="s">
        <v>543</v>
      </c>
      <c r="D60" s="19" t="s">
        <v>85</v>
      </c>
    </row>
    <row r="61" spans="1:4" x14ac:dyDescent="0.2">
      <c r="A61" s="18">
        <v>27</v>
      </c>
      <c r="B61" s="18" t="s">
        <v>532</v>
      </c>
      <c r="C61" s="19" t="s">
        <v>543</v>
      </c>
      <c r="D61" s="19" t="s">
        <v>86</v>
      </c>
    </row>
    <row r="62" spans="1:4" x14ac:dyDescent="0.2">
      <c r="A62" s="18">
        <v>28</v>
      </c>
      <c r="B62" s="18" t="s">
        <v>533</v>
      </c>
      <c r="C62" s="19" t="s">
        <v>543</v>
      </c>
      <c r="D62" s="19" t="s">
        <v>88</v>
      </c>
    </row>
    <row r="63" spans="1:4" x14ac:dyDescent="0.2">
      <c r="A63" s="18">
        <v>28</v>
      </c>
      <c r="B63" s="18" t="s">
        <v>534</v>
      </c>
      <c r="C63" s="19" t="s">
        <v>543</v>
      </c>
      <c r="D63" s="19" t="s">
        <v>88</v>
      </c>
    </row>
    <row r="64" spans="1:4" x14ac:dyDescent="0.2">
      <c r="A64" s="18">
        <v>29</v>
      </c>
      <c r="B64" s="18" t="s">
        <v>535</v>
      </c>
      <c r="C64" s="19" t="s">
        <v>543</v>
      </c>
      <c r="D64" s="19" t="s">
        <v>96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526A-C3A7-B142-B60A-C50F768250AE}">
  <dimension ref="A1:C42"/>
  <sheetViews>
    <sheetView topLeftCell="A20" workbookViewId="0">
      <selection activeCell="A39" sqref="A39:C42"/>
    </sheetView>
  </sheetViews>
  <sheetFormatPr baseColWidth="10" defaultRowHeight="16" x14ac:dyDescent="0.2"/>
  <cols>
    <col min="1" max="1" width="9.83203125" customWidth="1"/>
    <col min="2" max="2" width="28.1640625" customWidth="1"/>
    <col min="3" max="3" width="28.6640625" customWidth="1"/>
  </cols>
  <sheetData>
    <row r="1" spans="1:3" x14ac:dyDescent="0.2">
      <c r="A1" s="21">
        <v>1</v>
      </c>
      <c r="B1" s="3" t="s">
        <v>92</v>
      </c>
      <c r="C1" s="8" t="s">
        <v>326</v>
      </c>
    </row>
    <row r="2" spans="1:3" x14ac:dyDescent="0.2">
      <c r="A2" s="18">
        <v>2</v>
      </c>
      <c r="B2" s="19" t="s">
        <v>3</v>
      </c>
      <c r="C2" s="20" t="s">
        <v>327</v>
      </c>
    </row>
    <row r="3" spans="1:3" x14ac:dyDescent="0.2">
      <c r="A3" s="21">
        <v>3</v>
      </c>
      <c r="B3" s="3" t="s">
        <v>92</v>
      </c>
      <c r="C3" s="8" t="s">
        <v>328</v>
      </c>
    </row>
    <row r="4" spans="1:3" x14ac:dyDescent="0.2">
      <c r="A4" s="18">
        <v>4</v>
      </c>
      <c r="B4" s="19" t="s">
        <v>3</v>
      </c>
      <c r="C4" s="20" t="s">
        <v>329</v>
      </c>
    </row>
    <row r="5" spans="1:3" x14ac:dyDescent="0.2">
      <c r="A5" s="21">
        <v>5</v>
      </c>
      <c r="B5" s="22" t="s">
        <v>96</v>
      </c>
      <c r="C5" s="23" t="s">
        <v>350</v>
      </c>
    </row>
    <row r="6" spans="1:3" x14ac:dyDescent="0.2">
      <c r="A6" s="18">
        <v>6</v>
      </c>
      <c r="B6" s="19" t="s">
        <v>97</v>
      </c>
      <c r="C6" s="20" t="s">
        <v>351</v>
      </c>
    </row>
    <row r="7" spans="1:3" x14ac:dyDescent="0.2">
      <c r="A7" s="21">
        <v>7</v>
      </c>
      <c r="B7" s="3" t="s">
        <v>99</v>
      </c>
      <c r="C7" s="8" t="s">
        <v>352</v>
      </c>
    </row>
    <row r="8" spans="1:3" x14ac:dyDescent="0.2">
      <c r="A8" s="18">
        <v>8</v>
      </c>
      <c r="B8" s="19" t="s">
        <v>101</v>
      </c>
      <c r="C8" s="20" t="s">
        <v>353</v>
      </c>
    </row>
    <row r="9" spans="1:3" x14ac:dyDescent="0.2">
      <c r="A9" s="21">
        <v>9</v>
      </c>
      <c r="B9" s="3" t="s">
        <v>102</v>
      </c>
      <c r="C9" s="8" t="s">
        <v>354</v>
      </c>
    </row>
    <row r="10" spans="1:3" x14ac:dyDescent="0.2">
      <c r="A10" s="18">
        <v>10</v>
      </c>
      <c r="B10" s="19" t="s">
        <v>103</v>
      </c>
      <c r="C10" s="20" t="s">
        <v>355</v>
      </c>
    </row>
    <row r="11" spans="1:3" x14ac:dyDescent="0.2">
      <c r="A11" s="21">
        <v>11</v>
      </c>
      <c r="B11" s="3" t="s">
        <v>106</v>
      </c>
      <c r="C11" s="8" t="s">
        <v>356</v>
      </c>
    </row>
    <row r="12" spans="1:3" x14ac:dyDescent="0.2">
      <c r="A12" s="18">
        <v>12</v>
      </c>
      <c r="B12" s="19" t="s">
        <v>108</v>
      </c>
      <c r="C12" s="20" t="s">
        <v>357</v>
      </c>
    </row>
    <row r="13" spans="1:3" x14ac:dyDescent="0.2">
      <c r="A13" s="21">
        <v>13</v>
      </c>
      <c r="B13" s="3" t="s">
        <v>94</v>
      </c>
      <c r="C13" s="8" t="s">
        <v>358</v>
      </c>
    </row>
    <row r="14" spans="1:3" x14ac:dyDescent="0.2">
      <c r="A14" s="18">
        <v>14</v>
      </c>
      <c r="B14" s="19" t="s">
        <v>98</v>
      </c>
      <c r="C14" s="20" t="s">
        <v>359</v>
      </c>
    </row>
    <row r="15" spans="1:3" x14ac:dyDescent="0.2">
      <c r="A15" s="21">
        <v>15</v>
      </c>
      <c r="B15" s="3" t="s">
        <v>86</v>
      </c>
      <c r="C15" s="8" t="s">
        <v>360</v>
      </c>
    </row>
    <row r="16" spans="1:3" x14ac:dyDescent="0.2">
      <c r="A16" s="18">
        <v>16</v>
      </c>
      <c r="B16" s="19" t="s">
        <v>100</v>
      </c>
      <c r="C16" s="20" t="s">
        <v>361</v>
      </c>
    </row>
    <row r="17" spans="1:3" x14ac:dyDescent="0.2">
      <c r="A17" s="21">
        <v>17</v>
      </c>
      <c r="B17" s="3" t="s">
        <v>94</v>
      </c>
      <c r="C17" s="8" t="s">
        <v>362</v>
      </c>
    </row>
    <row r="18" spans="1:3" x14ac:dyDescent="0.2">
      <c r="A18" s="18">
        <v>18</v>
      </c>
      <c r="B18" s="19" t="s">
        <v>104</v>
      </c>
      <c r="C18" s="20" t="s">
        <v>363</v>
      </c>
    </row>
    <row r="19" spans="1:3" x14ac:dyDescent="0.2">
      <c r="A19" s="21">
        <v>19</v>
      </c>
      <c r="B19" s="3" t="s">
        <v>105</v>
      </c>
      <c r="C19" s="8" t="s">
        <v>364</v>
      </c>
    </row>
    <row r="20" spans="1:3" x14ac:dyDescent="0.2">
      <c r="A20" s="18">
        <v>20</v>
      </c>
      <c r="B20" s="19" t="s">
        <v>107</v>
      </c>
      <c r="C20" s="20" t="s">
        <v>365</v>
      </c>
    </row>
    <row r="21" spans="1:3" x14ac:dyDescent="0.2">
      <c r="A21" s="21">
        <v>21</v>
      </c>
      <c r="B21" s="3" t="s">
        <v>109</v>
      </c>
      <c r="C21" s="8" t="s">
        <v>366</v>
      </c>
    </row>
    <row r="22" spans="1:3" x14ac:dyDescent="0.2">
      <c r="A22" s="18">
        <v>22</v>
      </c>
      <c r="B22" s="19" t="s">
        <v>96</v>
      </c>
      <c r="C22" s="20" t="s">
        <v>396</v>
      </c>
    </row>
    <row r="23" spans="1:3" x14ac:dyDescent="0.2">
      <c r="A23" s="21">
        <v>23</v>
      </c>
      <c r="B23" s="3" t="s">
        <v>24</v>
      </c>
      <c r="C23" s="8" t="s">
        <v>397</v>
      </c>
    </row>
    <row r="24" spans="1:3" x14ac:dyDescent="0.2">
      <c r="A24" s="18">
        <v>24</v>
      </c>
      <c r="B24" s="19" t="s">
        <v>113</v>
      </c>
      <c r="C24" s="20" t="s">
        <v>398</v>
      </c>
    </row>
    <row r="25" spans="1:3" x14ac:dyDescent="0.2">
      <c r="A25" s="21">
        <v>25</v>
      </c>
      <c r="B25" s="3" t="s">
        <v>104</v>
      </c>
      <c r="C25" s="8" t="s">
        <v>399</v>
      </c>
    </row>
    <row r="26" spans="1:3" x14ac:dyDescent="0.2">
      <c r="A26" s="18">
        <v>26</v>
      </c>
      <c r="B26" s="19" t="s">
        <v>105</v>
      </c>
      <c r="C26" s="20" t="s">
        <v>400</v>
      </c>
    </row>
    <row r="27" spans="1:3" x14ac:dyDescent="0.2">
      <c r="A27" s="21">
        <v>27</v>
      </c>
      <c r="B27" s="3" t="s">
        <v>114</v>
      </c>
      <c r="C27" s="8" t="s">
        <v>401</v>
      </c>
    </row>
    <row r="28" spans="1:3" x14ac:dyDescent="0.2">
      <c r="A28" s="18">
        <v>28</v>
      </c>
      <c r="B28" s="19" t="s">
        <v>115</v>
      </c>
      <c r="C28" s="19" t="s">
        <v>402</v>
      </c>
    </row>
    <row r="29" spans="1:3" x14ac:dyDescent="0.2">
      <c r="A29" s="21">
        <v>29</v>
      </c>
      <c r="B29" s="3" t="s">
        <v>116</v>
      </c>
      <c r="C29" s="8" t="s">
        <v>403</v>
      </c>
    </row>
    <row r="30" spans="1:3" x14ac:dyDescent="0.2">
      <c r="A30" s="18">
        <v>30</v>
      </c>
      <c r="B30" s="19" t="s">
        <v>117</v>
      </c>
      <c r="C30" s="20" t="s">
        <v>404</v>
      </c>
    </row>
    <row r="31" spans="1:3" x14ac:dyDescent="0.2">
      <c r="A31" s="21">
        <v>31</v>
      </c>
      <c r="B31" s="3" t="s">
        <v>118</v>
      </c>
      <c r="C31" s="8" t="s">
        <v>405</v>
      </c>
    </row>
    <row r="32" spans="1:3" x14ac:dyDescent="0.2">
      <c r="A32" s="18">
        <v>32</v>
      </c>
      <c r="B32" s="19" t="s">
        <v>119</v>
      </c>
      <c r="C32" s="20" t="s">
        <v>406</v>
      </c>
    </row>
    <row r="33" spans="1:3" x14ac:dyDescent="0.2">
      <c r="A33" s="21">
        <v>33</v>
      </c>
      <c r="B33" s="3" t="s">
        <v>120</v>
      </c>
      <c r="C33" s="8" t="s">
        <v>407</v>
      </c>
    </row>
    <row r="34" spans="1:3" x14ac:dyDescent="0.2">
      <c r="A34" s="18">
        <v>34</v>
      </c>
      <c r="B34" s="19" t="s">
        <v>122</v>
      </c>
      <c r="C34" s="20" t="s">
        <v>408</v>
      </c>
    </row>
    <row r="35" spans="1:3" x14ac:dyDescent="0.2">
      <c r="A35" s="21">
        <v>35</v>
      </c>
      <c r="B35" s="3" t="s">
        <v>124</v>
      </c>
      <c r="C35" s="8" t="s">
        <v>409</v>
      </c>
    </row>
    <row r="36" spans="1:3" x14ac:dyDescent="0.2">
      <c r="A36" s="18">
        <v>36</v>
      </c>
      <c r="B36" s="19" t="s">
        <v>126</v>
      </c>
      <c r="C36" s="20" t="s">
        <v>472</v>
      </c>
    </row>
    <row r="39" spans="1:3" x14ac:dyDescent="0.2">
      <c r="A39" s="27">
        <v>1</v>
      </c>
      <c r="B39" s="3" t="s">
        <v>141</v>
      </c>
      <c r="C39" s="27" t="s">
        <v>393</v>
      </c>
    </row>
    <row r="40" spans="1:3" x14ac:dyDescent="0.2">
      <c r="A40" s="35">
        <v>2</v>
      </c>
      <c r="B40" s="19" t="s">
        <v>141</v>
      </c>
      <c r="C40" s="35" t="s">
        <v>394</v>
      </c>
    </row>
    <row r="41" spans="1:3" x14ac:dyDescent="0.2">
      <c r="A41" s="27">
        <v>3</v>
      </c>
      <c r="B41" s="3" t="s">
        <v>141</v>
      </c>
      <c r="C41" s="27" t="s">
        <v>395</v>
      </c>
    </row>
    <row r="42" spans="1:3" x14ac:dyDescent="0.2">
      <c r="A42" s="35">
        <v>4</v>
      </c>
      <c r="B42" s="19" t="s">
        <v>516</v>
      </c>
      <c r="C42" s="35" t="s">
        <v>515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610F-2746-D64C-901E-092E85F2C7DE}">
  <dimension ref="A1:D64"/>
  <sheetViews>
    <sheetView topLeftCell="A33" workbookViewId="0">
      <selection activeCell="D64" sqref="D64"/>
    </sheetView>
  </sheetViews>
  <sheetFormatPr baseColWidth="10" defaultRowHeight="16" x14ac:dyDescent="0.2"/>
  <cols>
    <col min="1" max="2" width="9.83203125" customWidth="1"/>
    <col min="3" max="3" width="28.1640625" customWidth="1"/>
    <col min="4" max="4" width="28.6640625" customWidth="1"/>
  </cols>
  <sheetData>
    <row r="1" spans="1:4" x14ac:dyDescent="0.2">
      <c r="A1" s="21">
        <v>1</v>
      </c>
      <c r="B1" s="21" t="s">
        <v>528</v>
      </c>
      <c r="C1" s="22" t="s">
        <v>544</v>
      </c>
      <c r="D1" s="3" t="s">
        <v>97</v>
      </c>
    </row>
    <row r="2" spans="1:4" x14ac:dyDescent="0.2">
      <c r="A2" s="21">
        <v>2</v>
      </c>
      <c r="B2" s="21" t="s">
        <v>529</v>
      </c>
      <c r="C2" s="22" t="s">
        <v>544</v>
      </c>
      <c r="D2" s="8" t="s">
        <v>99</v>
      </c>
    </row>
    <row r="3" spans="1:4" x14ac:dyDescent="0.2">
      <c r="A3" s="21">
        <v>3</v>
      </c>
      <c r="B3" s="21" t="s">
        <v>530</v>
      </c>
      <c r="C3" s="22" t="s">
        <v>544</v>
      </c>
      <c r="D3" s="3" t="s">
        <v>101</v>
      </c>
    </row>
    <row r="4" spans="1:4" x14ac:dyDescent="0.2">
      <c r="A4" s="21">
        <v>3</v>
      </c>
      <c r="B4" s="21" t="s">
        <v>531</v>
      </c>
      <c r="C4" s="22" t="s">
        <v>544</v>
      </c>
      <c r="D4" s="3" t="s">
        <v>101</v>
      </c>
    </row>
    <row r="5" spans="1:4" x14ac:dyDescent="0.2">
      <c r="A5" s="21">
        <v>4</v>
      </c>
      <c r="B5" s="21" t="s">
        <v>532</v>
      </c>
      <c r="C5" s="22" t="s">
        <v>544</v>
      </c>
      <c r="D5" s="3" t="s">
        <v>102</v>
      </c>
    </row>
    <row r="6" spans="1:4" x14ac:dyDescent="0.2">
      <c r="A6" s="21">
        <v>4</v>
      </c>
      <c r="B6" s="21" t="s">
        <v>533</v>
      </c>
      <c r="C6" s="22" t="s">
        <v>544</v>
      </c>
      <c r="D6" s="3" t="s">
        <v>102</v>
      </c>
    </row>
    <row r="7" spans="1:4" x14ac:dyDescent="0.2">
      <c r="A7" s="21">
        <v>5</v>
      </c>
      <c r="B7" s="21" t="s">
        <v>534</v>
      </c>
      <c r="C7" s="22" t="s">
        <v>544</v>
      </c>
      <c r="D7" s="3" t="s">
        <v>103</v>
      </c>
    </row>
    <row r="8" spans="1:4" x14ac:dyDescent="0.2">
      <c r="A8" s="21">
        <v>6</v>
      </c>
      <c r="B8" s="21" t="s">
        <v>535</v>
      </c>
      <c r="C8" s="22" t="s">
        <v>544</v>
      </c>
      <c r="D8" s="3" t="s">
        <v>106</v>
      </c>
    </row>
    <row r="9" spans="1:4" x14ac:dyDescent="0.2">
      <c r="A9" s="18">
        <v>6</v>
      </c>
      <c r="B9" s="18" t="s">
        <v>528</v>
      </c>
      <c r="C9" s="19" t="s">
        <v>545</v>
      </c>
      <c r="D9" s="19" t="s">
        <v>106</v>
      </c>
    </row>
    <row r="10" spans="1:4" x14ac:dyDescent="0.2">
      <c r="A10" s="18">
        <v>7</v>
      </c>
      <c r="B10" s="18" t="s">
        <v>529</v>
      </c>
      <c r="C10" s="19" t="s">
        <v>545</v>
      </c>
      <c r="D10" s="19" t="s">
        <v>108</v>
      </c>
    </row>
    <row r="11" spans="1:4" x14ac:dyDescent="0.2">
      <c r="A11" s="18">
        <v>7</v>
      </c>
      <c r="B11" s="18" t="s">
        <v>530</v>
      </c>
      <c r="C11" s="19" t="s">
        <v>545</v>
      </c>
      <c r="D11" s="19" t="s">
        <v>108</v>
      </c>
    </row>
    <row r="12" spans="1:4" x14ac:dyDescent="0.2">
      <c r="A12" s="18">
        <v>8</v>
      </c>
      <c r="B12" s="18" t="s">
        <v>531</v>
      </c>
      <c r="C12" s="19" t="s">
        <v>545</v>
      </c>
      <c r="D12" s="19" t="s">
        <v>94</v>
      </c>
    </row>
    <row r="13" spans="1:4" x14ac:dyDescent="0.2">
      <c r="A13" s="18">
        <v>9</v>
      </c>
      <c r="B13" s="18" t="s">
        <v>532</v>
      </c>
      <c r="C13" s="19" t="s">
        <v>545</v>
      </c>
      <c r="D13" s="19" t="s">
        <v>98</v>
      </c>
    </row>
    <row r="14" spans="1:4" x14ac:dyDescent="0.2">
      <c r="A14" s="18">
        <v>10</v>
      </c>
      <c r="B14" s="18" t="s">
        <v>533</v>
      </c>
      <c r="C14" s="19" t="s">
        <v>545</v>
      </c>
      <c r="D14" s="19" t="s">
        <v>86</v>
      </c>
    </row>
    <row r="15" spans="1:4" x14ac:dyDescent="0.2">
      <c r="A15" s="18">
        <v>11</v>
      </c>
      <c r="B15" s="18" t="s">
        <v>534</v>
      </c>
      <c r="C15" s="19" t="s">
        <v>545</v>
      </c>
      <c r="D15" s="19" t="s">
        <v>100</v>
      </c>
    </row>
    <row r="16" spans="1:4" x14ac:dyDescent="0.2">
      <c r="A16" s="18">
        <v>12</v>
      </c>
      <c r="B16" s="18" t="s">
        <v>535</v>
      </c>
      <c r="C16" s="19" t="s">
        <v>545</v>
      </c>
      <c r="D16" s="19" t="s">
        <v>94</v>
      </c>
    </row>
    <row r="17" spans="1:4" x14ac:dyDescent="0.2">
      <c r="A17" s="21">
        <v>13</v>
      </c>
      <c r="B17" s="21" t="s">
        <v>528</v>
      </c>
      <c r="C17" s="22" t="s">
        <v>546</v>
      </c>
      <c r="D17" s="3" t="s">
        <v>104</v>
      </c>
    </row>
    <row r="18" spans="1:4" x14ac:dyDescent="0.2">
      <c r="A18" s="21">
        <v>13</v>
      </c>
      <c r="B18" s="21" t="s">
        <v>529</v>
      </c>
      <c r="C18" s="22" t="s">
        <v>546</v>
      </c>
      <c r="D18" s="3" t="s">
        <v>104</v>
      </c>
    </row>
    <row r="19" spans="1:4" x14ac:dyDescent="0.2">
      <c r="A19" s="21">
        <v>14</v>
      </c>
      <c r="B19" s="21" t="s">
        <v>530</v>
      </c>
      <c r="C19" s="22" t="s">
        <v>546</v>
      </c>
      <c r="D19" s="3" t="s">
        <v>105</v>
      </c>
    </row>
    <row r="20" spans="1:4" x14ac:dyDescent="0.2">
      <c r="A20" s="21">
        <v>14</v>
      </c>
      <c r="B20" s="21" t="s">
        <v>531</v>
      </c>
      <c r="C20" s="22" t="s">
        <v>546</v>
      </c>
      <c r="D20" s="3" t="s">
        <v>105</v>
      </c>
    </row>
    <row r="21" spans="1:4" x14ac:dyDescent="0.2">
      <c r="A21" s="21">
        <v>15</v>
      </c>
      <c r="B21" s="21" t="s">
        <v>532</v>
      </c>
      <c r="C21" s="22" t="s">
        <v>546</v>
      </c>
      <c r="D21" s="3" t="s">
        <v>107</v>
      </c>
    </row>
    <row r="22" spans="1:4" x14ac:dyDescent="0.2">
      <c r="A22" s="21">
        <v>15</v>
      </c>
      <c r="B22" s="21" t="s">
        <v>533</v>
      </c>
      <c r="C22" s="22" t="s">
        <v>546</v>
      </c>
      <c r="D22" s="3" t="s">
        <v>107</v>
      </c>
    </row>
    <row r="23" spans="1:4" x14ac:dyDescent="0.2">
      <c r="A23" s="21">
        <v>16</v>
      </c>
      <c r="B23" s="21" t="s">
        <v>534</v>
      </c>
      <c r="C23" s="22" t="s">
        <v>546</v>
      </c>
      <c r="D23" s="3" t="s">
        <v>109</v>
      </c>
    </row>
    <row r="24" spans="1:4" x14ac:dyDescent="0.2">
      <c r="A24" s="21">
        <v>16</v>
      </c>
      <c r="B24" s="21" t="s">
        <v>535</v>
      </c>
      <c r="C24" s="22" t="s">
        <v>546</v>
      </c>
      <c r="D24" s="3" t="s">
        <v>109</v>
      </c>
    </row>
    <row r="25" spans="1:4" x14ac:dyDescent="0.2">
      <c r="A25" s="18">
        <v>17</v>
      </c>
      <c r="B25" s="18" t="s">
        <v>528</v>
      </c>
      <c r="C25" s="19" t="s">
        <v>547</v>
      </c>
      <c r="D25" s="19" t="s">
        <v>96</v>
      </c>
    </row>
    <row r="26" spans="1:4" x14ac:dyDescent="0.2">
      <c r="A26" s="18">
        <v>18</v>
      </c>
      <c r="B26" s="18" t="s">
        <v>529</v>
      </c>
      <c r="C26" s="19" t="s">
        <v>547</v>
      </c>
      <c r="D26" s="19" t="s">
        <v>24</v>
      </c>
    </row>
    <row r="27" spans="1:4" x14ac:dyDescent="0.2">
      <c r="A27" s="18">
        <v>18</v>
      </c>
      <c r="B27" s="18" t="s">
        <v>530</v>
      </c>
      <c r="C27" s="19" t="s">
        <v>547</v>
      </c>
      <c r="D27" s="19" t="s">
        <v>24</v>
      </c>
    </row>
    <row r="28" spans="1:4" x14ac:dyDescent="0.2">
      <c r="A28" s="18">
        <v>19</v>
      </c>
      <c r="B28" s="18" t="s">
        <v>531</v>
      </c>
      <c r="C28" s="19" t="s">
        <v>547</v>
      </c>
      <c r="D28" s="19" t="s">
        <v>113</v>
      </c>
    </row>
    <row r="29" spans="1:4" x14ac:dyDescent="0.2">
      <c r="A29" s="18">
        <v>20</v>
      </c>
      <c r="B29" s="18" t="s">
        <v>532</v>
      </c>
      <c r="C29" s="19" t="s">
        <v>547</v>
      </c>
      <c r="D29" s="19" t="s">
        <v>104</v>
      </c>
    </row>
    <row r="30" spans="1:4" x14ac:dyDescent="0.2">
      <c r="A30" s="18">
        <v>21</v>
      </c>
      <c r="B30" s="18" t="s">
        <v>533</v>
      </c>
      <c r="C30" s="19" t="s">
        <v>547</v>
      </c>
      <c r="D30" s="19" t="s">
        <v>105</v>
      </c>
    </row>
    <row r="31" spans="1:4" x14ac:dyDescent="0.2">
      <c r="A31" s="18">
        <v>22</v>
      </c>
      <c r="B31" s="18" t="s">
        <v>534</v>
      </c>
      <c r="C31" s="19" t="s">
        <v>547</v>
      </c>
      <c r="D31" s="19" t="s">
        <v>114</v>
      </c>
    </row>
    <row r="32" spans="1:4" x14ac:dyDescent="0.2">
      <c r="A32" s="18">
        <v>23</v>
      </c>
      <c r="B32" s="18" t="s">
        <v>535</v>
      </c>
      <c r="C32" s="19" t="s">
        <v>547</v>
      </c>
      <c r="D32" s="19" t="s">
        <v>115</v>
      </c>
    </row>
    <row r="33" spans="1:4" x14ac:dyDescent="0.2">
      <c r="A33" s="21">
        <v>24</v>
      </c>
      <c r="B33" s="21" t="s">
        <v>528</v>
      </c>
      <c r="C33" s="22" t="s">
        <v>548</v>
      </c>
      <c r="D33" s="3" t="s">
        <v>116</v>
      </c>
    </row>
    <row r="34" spans="1:4" x14ac:dyDescent="0.2">
      <c r="A34" s="21">
        <v>25</v>
      </c>
      <c r="B34" s="21" t="s">
        <v>529</v>
      </c>
      <c r="C34" s="22" t="s">
        <v>548</v>
      </c>
      <c r="D34" s="3" t="s">
        <v>117</v>
      </c>
    </row>
    <row r="35" spans="1:4" x14ac:dyDescent="0.2">
      <c r="A35" s="21">
        <v>26</v>
      </c>
      <c r="B35" s="21" t="s">
        <v>530</v>
      </c>
      <c r="C35" s="22" t="s">
        <v>548</v>
      </c>
      <c r="D35" s="3" t="s">
        <v>118</v>
      </c>
    </row>
    <row r="36" spans="1:4" x14ac:dyDescent="0.2">
      <c r="A36" s="21">
        <v>27</v>
      </c>
      <c r="B36" s="21" t="s">
        <v>531</v>
      </c>
      <c r="C36" s="22" t="s">
        <v>548</v>
      </c>
      <c r="D36" s="3" t="s">
        <v>119</v>
      </c>
    </row>
    <row r="37" spans="1:4" x14ac:dyDescent="0.2">
      <c r="A37" s="21">
        <v>28</v>
      </c>
      <c r="B37" s="21" t="s">
        <v>532</v>
      </c>
      <c r="C37" s="22" t="s">
        <v>548</v>
      </c>
      <c r="D37" s="3" t="s">
        <v>120</v>
      </c>
    </row>
    <row r="38" spans="1:4" x14ac:dyDescent="0.2">
      <c r="A38" s="21">
        <v>28</v>
      </c>
      <c r="B38" s="21" t="s">
        <v>533</v>
      </c>
      <c r="C38" s="22" t="s">
        <v>548</v>
      </c>
      <c r="D38" s="3" t="s">
        <v>120</v>
      </c>
    </row>
    <row r="39" spans="1:4" x14ac:dyDescent="0.2">
      <c r="A39" s="17">
        <v>29</v>
      </c>
      <c r="B39" s="21" t="s">
        <v>534</v>
      </c>
      <c r="C39" s="22" t="s">
        <v>548</v>
      </c>
      <c r="D39" s="3" t="s">
        <v>122</v>
      </c>
    </row>
    <row r="40" spans="1:4" x14ac:dyDescent="0.2">
      <c r="A40" s="17">
        <v>30</v>
      </c>
      <c r="B40" s="21" t="s">
        <v>535</v>
      </c>
      <c r="C40" s="22" t="s">
        <v>548</v>
      </c>
      <c r="D40" s="3" t="s">
        <v>124</v>
      </c>
    </row>
    <row r="41" spans="1:4" x14ac:dyDescent="0.2">
      <c r="A41" s="18">
        <v>31</v>
      </c>
      <c r="B41" s="18" t="s">
        <v>528</v>
      </c>
      <c r="C41" s="19" t="s">
        <v>549</v>
      </c>
      <c r="D41" s="19" t="s">
        <v>126</v>
      </c>
    </row>
    <row r="42" spans="1:4" x14ac:dyDescent="0.2">
      <c r="A42" s="18">
        <v>31</v>
      </c>
      <c r="B42" s="18" t="s">
        <v>529</v>
      </c>
      <c r="C42" s="19" t="s">
        <v>549</v>
      </c>
      <c r="D42" s="19" t="s">
        <v>126</v>
      </c>
    </row>
    <row r="43" spans="1:4" x14ac:dyDescent="0.2">
      <c r="A43" s="18">
        <v>32</v>
      </c>
      <c r="B43" s="18" t="s">
        <v>530</v>
      </c>
      <c r="C43" s="19" t="s">
        <v>549</v>
      </c>
      <c r="D43" s="19" t="s">
        <v>129</v>
      </c>
    </row>
    <row r="44" spans="1:4" x14ac:dyDescent="0.2">
      <c r="A44" s="18">
        <v>32</v>
      </c>
      <c r="B44" s="18" t="s">
        <v>531</v>
      </c>
      <c r="C44" s="19" t="s">
        <v>549</v>
      </c>
      <c r="D44" s="19" t="s">
        <v>129</v>
      </c>
    </row>
    <row r="45" spans="1:4" x14ac:dyDescent="0.2">
      <c r="A45" s="18">
        <v>33</v>
      </c>
      <c r="B45" s="18" t="s">
        <v>532</v>
      </c>
      <c r="C45" s="19" t="s">
        <v>549</v>
      </c>
      <c r="D45" s="19" t="s">
        <v>125</v>
      </c>
    </row>
    <row r="46" spans="1:4" x14ac:dyDescent="0.2">
      <c r="A46" s="18">
        <v>34</v>
      </c>
      <c r="B46" s="18" t="s">
        <v>533</v>
      </c>
      <c r="C46" s="19" t="s">
        <v>549</v>
      </c>
      <c r="D46" s="19" t="s">
        <v>132</v>
      </c>
    </row>
    <row r="47" spans="1:4" x14ac:dyDescent="0.2">
      <c r="A47" s="18">
        <v>34</v>
      </c>
      <c r="B47" s="18" t="s">
        <v>534</v>
      </c>
      <c r="C47" s="19" t="s">
        <v>549</v>
      </c>
      <c r="D47" s="19" t="s">
        <v>132</v>
      </c>
    </row>
    <row r="48" spans="1:4" x14ac:dyDescent="0.2">
      <c r="A48" s="18">
        <v>35</v>
      </c>
      <c r="B48" s="18" t="s">
        <v>535</v>
      </c>
      <c r="C48" s="19" t="s">
        <v>549</v>
      </c>
      <c r="D48" s="19" t="s">
        <v>134</v>
      </c>
    </row>
    <row r="49" spans="1:4" x14ac:dyDescent="0.2">
      <c r="A49" s="17">
        <v>35</v>
      </c>
      <c r="B49" s="21" t="s">
        <v>528</v>
      </c>
      <c r="C49" s="22" t="s">
        <v>550</v>
      </c>
      <c r="D49" s="3" t="s">
        <v>134</v>
      </c>
    </row>
    <row r="50" spans="1:4" x14ac:dyDescent="0.2">
      <c r="A50" s="17">
        <v>36</v>
      </c>
      <c r="B50" s="21" t="s">
        <v>529</v>
      </c>
      <c r="C50" s="22" t="s">
        <v>550</v>
      </c>
      <c r="D50" s="3" t="s">
        <v>128</v>
      </c>
    </row>
    <row r="51" spans="1:4" x14ac:dyDescent="0.2">
      <c r="A51" s="17">
        <v>37</v>
      </c>
      <c r="B51" s="21" t="s">
        <v>530</v>
      </c>
      <c r="C51" s="22" t="s">
        <v>550</v>
      </c>
      <c r="D51" s="3" t="s">
        <v>135</v>
      </c>
    </row>
    <row r="52" spans="1:4" x14ac:dyDescent="0.2">
      <c r="A52" s="17">
        <v>37</v>
      </c>
      <c r="B52" s="21" t="s">
        <v>531</v>
      </c>
      <c r="C52" s="22" t="s">
        <v>550</v>
      </c>
      <c r="D52" s="3" t="s">
        <v>135</v>
      </c>
    </row>
    <row r="53" spans="1:4" x14ac:dyDescent="0.2">
      <c r="A53" s="17">
        <v>38</v>
      </c>
      <c r="B53" s="21" t="s">
        <v>532</v>
      </c>
      <c r="C53" s="22" t="s">
        <v>550</v>
      </c>
      <c r="D53" s="3" t="s">
        <v>130</v>
      </c>
    </row>
    <row r="54" spans="1:4" x14ac:dyDescent="0.2">
      <c r="A54" s="17">
        <v>39</v>
      </c>
      <c r="B54" s="21" t="s">
        <v>533</v>
      </c>
      <c r="C54" s="22" t="s">
        <v>550</v>
      </c>
      <c r="D54" s="3" t="s">
        <v>137</v>
      </c>
    </row>
    <row r="55" spans="1:4" x14ac:dyDescent="0.2">
      <c r="A55" s="17">
        <v>39</v>
      </c>
      <c r="B55" s="21" t="s">
        <v>534</v>
      </c>
      <c r="C55" s="22" t="s">
        <v>550</v>
      </c>
      <c r="D55" s="3" t="s">
        <v>137</v>
      </c>
    </row>
    <row r="56" spans="1:4" x14ac:dyDescent="0.2">
      <c r="A56" s="17">
        <v>40</v>
      </c>
      <c r="B56" s="21" t="s">
        <v>535</v>
      </c>
      <c r="C56" s="22" t="s">
        <v>550</v>
      </c>
      <c r="D56" s="3" t="s">
        <v>136</v>
      </c>
    </row>
    <row r="57" spans="1:4" x14ac:dyDescent="0.2">
      <c r="A57" s="18">
        <v>40</v>
      </c>
      <c r="B57" s="18" t="s">
        <v>528</v>
      </c>
      <c r="C57" s="19" t="s">
        <v>551</v>
      </c>
      <c r="D57" s="20" t="s">
        <v>136</v>
      </c>
    </row>
    <row r="58" spans="1:4" x14ac:dyDescent="0.2">
      <c r="A58" s="18">
        <v>41</v>
      </c>
      <c r="B58" s="18" t="s">
        <v>529</v>
      </c>
      <c r="C58" s="19" t="s">
        <v>551</v>
      </c>
      <c r="D58" s="19" t="s">
        <v>138</v>
      </c>
    </row>
    <row r="59" spans="1:4" x14ac:dyDescent="0.2">
      <c r="A59" s="18">
        <v>41</v>
      </c>
      <c r="B59" s="18" t="s">
        <v>530</v>
      </c>
      <c r="C59" s="19" t="s">
        <v>551</v>
      </c>
      <c r="D59" s="19" t="s">
        <v>138</v>
      </c>
    </row>
    <row r="60" spans="1:4" x14ac:dyDescent="0.2">
      <c r="A60" s="18">
        <v>42</v>
      </c>
      <c r="B60" s="18" t="s">
        <v>531</v>
      </c>
      <c r="C60" s="19" t="s">
        <v>551</v>
      </c>
      <c r="D60" s="19" t="s">
        <v>139</v>
      </c>
    </row>
    <row r="61" spans="1:4" x14ac:dyDescent="0.2">
      <c r="A61" s="18">
        <v>42</v>
      </c>
      <c r="B61" s="18" t="s">
        <v>532</v>
      </c>
      <c r="C61" s="19" t="s">
        <v>551</v>
      </c>
      <c r="D61" s="19" t="s">
        <v>139</v>
      </c>
    </row>
    <row r="62" spans="1:4" x14ac:dyDescent="0.2">
      <c r="A62" s="18">
        <v>43</v>
      </c>
      <c r="B62" s="18" t="s">
        <v>533</v>
      </c>
      <c r="C62" s="19" t="s">
        <v>551</v>
      </c>
      <c r="D62" s="19" t="s">
        <v>140</v>
      </c>
    </row>
    <row r="63" spans="1:4" x14ac:dyDescent="0.2">
      <c r="A63" s="18">
        <v>43</v>
      </c>
      <c r="B63" s="18" t="s">
        <v>534</v>
      </c>
      <c r="C63" s="19" t="s">
        <v>551</v>
      </c>
      <c r="D63" s="19" t="s">
        <v>140</v>
      </c>
    </row>
    <row r="64" spans="1:4" x14ac:dyDescent="0.2">
      <c r="A64" s="18">
        <v>44</v>
      </c>
      <c r="B64" s="18" t="s">
        <v>535</v>
      </c>
      <c r="C64" s="19" t="s">
        <v>551</v>
      </c>
      <c r="D64" s="19" t="s">
        <v>121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8C3F-C03F-9D4A-AFB2-D8BBD2143343}">
  <dimension ref="A1:C44"/>
  <sheetViews>
    <sheetView topLeftCell="A13" workbookViewId="0">
      <selection activeCell="B45" sqref="B45"/>
    </sheetView>
  </sheetViews>
  <sheetFormatPr baseColWidth="10" defaultRowHeight="16" x14ac:dyDescent="0.2"/>
  <cols>
    <col min="1" max="1" width="9.83203125" customWidth="1"/>
    <col min="2" max="2" width="28.1640625" customWidth="1"/>
    <col min="3" max="3" width="28.6640625" customWidth="1"/>
  </cols>
  <sheetData>
    <row r="1" spans="1:3" x14ac:dyDescent="0.2">
      <c r="A1" s="21">
        <v>1</v>
      </c>
      <c r="B1" s="3" t="s">
        <v>129</v>
      </c>
      <c r="C1" s="8" t="s">
        <v>410</v>
      </c>
    </row>
    <row r="2" spans="1:3" x14ac:dyDescent="0.2">
      <c r="A2" s="18">
        <v>2</v>
      </c>
      <c r="B2" s="19" t="s">
        <v>125</v>
      </c>
      <c r="C2" s="20" t="s">
        <v>411</v>
      </c>
    </row>
    <row r="3" spans="1:3" x14ac:dyDescent="0.2">
      <c r="A3" s="21">
        <v>3</v>
      </c>
      <c r="B3" s="3" t="s">
        <v>132</v>
      </c>
      <c r="C3" s="8" t="s">
        <v>412</v>
      </c>
    </row>
    <row r="4" spans="1:3" x14ac:dyDescent="0.2">
      <c r="A4" s="18">
        <v>4</v>
      </c>
      <c r="B4" s="19" t="s">
        <v>134</v>
      </c>
      <c r="C4" s="20" t="s">
        <v>413</v>
      </c>
    </row>
    <row r="5" spans="1:3" x14ac:dyDescent="0.2">
      <c r="A5" s="21">
        <v>5</v>
      </c>
      <c r="B5" s="3" t="s">
        <v>128</v>
      </c>
      <c r="C5" s="8" t="s">
        <v>414</v>
      </c>
    </row>
    <row r="6" spans="1:3" x14ac:dyDescent="0.2">
      <c r="A6" s="18">
        <v>6</v>
      </c>
      <c r="B6" s="19" t="s">
        <v>135</v>
      </c>
      <c r="C6" s="20" t="s">
        <v>415</v>
      </c>
    </row>
    <row r="7" spans="1:3" x14ac:dyDescent="0.2">
      <c r="A7" s="21">
        <v>7</v>
      </c>
      <c r="B7" s="3" t="s">
        <v>130</v>
      </c>
      <c r="C7" s="3" t="s">
        <v>416</v>
      </c>
    </row>
    <row r="8" spans="1:3" x14ac:dyDescent="0.2">
      <c r="A8" s="18">
        <v>8</v>
      </c>
      <c r="B8" s="19" t="s">
        <v>131</v>
      </c>
      <c r="C8" s="20" t="s">
        <v>493</v>
      </c>
    </row>
    <row r="9" spans="1:3" x14ac:dyDescent="0.2">
      <c r="A9" s="18">
        <v>8</v>
      </c>
      <c r="B9" s="19" t="s">
        <v>131</v>
      </c>
      <c r="C9" s="20" t="s">
        <v>494</v>
      </c>
    </row>
    <row r="10" spans="1:3" x14ac:dyDescent="0.2">
      <c r="A10" s="21">
        <v>9</v>
      </c>
      <c r="B10" s="3" t="s">
        <v>137</v>
      </c>
      <c r="C10" s="3" t="s">
        <v>418</v>
      </c>
    </row>
    <row r="11" spans="1:3" x14ac:dyDescent="0.2">
      <c r="A11" s="18">
        <v>10</v>
      </c>
      <c r="B11" s="19" t="s">
        <v>136</v>
      </c>
      <c r="C11" s="20" t="s">
        <v>419</v>
      </c>
    </row>
    <row r="12" spans="1:3" x14ac:dyDescent="0.2">
      <c r="A12" s="21">
        <v>11</v>
      </c>
      <c r="B12" s="3" t="s">
        <v>138</v>
      </c>
      <c r="C12" s="8" t="s">
        <v>420</v>
      </c>
    </row>
    <row r="13" spans="1:3" x14ac:dyDescent="0.2">
      <c r="A13" s="18">
        <v>12</v>
      </c>
      <c r="B13" s="19" t="s">
        <v>139</v>
      </c>
      <c r="C13" s="20" t="s">
        <v>421</v>
      </c>
    </row>
    <row r="14" spans="1:3" x14ac:dyDescent="0.2">
      <c r="A14" s="21">
        <v>13</v>
      </c>
      <c r="B14" s="3" t="s">
        <v>140</v>
      </c>
      <c r="C14" s="3" t="s">
        <v>422</v>
      </c>
    </row>
    <row r="15" spans="1:3" x14ac:dyDescent="0.2">
      <c r="A15" s="18">
        <v>14</v>
      </c>
      <c r="B15" s="19" t="s">
        <v>121</v>
      </c>
      <c r="C15" s="20" t="s">
        <v>423</v>
      </c>
    </row>
    <row r="16" spans="1:3" x14ac:dyDescent="0.2">
      <c r="A16" s="21">
        <v>15</v>
      </c>
      <c r="B16" s="3" t="s">
        <v>123</v>
      </c>
      <c r="C16" s="3" t="s">
        <v>424</v>
      </c>
    </row>
    <row r="17" spans="1:3" x14ac:dyDescent="0.2">
      <c r="A17" s="25">
        <v>16</v>
      </c>
      <c r="B17" s="26" t="s">
        <v>127</v>
      </c>
      <c r="C17" s="26" t="s">
        <v>425</v>
      </c>
    </row>
    <row r="18" spans="1:3" x14ac:dyDescent="0.2">
      <c r="A18" s="21">
        <v>17</v>
      </c>
      <c r="B18" s="3" t="s">
        <v>133</v>
      </c>
      <c r="C18" s="3" t="s">
        <v>426</v>
      </c>
    </row>
    <row r="19" spans="1:3" x14ac:dyDescent="0.2">
      <c r="A19" s="18">
        <v>18</v>
      </c>
      <c r="B19" s="19" t="s">
        <v>495</v>
      </c>
      <c r="C19" s="19" t="s">
        <v>496</v>
      </c>
    </row>
    <row r="20" spans="1:3" x14ac:dyDescent="0.2">
      <c r="A20" s="18">
        <v>18</v>
      </c>
      <c r="B20" s="19" t="s">
        <v>495</v>
      </c>
      <c r="C20" s="19" t="s">
        <v>497</v>
      </c>
    </row>
    <row r="21" spans="1:3" x14ac:dyDescent="0.2">
      <c r="A21" s="18">
        <v>18</v>
      </c>
      <c r="B21" s="19" t="s">
        <v>495</v>
      </c>
      <c r="C21" s="19" t="s">
        <v>498</v>
      </c>
    </row>
    <row r="22" spans="1:3" x14ac:dyDescent="0.2">
      <c r="A22" s="18">
        <v>18</v>
      </c>
      <c r="B22" s="19" t="s">
        <v>495</v>
      </c>
      <c r="C22" s="19" t="s">
        <v>499</v>
      </c>
    </row>
    <row r="23" spans="1:3" x14ac:dyDescent="0.2">
      <c r="A23" s="21">
        <v>19</v>
      </c>
      <c r="B23" s="22" t="s">
        <v>500</v>
      </c>
      <c r="C23" s="23" t="s">
        <v>501</v>
      </c>
    </row>
    <row r="24" spans="1:3" x14ac:dyDescent="0.2">
      <c r="A24" s="21">
        <v>19</v>
      </c>
      <c r="B24" s="22" t="s">
        <v>500</v>
      </c>
      <c r="C24" s="23" t="s">
        <v>502</v>
      </c>
    </row>
    <row r="25" spans="1:3" x14ac:dyDescent="0.2">
      <c r="A25" s="21">
        <v>19</v>
      </c>
      <c r="B25" s="22" t="s">
        <v>500</v>
      </c>
      <c r="C25" s="23" t="s">
        <v>503</v>
      </c>
    </row>
    <row r="26" spans="1:3" x14ac:dyDescent="0.2">
      <c r="A26" s="21">
        <v>20</v>
      </c>
      <c r="B26" s="22" t="s">
        <v>504</v>
      </c>
      <c r="C26" s="23" t="s">
        <v>505</v>
      </c>
    </row>
    <row r="27" spans="1:3" x14ac:dyDescent="0.2">
      <c r="A27" s="21">
        <v>20</v>
      </c>
      <c r="B27" s="22" t="s">
        <v>504</v>
      </c>
      <c r="C27" s="23" t="s">
        <v>506</v>
      </c>
    </row>
    <row r="28" spans="1:3" x14ac:dyDescent="0.2">
      <c r="A28" s="21"/>
      <c r="B28" s="22"/>
      <c r="C28" s="22"/>
    </row>
    <row r="29" spans="1:3" x14ac:dyDescent="0.2">
      <c r="A29" s="21"/>
      <c r="B29" s="22"/>
      <c r="C29" s="23"/>
    </row>
    <row r="30" spans="1:3" x14ac:dyDescent="0.2">
      <c r="A30" s="33" t="s">
        <v>508</v>
      </c>
      <c r="B30" s="34"/>
      <c r="C30" s="34"/>
    </row>
    <row r="31" spans="1:3" x14ac:dyDescent="0.2">
      <c r="A31" s="21"/>
      <c r="B31" s="22"/>
      <c r="C31" s="23"/>
    </row>
    <row r="32" spans="1:3" x14ac:dyDescent="0.2">
      <c r="A32" s="21"/>
      <c r="B32" s="22"/>
      <c r="C32" s="19" t="s">
        <v>507</v>
      </c>
    </row>
    <row r="33" spans="1:3" x14ac:dyDescent="0.2">
      <c r="A33" s="21"/>
      <c r="B33" s="22"/>
      <c r="C33" s="19" t="s">
        <v>509</v>
      </c>
    </row>
    <row r="34" spans="1:3" x14ac:dyDescent="0.2">
      <c r="A34" s="21"/>
      <c r="B34" s="22"/>
      <c r="C34" s="19" t="s">
        <v>510</v>
      </c>
    </row>
    <row r="35" spans="1:3" x14ac:dyDescent="0.2">
      <c r="A35" s="21"/>
      <c r="B35" s="22"/>
      <c r="C35" s="32" t="s">
        <v>511</v>
      </c>
    </row>
    <row r="36" spans="1:3" x14ac:dyDescent="0.2">
      <c r="A36" s="21"/>
      <c r="B36" s="22"/>
      <c r="C36" s="32" t="s">
        <v>512</v>
      </c>
    </row>
    <row r="37" spans="1:3" x14ac:dyDescent="0.2">
      <c r="A37" s="27"/>
      <c r="B37" s="27"/>
      <c r="C37" s="32" t="s">
        <v>513</v>
      </c>
    </row>
    <row r="38" spans="1:3" x14ac:dyDescent="0.2">
      <c r="A38" s="27"/>
      <c r="B38" s="27"/>
      <c r="C38" s="32" t="s">
        <v>514</v>
      </c>
    </row>
    <row r="41" spans="1:3" x14ac:dyDescent="0.2">
      <c r="A41" s="27">
        <v>1</v>
      </c>
      <c r="B41" s="3" t="s">
        <v>516</v>
      </c>
      <c r="C41" s="27" t="s">
        <v>516</v>
      </c>
    </row>
    <row r="42" spans="1:3" x14ac:dyDescent="0.2">
      <c r="A42" s="35">
        <v>2</v>
      </c>
      <c r="B42" s="19" t="s">
        <v>517</v>
      </c>
      <c r="C42" s="35" t="s">
        <v>517</v>
      </c>
    </row>
    <row r="43" spans="1:3" x14ac:dyDescent="0.2">
      <c r="A43" s="27">
        <v>3</v>
      </c>
      <c r="B43" s="3" t="s">
        <v>518</v>
      </c>
      <c r="C43" s="27" t="s">
        <v>518</v>
      </c>
    </row>
    <row r="44" spans="1:3" x14ac:dyDescent="0.2">
      <c r="A44" s="35">
        <v>4</v>
      </c>
      <c r="B44" s="19" t="s">
        <v>519</v>
      </c>
      <c r="C44" s="35" t="s">
        <v>519</v>
      </c>
    </row>
  </sheetData>
  <mergeCells count="1">
    <mergeCell ref="A30:C30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3E66-1BB4-DE4B-916B-3301AD01257C}">
  <dimension ref="A1:D64"/>
  <sheetViews>
    <sheetView tabSelected="1" topLeftCell="A24" workbookViewId="0">
      <selection activeCell="F64" sqref="F64"/>
    </sheetView>
  </sheetViews>
  <sheetFormatPr baseColWidth="10" defaultRowHeight="16" x14ac:dyDescent="0.2"/>
  <cols>
    <col min="1" max="2" width="9.83203125" customWidth="1"/>
    <col min="3" max="3" width="28.1640625" customWidth="1"/>
    <col min="4" max="4" width="28.6640625" customWidth="1"/>
  </cols>
  <sheetData>
    <row r="1" spans="1:4" x14ac:dyDescent="0.2">
      <c r="A1" s="21">
        <v>44</v>
      </c>
      <c r="B1" s="21" t="s">
        <v>528</v>
      </c>
      <c r="C1" s="22" t="s">
        <v>552</v>
      </c>
      <c r="D1" s="22" t="s">
        <v>121</v>
      </c>
    </row>
    <row r="2" spans="1:4" x14ac:dyDescent="0.2">
      <c r="A2" s="21">
        <v>1</v>
      </c>
      <c r="B2" s="21" t="s">
        <v>529</v>
      </c>
      <c r="C2" s="22" t="s">
        <v>552</v>
      </c>
      <c r="D2" s="3" t="s">
        <v>123</v>
      </c>
    </row>
    <row r="3" spans="1:4" x14ac:dyDescent="0.2">
      <c r="A3" s="21">
        <v>2</v>
      </c>
      <c r="B3" s="21" t="s">
        <v>530</v>
      </c>
      <c r="C3" s="22" t="s">
        <v>552</v>
      </c>
      <c r="D3" s="8" t="s">
        <v>127</v>
      </c>
    </row>
    <row r="4" spans="1:4" x14ac:dyDescent="0.2">
      <c r="A4" s="21">
        <v>3</v>
      </c>
      <c r="B4" s="21" t="s">
        <v>531</v>
      </c>
      <c r="C4" s="22" t="s">
        <v>552</v>
      </c>
      <c r="D4" s="3" t="s">
        <v>133</v>
      </c>
    </row>
    <row r="5" spans="1:4" x14ac:dyDescent="0.2">
      <c r="A5" s="21">
        <v>3</v>
      </c>
      <c r="B5" s="21" t="s">
        <v>532</v>
      </c>
      <c r="C5" s="22" t="s">
        <v>552</v>
      </c>
      <c r="D5" s="3" t="s">
        <v>133</v>
      </c>
    </row>
    <row r="6" spans="1:4" x14ac:dyDescent="0.2">
      <c r="A6" s="21"/>
      <c r="B6" s="21" t="s">
        <v>533</v>
      </c>
      <c r="C6" s="22" t="s">
        <v>552</v>
      </c>
      <c r="D6" s="3" t="s">
        <v>560</v>
      </c>
    </row>
    <row r="7" spans="1:4" x14ac:dyDescent="0.2">
      <c r="A7" s="21"/>
      <c r="B7" s="21" t="s">
        <v>534</v>
      </c>
      <c r="C7" s="22" t="s">
        <v>552</v>
      </c>
      <c r="D7" s="3" t="s">
        <v>560</v>
      </c>
    </row>
    <row r="8" spans="1:4" x14ac:dyDescent="0.2">
      <c r="A8" s="21"/>
      <c r="B8" s="21" t="s">
        <v>535</v>
      </c>
      <c r="C8" s="22" t="s">
        <v>552</v>
      </c>
      <c r="D8" s="3" t="s">
        <v>560</v>
      </c>
    </row>
    <row r="9" spans="1:4" x14ac:dyDescent="0.2">
      <c r="A9" s="18"/>
      <c r="B9" s="18" t="s">
        <v>528</v>
      </c>
      <c r="C9" s="19" t="s">
        <v>553</v>
      </c>
      <c r="D9" s="19" t="s">
        <v>561</v>
      </c>
    </row>
    <row r="10" spans="1:4" x14ac:dyDescent="0.2">
      <c r="A10" s="18"/>
      <c r="B10" s="18" t="s">
        <v>529</v>
      </c>
      <c r="C10" s="19" t="s">
        <v>553</v>
      </c>
      <c r="D10" s="19" t="s">
        <v>561</v>
      </c>
    </row>
    <row r="11" spans="1:4" x14ac:dyDescent="0.2">
      <c r="A11" s="18"/>
      <c r="B11" s="18" t="s">
        <v>530</v>
      </c>
      <c r="C11" s="19" t="s">
        <v>553</v>
      </c>
      <c r="D11" s="19" t="s">
        <v>561</v>
      </c>
    </row>
    <row r="12" spans="1:4" x14ac:dyDescent="0.2">
      <c r="A12" s="18"/>
      <c r="B12" s="18" t="s">
        <v>531</v>
      </c>
      <c r="C12" s="19" t="s">
        <v>553</v>
      </c>
      <c r="D12" s="19" t="s">
        <v>561</v>
      </c>
    </row>
    <row r="13" spans="1:4" x14ac:dyDescent="0.2">
      <c r="A13" s="18"/>
      <c r="B13" s="18" t="s">
        <v>532</v>
      </c>
      <c r="C13" s="19" t="s">
        <v>553</v>
      </c>
      <c r="D13" s="19" t="s">
        <v>561</v>
      </c>
    </row>
    <row r="14" spans="1:4" x14ac:dyDescent="0.2">
      <c r="A14" s="18"/>
      <c r="B14" s="18" t="s">
        <v>533</v>
      </c>
      <c r="C14" s="19" t="s">
        <v>553</v>
      </c>
      <c r="D14" s="19" t="s">
        <v>561</v>
      </c>
    </row>
    <row r="15" spans="1:4" x14ac:dyDescent="0.2">
      <c r="A15" s="18"/>
      <c r="B15" s="18" t="s">
        <v>534</v>
      </c>
      <c r="C15" s="19" t="s">
        <v>553</v>
      </c>
      <c r="D15" s="19" t="s">
        <v>561</v>
      </c>
    </row>
    <row r="16" spans="1:4" x14ac:dyDescent="0.2">
      <c r="A16" s="18"/>
      <c r="B16" s="18" t="s">
        <v>535</v>
      </c>
      <c r="C16" s="19" t="s">
        <v>553</v>
      </c>
      <c r="D16" s="19" t="s">
        <v>561</v>
      </c>
    </row>
    <row r="17" spans="1:4" x14ac:dyDescent="0.2">
      <c r="A17" s="21"/>
      <c r="B17" s="21" t="s">
        <v>528</v>
      </c>
      <c r="C17" s="22" t="s">
        <v>554</v>
      </c>
      <c r="D17" s="3" t="s">
        <v>562</v>
      </c>
    </row>
    <row r="18" spans="1:4" x14ac:dyDescent="0.2">
      <c r="A18" s="21"/>
      <c r="B18" s="21" t="s">
        <v>529</v>
      </c>
      <c r="C18" s="36" t="s">
        <v>554</v>
      </c>
      <c r="D18" s="3" t="s">
        <v>562</v>
      </c>
    </row>
    <row r="19" spans="1:4" x14ac:dyDescent="0.2">
      <c r="A19" s="21"/>
      <c r="B19" s="21" t="s">
        <v>530</v>
      </c>
      <c r="C19" s="22" t="s">
        <v>554</v>
      </c>
      <c r="D19" s="3" t="s">
        <v>562</v>
      </c>
    </row>
    <row r="20" spans="1:4" x14ac:dyDescent="0.2">
      <c r="A20" s="21"/>
      <c r="B20" s="21" t="s">
        <v>531</v>
      </c>
      <c r="C20" s="36" t="s">
        <v>554</v>
      </c>
      <c r="D20" s="3" t="s">
        <v>562</v>
      </c>
    </row>
    <row r="21" spans="1:4" x14ac:dyDescent="0.2">
      <c r="A21" s="21"/>
      <c r="B21" s="21" t="s">
        <v>532</v>
      </c>
      <c r="C21" s="22" t="s">
        <v>554</v>
      </c>
      <c r="D21" s="3" t="s">
        <v>562</v>
      </c>
    </row>
    <row r="22" spans="1:4" x14ac:dyDescent="0.2">
      <c r="A22" s="21"/>
      <c r="B22" s="21" t="s">
        <v>533</v>
      </c>
      <c r="C22" s="36" t="s">
        <v>554</v>
      </c>
      <c r="D22" s="3" t="s">
        <v>562</v>
      </c>
    </row>
    <row r="23" spans="1:4" x14ac:dyDescent="0.2">
      <c r="A23" s="21"/>
      <c r="B23" s="21" t="s">
        <v>534</v>
      </c>
      <c r="C23" s="22" t="s">
        <v>554</v>
      </c>
      <c r="D23" s="3" t="s">
        <v>562</v>
      </c>
    </row>
    <row r="24" spans="1:4" x14ac:dyDescent="0.2">
      <c r="A24" s="21"/>
      <c r="B24" s="21" t="s">
        <v>535</v>
      </c>
      <c r="C24" s="36" t="s">
        <v>554</v>
      </c>
      <c r="D24" s="3" t="s">
        <v>562</v>
      </c>
    </row>
    <row r="25" spans="1:4" x14ac:dyDescent="0.2">
      <c r="A25" s="18"/>
      <c r="B25" s="18" t="s">
        <v>528</v>
      </c>
      <c r="C25" s="19" t="s">
        <v>555</v>
      </c>
      <c r="D25" s="19" t="s">
        <v>563</v>
      </c>
    </row>
    <row r="26" spans="1:4" x14ac:dyDescent="0.2">
      <c r="A26" s="18"/>
      <c r="B26" s="18" t="s">
        <v>529</v>
      </c>
      <c r="C26" s="19" t="s">
        <v>555</v>
      </c>
      <c r="D26" s="19" t="s">
        <v>563</v>
      </c>
    </row>
    <row r="27" spans="1:4" x14ac:dyDescent="0.2">
      <c r="A27" s="18"/>
      <c r="B27" s="18" t="s">
        <v>530</v>
      </c>
      <c r="C27" s="19" t="s">
        <v>555</v>
      </c>
      <c r="D27" s="19" t="s">
        <v>563</v>
      </c>
    </row>
    <row r="28" spans="1:4" x14ac:dyDescent="0.2">
      <c r="A28" s="18"/>
      <c r="B28" s="18" t="s">
        <v>531</v>
      </c>
      <c r="C28" s="19" t="s">
        <v>555</v>
      </c>
      <c r="D28" s="19" t="s">
        <v>563</v>
      </c>
    </row>
    <row r="29" spans="1:4" x14ac:dyDescent="0.2">
      <c r="A29" s="18"/>
      <c r="B29" s="18" t="s">
        <v>532</v>
      </c>
      <c r="C29" s="19" t="s">
        <v>555</v>
      </c>
      <c r="D29" s="19" t="s">
        <v>563</v>
      </c>
    </row>
    <row r="30" spans="1:4" x14ac:dyDescent="0.2">
      <c r="A30" s="18"/>
      <c r="B30" s="18" t="s">
        <v>533</v>
      </c>
      <c r="C30" s="19" t="s">
        <v>555</v>
      </c>
      <c r="D30" s="19" t="s">
        <v>563</v>
      </c>
    </row>
    <row r="31" spans="1:4" x14ac:dyDescent="0.2">
      <c r="A31" s="18"/>
      <c r="B31" s="18" t="s">
        <v>534</v>
      </c>
      <c r="C31" s="19" t="s">
        <v>555</v>
      </c>
      <c r="D31" s="19" t="s">
        <v>563</v>
      </c>
    </row>
    <row r="32" spans="1:4" x14ac:dyDescent="0.2">
      <c r="A32" s="18"/>
      <c r="B32" s="18" t="s">
        <v>535</v>
      </c>
      <c r="C32" s="19" t="s">
        <v>555</v>
      </c>
      <c r="D32" s="19" t="s">
        <v>563</v>
      </c>
    </row>
    <row r="33" spans="1:4" x14ac:dyDescent="0.2">
      <c r="A33" s="21"/>
      <c r="B33" s="21" t="s">
        <v>528</v>
      </c>
      <c r="C33" s="22" t="s">
        <v>556</v>
      </c>
      <c r="D33" s="3" t="s">
        <v>564</v>
      </c>
    </row>
    <row r="34" spans="1:4" x14ac:dyDescent="0.2">
      <c r="A34" s="21"/>
      <c r="B34" s="21" t="s">
        <v>529</v>
      </c>
      <c r="C34" s="22" t="s">
        <v>556</v>
      </c>
      <c r="D34" s="3" t="s">
        <v>564</v>
      </c>
    </row>
    <row r="35" spans="1:4" x14ac:dyDescent="0.2">
      <c r="A35" s="21"/>
      <c r="B35" s="21" t="s">
        <v>530</v>
      </c>
      <c r="C35" s="22" t="s">
        <v>556</v>
      </c>
      <c r="D35" s="3" t="s">
        <v>564</v>
      </c>
    </row>
    <row r="36" spans="1:4" x14ac:dyDescent="0.2">
      <c r="A36" s="21"/>
      <c r="B36" s="21" t="s">
        <v>531</v>
      </c>
      <c r="C36" s="22" t="s">
        <v>556</v>
      </c>
      <c r="D36" s="3" t="s">
        <v>564</v>
      </c>
    </row>
    <row r="37" spans="1:4" x14ac:dyDescent="0.2">
      <c r="A37" s="21"/>
      <c r="B37" s="21" t="s">
        <v>532</v>
      </c>
      <c r="C37" s="22" t="s">
        <v>556</v>
      </c>
      <c r="D37" s="3" t="s">
        <v>564</v>
      </c>
    </row>
    <row r="38" spans="1:4" x14ac:dyDescent="0.2">
      <c r="A38" s="21"/>
      <c r="B38" s="21" t="s">
        <v>533</v>
      </c>
      <c r="C38" s="22" t="s">
        <v>556</v>
      </c>
      <c r="D38" s="3" t="s">
        <v>564</v>
      </c>
    </row>
    <row r="39" spans="1:4" x14ac:dyDescent="0.2">
      <c r="A39" s="17"/>
      <c r="B39" s="21" t="s">
        <v>534</v>
      </c>
      <c r="C39" s="22" t="s">
        <v>556</v>
      </c>
      <c r="D39" s="3" t="s">
        <v>564</v>
      </c>
    </row>
    <row r="40" spans="1:4" x14ac:dyDescent="0.2">
      <c r="A40" s="17"/>
      <c r="B40" s="21" t="s">
        <v>535</v>
      </c>
      <c r="C40" s="22" t="s">
        <v>556</v>
      </c>
      <c r="D40" s="3" t="s">
        <v>564</v>
      </c>
    </row>
    <row r="41" spans="1:4" x14ac:dyDescent="0.2">
      <c r="A41" s="18"/>
      <c r="B41" s="18" t="s">
        <v>528</v>
      </c>
      <c r="C41" s="19" t="s">
        <v>557</v>
      </c>
      <c r="D41" s="19" t="s">
        <v>565</v>
      </c>
    </row>
    <row r="42" spans="1:4" x14ac:dyDescent="0.2">
      <c r="A42" s="18"/>
      <c r="B42" s="18" t="s">
        <v>529</v>
      </c>
      <c r="C42" s="19" t="s">
        <v>557</v>
      </c>
      <c r="D42" s="19" t="s">
        <v>565</v>
      </c>
    </row>
    <row r="43" spans="1:4" x14ac:dyDescent="0.2">
      <c r="A43" s="18"/>
      <c r="B43" s="18" t="s">
        <v>530</v>
      </c>
      <c r="C43" s="19" t="s">
        <v>557</v>
      </c>
      <c r="D43" s="19" t="s">
        <v>565</v>
      </c>
    </row>
    <row r="44" spans="1:4" x14ac:dyDescent="0.2">
      <c r="A44" s="18"/>
      <c r="B44" s="18" t="s">
        <v>531</v>
      </c>
      <c r="C44" s="19" t="s">
        <v>557</v>
      </c>
      <c r="D44" s="19" t="s">
        <v>565</v>
      </c>
    </row>
    <row r="45" spans="1:4" x14ac:dyDescent="0.2">
      <c r="A45" s="18"/>
      <c r="B45" s="18" t="s">
        <v>532</v>
      </c>
      <c r="C45" s="19" t="s">
        <v>557</v>
      </c>
      <c r="D45" s="19" t="s">
        <v>565</v>
      </c>
    </row>
    <row r="46" spans="1:4" x14ac:dyDescent="0.2">
      <c r="A46" s="18"/>
      <c r="B46" s="18" t="s">
        <v>533</v>
      </c>
      <c r="C46" s="19" t="s">
        <v>557</v>
      </c>
      <c r="D46" s="19" t="s">
        <v>565</v>
      </c>
    </row>
    <row r="47" spans="1:4" x14ac:dyDescent="0.2">
      <c r="A47" s="18"/>
      <c r="B47" s="18" t="s">
        <v>534</v>
      </c>
      <c r="C47" s="19" t="s">
        <v>557</v>
      </c>
      <c r="D47" s="19" t="s">
        <v>565</v>
      </c>
    </row>
    <row r="48" spans="1:4" x14ac:dyDescent="0.2">
      <c r="A48" s="18"/>
      <c r="B48" s="18" t="s">
        <v>535</v>
      </c>
      <c r="C48" s="19" t="s">
        <v>557</v>
      </c>
      <c r="D48" s="19" t="s">
        <v>565</v>
      </c>
    </row>
    <row r="49" spans="1:4" x14ac:dyDescent="0.2">
      <c r="A49" s="17"/>
      <c r="B49" s="21" t="s">
        <v>528</v>
      </c>
      <c r="C49" s="22" t="s">
        <v>558</v>
      </c>
      <c r="D49" s="3" t="s">
        <v>566</v>
      </c>
    </row>
    <row r="50" spans="1:4" x14ac:dyDescent="0.2">
      <c r="A50" s="17"/>
      <c r="B50" s="21" t="s">
        <v>529</v>
      </c>
      <c r="C50" s="22" t="s">
        <v>558</v>
      </c>
      <c r="D50" s="3" t="s">
        <v>566</v>
      </c>
    </row>
    <row r="51" spans="1:4" x14ac:dyDescent="0.2">
      <c r="A51" s="17"/>
      <c r="B51" s="21" t="s">
        <v>530</v>
      </c>
      <c r="C51" s="22" t="s">
        <v>558</v>
      </c>
      <c r="D51" s="3" t="s">
        <v>566</v>
      </c>
    </row>
    <row r="52" spans="1:4" x14ac:dyDescent="0.2">
      <c r="A52" s="17"/>
      <c r="B52" s="21" t="s">
        <v>531</v>
      </c>
      <c r="C52" s="22" t="s">
        <v>558</v>
      </c>
      <c r="D52" s="3" t="s">
        <v>566</v>
      </c>
    </row>
    <row r="53" spans="1:4" x14ac:dyDescent="0.2">
      <c r="A53" s="17"/>
      <c r="B53" s="21" t="s">
        <v>532</v>
      </c>
      <c r="C53" s="22" t="s">
        <v>558</v>
      </c>
      <c r="D53" s="3" t="s">
        <v>566</v>
      </c>
    </row>
    <row r="54" spans="1:4" x14ac:dyDescent="0.2">
      <c r="A54" s="17"/>
      <c r="B54" s="21" t="s">
        <v>533</v>
      </c>
      <c r="C54" s="22" t="s">
        <v>558</v>
      </c>
      <c r="D54" s="3" t="s">
        <v>566</v>
      </c>
    </row>
    <row r="55" spans="1:4" x14ac:dyDescent="0.2">
      <c r="A55" s="17"/>
      <c r="B55" s="21" t="s">
        <v>534</v>
      </c>
      <c r="C55" s="22" t="s">
        <v>558</v>
      </c>
      <c r="D55" s="3" t="s">
        <v>566</v>
      </c>
    </row>
    <row r="56" spans="1:4" x14ac:dyDescent="0.2">
      <c r="A56" s="17"/>
      <c r="B56" s="21" t="s">
        <v>535</v>
      </c>
      <c r="C56" s="22" t="s">
        <v>558</v>
      </c>
      <c r="D56" s="3" t="s">
        <v>566</v>
      </c>
    </row>
    <row r="57" spans="1:4" x14ac:dyDescent="0.2">
      <c r="A57" s="18"/>
      <c r="B57" s="18" t="s">
        <v>528</v>
      </c>
      <c r="C57" s="19" t="s">
        <v>559</v>
      </c>
      <c r="D57" s="19" t="s">
        <v>567</v>
      </c>
    </row>
    <row r="58" spans="1:4" x14ac:dyDescent="0.2">
      <c r="A58" s="18"/>
      <c r="B58" s="18" t="s">
        <v>529</v>
      </c>
      <c r="C58" s="19" t="s">
        <v>559</v>
      </c>
      <c r="D58" s="19" t="s">
        <v>567</v>
      </c>
    </row>
    <row r="59" spans="1:4" x14ac:dyDescent="0.2">
      <c r="A59" s="18"/>
      <c r="B59" s="18" t="s">
        <v>530</v>
      </c>
      <c r="C59" s="19" t="s">
        <v>559</v>
      </c>
      <c r="D59" s="19" t="s">
        <v>567</v>
      </c>
    </row>
    <row r="60" spans="1:4" x14ac:dyDescent="0.2">
      <c r="A60" s="18"/>
      <c r="B60" s="18" t="s">
        <v>531</v>
      </c>
      <c r="C60" s="19" t="s">
        <v>559</v>
      </c>
      <c r="D60" s="19" t="s">
        <v>567</v>
      </c>
    </row>
    <row r="61" spans="1:4" x14ac:dyDescent="0.2">
      <c r="A61" s="18"/>
      <c r="B61" s="18" t="s">
        <v>532</v>
      </c>
      <c r="C61" s="19" t="s">
        <v>559</v>
      </c>
      <c r="D61" s="19" t="s">
        <v>567</v>
      </c>
    </row>
    <row r="62" spans="1:4" x14ac:dyDescent="0.2">
      <c r="A62" s="18"/>
      <c r="B62" s="18" t="s">
        <v>533</v>
      </c>
      <c r="C62" s="19" t="s">
        <v>559</v>
      </c>
      <c r="D62" s="19" t="s">
        <v>567</v>
      </c>
    </row>
    <row r="63" spans="1:4" x14ac:dyDescent="0.2">
      <c r="A63" s="18"/>
      <c r="B63" s="18" t="s">
        <v>534</v>
      </c>
      <c r="C63" s="19" t="s">
        <v>559</v>
      </c>
      <c r="D63" s="19" t="s">
        <v>567</v>
      </c>
    </row>
    <row r="64" spans="1:4" x14ac:dyDescent="0.2">
      <c r="A64" s="18"/>
      <c r="B64" s="18" t="s">
        <v>535</v>
      </c>
      <c r="C64" s="19" t="s">
        <v>559</v>
      </c>
      <c r="D64" s="19" t="s">
        <v>567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BD29-8788-F44D-9C08-C1770062EB01}">
  <dimension ref="A1:N27"/>
  <sheetViews>
    <sheetView workbookViewId="0">
      <selection activeCell="B13" sqref="B13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11" t="s">
        <v>49</v>
      </c>
      <c r="L1" s="11" t="s">
        <v>50</v>
      </c>
      <c r="M1" s="11" t="s">
        <v>2</v>
      </c>
      <c r="N1" s="11" t="s">
        <v>150</v>
      </c>
    </row>
    <row r="2" spans="1:14" ht="25" customHeight="1" x14ac:dyDescent="0.2">
      <c r="A2" s="3">
        <v>1</v>
      </c>
      <c r="B2" s="3" t="s">
        <v>37</v>
      </c>
      <c r="C2" s="3" t="s">
        <v>26</v>
      </c>
      <c r="D2" s="3" t="s">
        <v>220</v>
      </c>
      <c r="E2" s="3" t="s">
        <v>30</v>
      </c>
      <c r="F2" s="3" t="s">
        <v>30</v>
      </c>
      <c r="G2" s="3" t="s">
        <v>30</v>
      </c>
      <c r="H2" s="3" t="s">
        <v>30</v>
      </c>
      <c r="I2" s="3" t="s">
        <v>30</v>
      </c>
      <c r="J2" s="3" t="s">
        <v>30</v>
      </c>
      <c r="K2" s="3" t="s">
        <v>30</v>
      </c>
      <c r="L2" s="3" t="s">
        <v>30</v>
      </c>
      <c r="M2" s="3" t="s">
        <v>149</v>
      </c>
      <c r="N2" s="3">
        <v>1</v>
      </c>
    </row>
    <row r="3" spans="1:14" ht="25" customHeight="1" x14ac:dyDescent="0.2">
      <c r="A3" s="3">
        <v>2</v>
      </c>
      <c r="B3" s="3" t="s">
        <v>38</v>
      </c>
      <c r="C3" s="3" t="s">
        <v>26</v>
      </c>
      <c r="D3" s="3" t="s">
        <v>221</v>
      </c>
      <c r="E3" s="3" t="s">
        <v>30</v>
      </c>
      <c r="F3" s="3" t="s">
        <v>30</v>
      </c>
      <c r="G3" s="3" t="s">
        <v>30</v>
      </c>
      <c r="H3" s="3" t="s">
        <v>30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149</v>
      </c>
      <c r="N3" s="3">
        <v>1</v>
      </c>
    </row>
    <row r="4" spans="1:14" ht="25" customHeight="1" x14ac:dyDescent="0.2">
      <c r="A4" s="3">
        <v>3</v>
      </c>
      <c r="B4" s="3" t="s">
        <v>39</v>
      </c>
      <c r="C4" s="3" t="s">
        <v>26</v>
      </c>
      <c r="D4" s="3" t="s">
        <v>222</v>
      </c>
      <c r="E4" s="3" t="s">
        <v>30</v>
      </c>
      <c r="F4" s="3" t="s">
        <v>30</v>
      </c>
      <c r="G4" s="3" t="s">
        <v>30</v>
      </c>
      <c r="H4" s="3" t="s">
        <v>30</v>
      </c>
      <c r="I4" s="3" t="s">
        <v>30</v>
      </c>
      <c r="J4" s="3" t="s">
        <v>30</v>
      </c>
      <c r="K4" s="3" t="s">
        <v>30</v>
      </c>
      <c r="L4" s="3" t="s">
        <v>30</v>
      </c>
      <c r="M4" s="3" t="s">
        <v>149</v>
      </c>
      <c r="N4" s="3">
        <v>1</v>
      </c>
    </row>
    <row r="5" spans="1:14" ht="25" customHeight="1" x14ac:dyDescent="0.2">
      <c r="A5" s="3">
        <v>4</v>
      </c>
      <c r="B5" s="3" t="s">
        <v>40</v>
      </c>
      <c r="C5" s="3" t="s">
        <v>26</v>
      </c>
      <c r="D5" s="3" t="s">
        <v>223</v>
      </c>
      <c r="E5" s="3" t="s">
        <v>30</v>
      </c>
      <c r="F5" s="3" t="s">
        <v>30</v>
      </c>
      <c r="G5" s="3" t="s">
        <v>30</v>
      </c>
      <c r="H5" s="3" t="s">
        <v>30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149</v>
      </c>
      <c r="N5" s="3">
        <v>1</v>
      </c>
    </row>
    <row r="6" spans="1:14" ht="25" customHeight="1" x14ac:dyDescent="0.2">
      <c r="A6" s="3">
        <v>5</v>
      </c>
      <c r="B6" s="3" t="s">
        <v>41</v>
      </c>
      <c r="C6" s="3" t="s">
        <v>3</v>
      </c>
      <c r="D6" s="3" t="s">
        <v>225</v>
      </c>
      <c r="E6" s="3" t="s">
        <v>36</v>
      </c>
      <c r="F6" s="3">
        <v>2</v>
      </c>
      <c r="G6" s="8" t="s">
        <v>232</v>
      </c>
      <c r="H6" s="3" t="s">
        <v>32</v>
      </c>
      <c r="I6" s="8" t="s">
        <v>233</v>
      </c>
      <c r="J6" s="3" t="s">
        <v>35</v>
      </c>
      <c r="K6" s="3" t="s">
        <v>51</v>
      </c>
      <c r="L6" s="3" t="s">
        <v>52</v>
      </c>
      <c r="M6" s="3" t="s">
        <v>148</v>
      </c>
      <c r="N6" s="3">
        <v>1</v>
      </c>
    </row>
    <row r="7" spans="1:14" ht="25" customHeight="1" x14ac:dyDescent="0.2">
      <c r="A7" s="3">
        <v>6</v>
      </c>
      <c r="B7" s="3" t="s">
        <v>42</v>
      </c>
      <c r="C7" s="3" t="s">
        <v>3</v>
      </c>
      <c r="D7" s="3" t="s">
        <v>226</v>
      </c>
      <c r="E7" s="3" t="s">
        <v>36</v>
      </c>
      <c r="F7" s="3">
        <v>2</v>
      </c>
      <c r="G7" s="8" t="s">
        <v>234</v>
      </c>
      <c r="H7" s="3" t="s">
        <v>32</v>
      </c>
      <c r="I7" s="8" t="s">
        <v>235</v>
      </c>
      <c r="J7" s="3" t="s">
        <v>35</v>
      </c>
      <c r="K7" s="3" t="s">
        <v>51</v>
      </c>
      <c r="L7" s="3" t="s">
        <v>52</v>
      </c>
      <c r="M7" s="3" t="s">
        <v>148</v>
      </c>
      <c r="N7" s="3">
        <v>1</v>
      </c>
    </row>
    <row r="8" spans="1:14" ht="25" customHeight="1" x14ac:dyDescent="0.2">
      <c r="A8" s="3">
        <v>7</v>
      </c>
      <c r="B8" s="3" t="s">
        <v>43</v>
      </c>
      <c r="C8" s="3" t="s">
        <v>3</v>
      </c>
      <c r="D8" s="3" t="s">
        <v>227</v>
      </c>
      <c r="E8" s="3" t="s">
        <v>36</v>
      </c>
      <c r="F8" s="3">
        <v>2</v>
      </c>
      <c r="G8" s="8" t="s">
        <v>236</v>
      </c>
      <c r="H8" s="3" t="s">
        <v>32</v>
      </c>
      <c r="I8" s="3" t="s">
        <v>237</v>
      </c>
      <c r="J8" s="3" t="s">
        <v>35</v>
      </c>
      <c r="K8" s="3" t="s">
        <v>51</v>
      </c>
      <c r="L8" s="3" t="s">
        <v>52</v>
      </c>
      <c r="M8" s="3" t="s">
        <v>148</v>
      </c>
      <c r="N8" s="3">
        <v>1</v>
      </c>
    </row>
    <row r="9" spans="1:14" ht="25" customHeight="1" x14ac:dyDescent="0.2">
      <c r="A9" s="3">
        <v>8</v>
      </c>
      <c r="B9" s="3" t="s">
        <v>44</v>
      </c>
      <c r="C9" s="3" t="s">
        <v>3</v>
      </c>
      <c r="D9" s="3" t="s">
        <v>228</v>
      </c>
      <c r="E9" s="3" t="s">
        <v>36</v>
      </c>
      <c r="F9" s="3">
        <v>2</v>
      </c>
      <c r="G9" s="8" t="s">
        <v>238</v>
      </c>
      <c r="H9" s="3" t="s">
        <v>32</v>
      </c>
      <c r="I9" s="3" t="s">
        <v>239</v>
      </c>
      <c r="J9" s="3" t="s">
        <v>35</v>
      </c>
      <c r="K9" s="3" t="s">
        <v>51</v>
      </c>
      <c r="L9" s="3" t="s">
        <v>52</v>
      </c>
      <c r="M9" s="3" t="s">
        <v>148</v>
      </c>
      <c r="N9" s="3">
        <v>1</v>
      </c>
    </row>
    <row r="10" spans="1:14" ht="25" customHeight="1" x14ac:dyDescent="0.2">
      <c r="A10" s="3">
        <v>9</v>
      </c>
      <c r="B10" s="3" t="s">
        <v>45</v>
      </c>
      <c r="C10" s="3" t="s">
        <v>27</v>
      </c>
      <c r="D10" s="3" t="s">
        <v>229</v>
      </c>
      <c r="E10" s="3" t="s">
        <v>36</v>
      </c>
      <c r="F10" s="3">
        <v>1</v>
      </c>
      <c r="G10" s="3" t="s">
        <v>30</v>
      </c>
      <c r="H10" s="3" t="s">
        <v>30</v>
      </c>
      <c r="I10" s="3" t="s">
        <v>240</v>
      </c>
      <c r="J10" s="3" t="s">
        <v>35</v>
      </c>
      <c r="K10" s="3" t="s">
        <v>30</v>
      </c>
      <c r="L10" s="3" t="s">
        <v>53</v>
      </c>
      <c r="M10" s="3" t="s">
        <v>148</v>
      </c>
      <c r="N10" s="3">
        <v>1</v>
      </c>
    </row>
    <row r="11" spans="1:14" ht="25" customHeight="1" x14ac:dyDescent="0.2">
      <c r="A11" s="3">
        <v>10</v>
      </c>
      <c r="B11" s="3" t="s">
        <v>46</v>
      </c>
      <c r="C11" s="3" t="s">
        <v>3</v>
      </c>
      <c r="D11" s="3" t="s">
        <v>230</v>
      </c>
      <c r="E11" s="3" t="s">
        <v>36</v>
      </c>
      <c r="F11" s="3">
        <v>2</v>
      </c>
      <c r="G11" s="8" t="s">
        <v>241</v>
      </c>
      <c r="H11" s="3" t="s">
        <v>32</v>
      </c>
      <c r="I11" s="8" t="s">
        <v>242</v>
      </c>
      <c r="J11" s="3" t="s">
        <v>33</v>
      </c>
      <c r="K11" s="3" t="s">
        <v>51</v>
      </c>
      <c r="L11" s="3" t="s">
        <v>53</v>
      </c>
      <c r="M11" s="3" t="s">
        <v>148</v>
      </c>
      <c r="N11" s="3">
        <v>1</v>
      </c>
    </row>
    <row r="12" spans="1:14" ht="25" customHeight="1" x14ac:dyDescent="0.2">
      <c r="A12" s="3">
        <v>11</v>
      </c>
      <c r="B12" s="3" t="s">
        <v>47</v>
      </c>
      <c r="C12" s="3" t="s">
        <v>26</v>
      </c>
      <c r="D12" s="3" t="s">
        <v>224</v>
      </c>
      <c r="E12" s="3" t="s">
        <v>30</v>
      </c>
      <c r="F12" s="3" t="s">
        <v>30</v>
      </c>
      <c r="G12" s="3" t="s">
        <v>30</v>
      </c>
      <c r="H12" s="3" t="s">
        <v>30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149</v>
      </c>
      <c r="N12" s="3">
        <v>1</v>
      </c>
    </row>
    <row r="13" spans="1:14" ht="25" customHeight="1" x14ac:dyDescent="0.2">
      <c r="A13" s="3">
        <v>12</v>
      </c>
      <c r="B13" s="3" t="s">
        <v>48</v>
      </c>
      <c r="C13" s="3" t="s">
        <v>3</v>
      </c>
      <c r="D13" s="3" t="s">
        <v>231</v>
      </c>
      <c r="E13" s="3" t="s">
        <v>36</v>
      </c>
      <c r="F13" s="3">
        <v>2</v>
      </c>
      <c r="G13" s="8" t="s">
        <v>243</v>
      </c>
      <c r="H13" s="3" t="s">
        <v>32</v>
      </c>
      <c r="I13" s="8" t="s">
        <v>244</v>
      </c>
      <c r="J13" s="3" t="s">
        <v>35</v>
      </c>
      <c r="K13" s="3" t="s">
        <v>51</v>
      </c>
      <c r="L13" s="3" t="s">
        <v>52</v>
      </c>
      <c r="M13" s="3" t="s">
        <v>148</v>
      </c>
      <c r="N13" s="3">
        <v>1</v>
      </c>
    </row>
    <row r="14" spans="1:14" ht="20" customHeight="1" x14ac:dyDescent="0.2">
      <c r="K14" s="5"/>
      <c r="L14" s="5"/>
    </row>
    <row r="15" spans="1:14" ht="25" customHeight="1" x14ac:dyDescent="0.2">
      <c r="K15" s="5"/>
      <c r="L15" s="28" t="s">
        <v>157</v>
      </c>
      <c r="M15" s="28"/>
      <c r="N15" s="3">
        <f>SUMIF(M2:M13,"Digital",N2:N13)</f>
        <v>7</v>
      </c>
    </row>
    <row r="16" spans="1:14" ht="25" customHeight="1" x14ac:dyDescent="0.2">
      <c r="K16" s="5"/>
      <c r="L16" s="28" t="s">
        <v>158</v>
      </c>
      <c r="M16" s="28"/>
      <c r="N16" s="3">
        <f>COUNTIF(M2:M13,"Analógico")</f>
        <v>5</v>
      </c>
    </row>
    <row r="17" spans="11:14" ht="25" customHeight="1" x14ac:dyDescent="0.2">
      <c r="K17" s="5"/>
      <c r="L17" s="28" t="s">
        <v>159</v>
      </c>
      <c r="M17" s="28"/>
      <c r="N17" s="3">
        <f>SUM(F2:F13)</f>
        <v>13</v>
      </c>
    </row>
    <row r="18" spans="11:14" ht="25" customHeight="1" x14ac:dyDescent="0.2">
      <c r="K18" s="5"/>
      <c r="L18" s="28" t="s">
        <v>172</v>
      </c>
      <c r="M18" s="28"/>
      <c r="N18" s="3">
        <f>COUNTIF(H2:J13, "Azul")</f>
        <v>1</v>
      </c>
    </row>
    <row r="19" spans="11:14" ht="25" customHeight="1" x14ac:dyDescent="0.2">
      <c r="K19" s="5"/>
      <c r="L19" s="28" t="s">
        <v>173</v>
      </c>
      <c r="M19" s="28"/>
      <c r="N19" s="3">
        <f>COUNTIF(H2:J13, "Laranja")</f>
        <v>6</v>
      </c>
    </row>
    <row r="20" spans="11:14" ht="25" customHeight="1" x14ac:dyDescent="0.2">
      <c r="K20" s="5"/>
      <c r="L20" s="28" t="s">
        <v>174</v>
      </c>
      <c r="M20" s="28"/>
      <c r="N20" s="3">
        <f>COUNTIF(H2:J13, "Branco")</f>
        <v>6</v>
      </c>
    </row>
    <row r="21" spans="11:14" ht="25" customHeight="1" x14ac:dyDescent="0.2">
      <c r="K21" s="5"/>
      <c r="L21" s="28" t="s">
        <v>176</v>
      </c>
      <c r="M21" s="28"/>
      <c r="N21" s="3">
        <f>SUM(N18:N20)</f>
        <v>13</v>
      </c>
    </row>
    <row r="22" spans="11:14" ht="25" customHeight="1" x14ac:dyDescent="0.2">
      <c r="K22" s="5"/>
    </row>
    <row r="23" spans="11:14" ht="20" customHeight="1" x14ac:dyDescent="0.2">
      <c r="K23" s="5"/>
      <c r="L23" s="5"/>
    </row>
    <row r="24" spans="11:14" ht="20" customHeight="1" x14ac:dyDescent="0.2">
      <c r="K24" s="5"/>
      <c r="L24" s="5"/>
    </row>
    <row r="25" spans="11:14" ht="20" customHeight="1" x14ac:dyDescent="0.2">
      <c r="K25" s="5"/>
      <c r="L25" s="5"/>
    </row>
    <row r="26" spans="11:14" ht="20" customHeight="1" x14ac:dyDescent="0.2">
      <c r="K26" s="5"/>
      <c r="L26" s="5"/>
    </row>
    <row r="27" spans="11:14" ht="20" customHeight="1" x14ac:dyDescent="0.2">
      <c r="K27" s="5"/>
      <c r="L27" s="5"/>
    </row>
  </sheetData>
  <autoFilter ref="A1:N13" xr:uid="{0C25C79A-59A1-6948-A023-AB4D3979EDEA}"/>
  <mergeCells count="7">
    <mergeCell ref="L20:M20"/>
    <mergeCell ref="L21:M21"/>
    <mergeCell ref="L15:M15"/>
    <mergeCell ref="L16:M16"/>
    <mergeCell ref="L17:M17"/>
    <mergeCell ref="L18:M18"/>
    <mergeCell ref="L19:M19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FD8C-F694-424A-B9CC-FACF813563A5}">
  <dimension ref="A1:N27"/>
  <sheetViews>
    <sheetView topLeftCell="B1" workbookViewId="0">
      <selection activeCell="B14" sqref="B14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6" t="s">
        <v>49</v>
      </c>
      <c r="L1" s="6" t="s">
        <v>50</v>
      </c>
      <c r="M1" s="6" t="s">
        <v>2</v>
      </c>
      <c r="N1" s="11" t="s">
        <v>150</v>
      </c>
    </row>
    <row r="2" spans="1:14" ht="25" customHeight="1" x14ac:dyDescent="0.2">
      <c r="A2" s="3">
        <v>1</v>
      </c>
      <c r="B2" s="3" t="s">
        <v>57</v>
      </c>
      <c r="C2" s="3" t="s">
        <v>3</v>
      </c>
      <c r="D2" s="3" t="s">
        <v>246</v>
      </c>
      <c r="E2" s="3" t="s">
        <v>70</v>
      </c>
      <c r="F2" s="3">
        <v>2</v>
      </c>
      <c r="G2" s="8" t="s">
        <v>257</v>
      </c>
      <c r="H2" s="3" t="s">
        <v>32</v>
      </c>
      <c r="I2" s="8" t="s">
        <v>258</v>
      </c>
      <c r="J2" s="3" t="s">
        <v>35</v>
      </c>
      <c r="K2" s="3" t="s">
        <v>51</v>
      </c>
      <c r="L2" s="3" t="s">
        <v>52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58</v>
      </c>
      <c r="C3" s="3" t="s">
        <v>3</v>
      </c>
      <c r="D3" s="8" t="s">
        <v>247</v>
      </c>
      <c r="E3" s="3" t="s">
        <v>70</v>
      </c>
      <c r="F3" s="3">
        <v>2</v>
      </c>
      <c r="G3" s="3" t="s">
        <v>259</v>
      </c>
      <c r="H3" s="3" t="s">
        <v>32</v>
      </c>
      <c r="I3" s="8" t="s">
        <v>260</v>
      </c>
      <c r="J3" s="3" t="s">
        <v>35</v>
      </c>
      <c r="K3" s="3" t="s">
        <v>51</v>
      </c>
      <c r="L3" s="3" t="s">
        <v>52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59</v>
      </c>
      <c r="C4" s="3" t="s">
        <v>3</v>
      </c>
      <c r="D4" s="8" t="s">
        <v>248</v>
      </c>
      <c r="E4" s="3" t="s">
        <v>36</v>
      </c>
      <c r="F4" s="3">
        <v>2</v>
      </c>
      <c r="G4" s="8" t="s">
        <v>261</v>
      </c>
      <c r="H4" s="3" t="s">
        <v>32</v>
      </c>
      <c r="I4" s="8" t="s">
        <v>262</v>
      </c>
      <c r="J4" s="3" t="s">
        <v>35</v>
      </c>
      <c r="K4" s="3" t="s">
        <v>51</v>
      </c>
      <c r="L4" s="3" t="s">
        <v>69</v>
      </c>
      <c r="M4" s="3" t="s">
        <v>148</v>
      </c>
      <c r="N4" s="3">
        <v>1</v>
      </c>
    </row>
    <row r="5" spans="1:14" ht="25" customHeight="1" x14ac:dyDescent="0.2">
      <c r="A5" s="3">
        <v>4</v>
      </c>
      <c r="B5" s="3" t="s">
        <v>60</v>
      </c>
      <c r="C5" s="3" t="s">
        <v>3</v>
      </c>
      <c r="D5" s="8" t="s">
        <v>249</v>
      </c>
      <c r="E5" s="3" t="s">
        <v>36</v>
      </c>
      <c r="F5" s="3">
        <v>2</v>
      </c>
      <c r="G5" s="8" t="s">
        <v>263</v>
      </c>
      <c r="H5" s="3" t="s">
        <v>32</v>
      </c>
      <c r="I5" s="3" t="s">
        <v>264</v>
      </c>
      <c r="J5" s="3" t="s">
        <v>35</v>
      </c>
      <c r="K5" s="3" t="s">
        <v>51</v>
      </c>
      <c r="L5" s="3" t="s">
        <v>52</v>
      </c>
      <c r="M5" s="3" t="s">
        <v>148</v>
      </c>
      <c r="N5" s="3">
        <v>1</v>
      </c>
    </row>
    <row r="6" spans="1:14" ht="25" customHeight="1" x14ac:dyDescent="0.2">
      <c r="A6" s="3">
        <v>5</v>
      </c>
      <c r="B6" s="3" t="s">
        <v>61</v>
      </c>
      <c r="C6" s="3" t="s">
        <v>3</v>
      </c>
      <c r="D6" s="8" t="s">
        <v>250</v>
      </c>
      <c r="E6" s="3" t="s">
        <v>36</v>
      </c>
      <c r="F6" s="3">
        <v>1</v>
      </c>
      <c r="G6" s="3" t="s">
        <v>30</v>
      </c>
      <c r="H6" s="3" t="s">
        <v>30</v>
      </c>
      <c r="I6" s="3" t="s">
        <v>265</v>
      </c>
      <c r="J6" s="3" t="s">
        <v>35</v>
      </c>
      <c r="K6" s="3" t="s">
        <v>30</v>
      </c>
      <c r="L6" s="3" t="s">
        <v>52</v>
      </c>
      <c r="M6" s="3" t="s">
        <v>148</v>
      </c>
      <c r="N6" s="3">
        <v>1</v>
      </c>
    </row>
    <row r="7" spans="1:14" ht="25" customHeight="1" x14ac:dyDescent="0.2">
      <c r="A7" s="3">
        <v>6</v>
      </c>
      <c r="B7" s="3" t="s">
        <v>62</v>
      </c>
      <c r="C7" s="3" t="s">
        <v>68</v>
      </c>
      <c r="D7" s="8" t="s">
        <v>251</v>
      </c>
      <c r="E7" s="3" t="s">
        <v>36</v>
      </c>
      <c r="F7" s="3">
        <v>1</v>
      </c>
      <c r="G7" s="8" t="s">
        <v>266</v>
      </c>
      <c r="H7" s="3" t="s">
        <v>32</v>
      </c>
      <c r="I7" s="3" t="s">
        <v>30</v>
      </c>
      <c r="J7" s="3" t="s">
        <v>30</v>
      </c>
      <c r="K7" s="3" t="s">
        <v>51</v>
      </c>
      <c r="L7" s="3" t="s">
        <v>30</v>
      </c>
      <c r="M7" s="3" t="s">
        <v>148</v>
      </c>
      <c r="N7" s="3">
        <v>1</v>
      </c>
    </row>
    <row r="8" spans="1:14" ht="25" customHeight="1" x14ac:dyDescent="0.2">
      <c r="A8" s="3">
        <v>7</v>
      </c>
      <c r="B8" s="3" t="s">
        <v>63</v>
      </c>
      <c r="C8" s="3" t="s">
        <v>3</v>
      </c>
      <c r="D8" s="8" t="s">
        <v>252</v>
      </c>
      <c r="E8" s="3" t="s">
        <v>36</v>
      </c>
      <c r="F8" s="3">
        <v>2</v>
      </c>
      <c r="G8" s="8" t="s">
        <v>267</v>
      </c>
      <c r="H8" s="3" t="s">
        <v>32</v>
      </c>
      <c r="I8" s="8" t="s">
        <v>268</v>
      </c>
      <c r="J8" s="3" t="s">
        <v>35</v>
      </c>
      <c r="K8" s="3" t="s">
        <v>51</v>
      </c>
      <c r="L8" s="3" t="s">
        <v>52</v>
      </c>
      <c r="M8" s="3" t="s">
        <v>148</v>
      </c>
      <c r="N8" s="3">
        <v>1</v>
      </c>
    </row>
    <row r="9" spans="1:14" ht="25" customHeight="1" x14ac:dyDescent="0.2">
      <c r="A9" s="3">
        <v>8</v>
      </c>
      <c r="B9" s="3" t="s">
        <v>64</v>
      </c>
      <c r="C9" s="3" t="s">
        <v>3</v>
      </c>
      <c r="D9" s="8" t="s">
        <v>253</v>
      </c>
      <c r="E9" s="3" t="s">
        <v>36</v>
      </c>
      <c r="F9" s="3">
        <v>2</v>
      </c>
      <c r="G9" s="8" t="s">
        <v>269</v>
      </c>
      <c r="H9" s="3" t="s">
        <v>32</v>
      </c>
      <c r="I9" s="8" t="s">
        <v>270</v>
      </c>
      <c r="J9" s="3" t="s">
        <v>35</v>
      </c>
      <c r="K9" s="3" t="s">
        <v>51</v>
      </c>
      <c r="L9" s="3" t="s">
        <v>52</v>
      </c>
      <c r="M9" s="3" t="s">
        <v>148</v>
      </c>
      <c r="N9" s="3">
        <v>1</v>
      </c>
    </row>
    <row r="10" spans="1:14" ht="25" customHeight="1" x14ac:dyDescent="0.2">
      <c r="A10" s="3">
        <v>9</v>
      </c>
      <c r="B10" s="3" t="s">
        <v>65</v>
      </c>
      <c r="C10" s="3" t="s">
        <v>3</v>
      </c>
      <c r="D10" s="8" t="s">
        <v>254</v>
      </c>
      <c r="E10" s="3" t="s">
        <v>36</v>
      </c>
      <c r="F10" s="3">
        <v>2</v>
      </c>
      <c r="G10" s="8" t="s">
        <v>271</v>
      </c>
      <c r="H10" s="3" t="s">
        <v>34</v>
      </c>
      <c r="I10" s="8" t="s">
        <v>272</v>
      </c>
      <c r="J10" s="3" t="s">
        <v>35</v>
      </c>
      <c r="K10" s="3" t="s">
        <v>55</v>
      </c>
      <c r="L10" s="3" t="s">
        <v>53</v>
      </c>
      <c r="M10" s="3" t="s">
        <v>148</v>
      </c>
      <c r="N10" s="3">
        <v>1</v>
      </c>
    </row>
    <row r="11" spans="1:14" ht="25" customHeight="1" x14ac:dyDescent="0.2">
      <c r="A11" s="3">
        <v>10</v>
      </c>
      <c r="B11" s="3" t="s">
        <v>66</v>
      </c>
      <c r="C11" s="3" t="s">
        <v>3</v>
      </c>
      <c r="D11" s="8" t="s">
        <v>255</v>
      </c>
      <c r="E11" s="3" t="s">
        <v>36</v>
      </c>
      <c r="F11" s="3">
        <v>2</v>
      </c>
      <c r="G11" s="3" t="s">
        <v>273</v>
      </c>
      <c r="H11" s="3" t="s">
        <v>32</v>
      </c>
      <c r="I11" s="8" t="s">
        <v>274</v>
      </c>
      <c r="J11" s="3" t="s">
        <v>35</v>
      </c>
      <c r="K11" s="3" t="s">
        <v>51</v>
      </c>
      <c r="L11" s="3" t="s">
        <v>52</v>
      </c>
      <c r="M11" s="3" t="s">
        <v>148</v>
      </c>
      <c r="N11" s="3">
        <v>1</v>
      </c>
    </row>
    <row r="12" spans="1:14" ht="25" customHeight="1" x14ac:dyDescent="0.2">
      <c r="A12" s="3">
        <v>11</v>
      </c>
      <c r="B12" s="3" t="s">
        <v>67</v>
      </c>
      <c r="C12" s="3" t="s">
        <v>68</v>
      </c>
      <c r="D12" s="8" t="s">
        <v>256</v>
      </c>
      <c r="E12" s="8" t="s">
        <v>36</v>
      </c>
      <c r="F12" s="8">
        <v>1</v>
      </c>
      <c r="G12" s="8" t="s">
        <v>275</v>
      </c>
      <c r="H12" s="3" t="s">
        <v>32</v>
      </c>
      <c r="I12" s="3" t="s">
        <v>30</v>
      </c>
      <c r="J12" s="3" t="s">
        <v>30</v>
      </c>
      <c r="K12" s="3" t="s">
        <v>51</v>
      </c>
      <c r="L12" s="3" t="s">
        <v>30</v>
      </c>
      <c r="M12" s="3" t="s">
        <v>148</v>
      </c>
      <c r="N12" s="3">
        <v>1</v>
      </c>
    </row>
    <row r="13" spans="1:14" ht="25" customHeight="1" x14ac:dyDescent="0.2">
      <c r="A13" s="7">
        <v>12</v>
      </c>
      <c r="B13" s="3" t="s">
        <v>170</v>
      </c>
      <c r="C13" s="3" t="s">
        <v>169</v>
      </c>
      <c r="D13" s="8" t="s">
        <v>277</v>
      </c>
      <c r="E13" s="3" t="s">
        <v>30</v>
      </c>
      <c r="F13" s="3">
        <v>24</v>
      </c>
      <c r="G13" s="3" t="s">
        <v>280</v>
      </c>
      <c r="H13" s="3" t="s">
        <v>30</v>
      </c>
      <c r="I13" s="3"/>
      <c r="J13" s="3" t="s">
        <v>30</v>
      </c>
      <c r="K13" s="3" t="s">
        <v>30</v>
      </c>
      <c r="L13" s="3" t="s">
        <v>30</v>
      </c>
      <c r="M13" s="3" t="s">
        <v>148</v>
      </c>
      <c r="N13" s="3">
        <v>3</v>
      </c>
    </row>
    <row r="14" spans="1:14" ht="25" customHeight="1" x14ac:dyDescent="0.2">
      <c r="A14" s="7">
        <v>12</v>
      </c>
      <c r="B14" s="3" t="s">
        <v>171</v>
      </c>
      <c r="C14" s="3" t="s">
        <v>169</v>
      </c>
      <c r="D14" s="8" t="s">
        <v>278</v>
      </c>
      <c r="E14" s="3" t="s">
        <v>30</v>
      </c>
      <c r="F14" s="3">
        <v>24</v>
      </c>
      <c r="G14" s="3" t="s">
        <v>281</v>
      </c>
      <c r="H14" s="3" t="s">
        <v>30</v>
      </c>
      <c r="I14" s="3"/>
      <c r="J14" s="3" t="s">
        <v>30</v>
      </c>
      <c r="K14" s="3" t="s">
        <v>30</v>
      </c>
      <c r="L14" s="3" t="s">
        <v>30</v>
      </c>
      <c r="M14" s="3" t="s">
        <v>148</v>
      </c>
      <c r="N14" s="3">
        <v>3</v>
      </c>
    </row>
    <row r="15" spans="1:14" ht="25" customHeight="1" x14ac:dyDescent="0.2">
      <c r="K15" s="5"/>
    </row>
    <row r="16" spans="1:14" ht="25" customHeight="1" x14ac:dyDescent="0.2">
      <c r="K16" s="5"/>
      <c r="L16" s="29" t="s">
        <v>157</v>
      </c>
      <c r="M16" s="30"/>
      <c r="N16" s="7">
        <f>SUMIF(M1:M14,"Digital",N1:N14)</f>
        <v>17</v>
      </c>
    </row>
    <row r="17" spans="11:14" ht="25" customHeight="1" x14ac:dyDescent="0.2">
      <c r="K17" s="5"/>
      <c r="L17" s="29" t="s">
        <v>158</v>
      </c>
      <c r="M17" s="30"/>
      <c r="N17" s="7">
        <f>COUNTIF(M1:M14,"Analógico")</f>
        <v>0</v>
      </c>
    </row>
    <row r="18" spans="11:14" ht="25" customHeight="1" x14ac:dyDescent="0.2">
      <c r="K18" s="5"/>
      <c r="L18" s="29" t="s">
        <v>159</v>
      </c>
      <c r="M18" s="30"/>
      <c r="N18" s="7">
        <f>SUM(F1:F14)</f>
        <v>67</v>
      </c>
    </row>
    <row r="19" spans="11:14" ht="25" customHeight="1" x14ac:dyDescent="0.2">
      <c r="K19" s="5"/>
      <c r="L19" s="28" t="s">
        <v>173</v>
      </c>
      <c r="M19" s="28"/>
      <c r="N19" s="3">
        <f>COUNTIF(H2:J14, "Laranja")</f>
        <v>9</v>
      </c>
    </row>
    <row r="20" spans="11:14" ht="25" customHeight="1" x14ac:dyDescent="0.2">
      <c r="K20" s="5"/>
      <c r="L20" s="28" t="s">
        <v>174</v>
      </c>
      <c r="M20" s="28"/>
      <c r="N20" s="3">
        <f>COUNTIF(H2:J14, "Branco")</f>
        <v>9</v>
      </c>
    </row>
    <row r="21" spans="11:14" ht="25" customHeight="1" x14ac:dyDescent="0.2">
      <c r="K21" s="5"/>
      <c r="L21" s="28" t="s">
        <v>175</v>
      </c>
      <c r="M21" s="28"/>
      <c r="N21" s="3">
        <f>COUNTIF(H2:J14, "Verde")</f>
        <v>1</v>
      </c>
    </row>
    <row r="22" spans="11:14" ht="25" customHeight="1" x14ac:dyDescent="0.2">
      <c r="K22" s="5"/>
      <c r="L22" s="28" t="s">
        <v>176</v>
      </c>
      <c r="M22" s="28"/>
      <c r="N22" s="3">
        <f>SUM(N19:N21)</f>
        <v>19</v>
      </c>
    </row>
    <row r="23" spans="11:14" ht="25" customHeight="1" x14ac:dyDescent="0.2">
      <c r="K23" s="5"/>
    </row>
    <row r="24" spans="11:14" ht="20" customHeight="1" x14ac:dyDescent="0.2">
      <c r="K24" s="5"/>
      <c r="L24" s="5"/>
    </row>
    <row r="25" spans="11:14" ht="20" customHeight="1" x14ac:dyDescent="0.2">
      <c r="K25" s="5"/>
      <c r="L25" s="5"/>
    </row>
    <row r="26" spans="11:14" ht="20" customHeight="1" x14ac:dyDescent="0.2">
      <c r="K26" s="5"/>
      <c r="L26" s="5"/>
    </row>
    <row r="27" spans="11:14" ht="20" customHeight="1" x14ac:dyDescent="0.2">
      <c r="K27" s="5"/>
      <c r="L27" s="5"/>
    </row>
  </sheetData>
  <autoFilter ref="A1:N12" xr:uid="{549319D1-AD78-334A-8F4D-267F358C1214}"/>
  <mergeCells count="7">
    <mergeCell ref="L20:M20"/>
    <mergeCell ref="L21:M21"/>
    <mergeCell ref="L22:M22"/>
    <mergeCell ref="L16:M16"/>
    <mergeCell ref="L17:M17"/>
    <mergeCell ref="L18:M18"/>
    <mergeCell ref="L19:M19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DAF0-D01F-EE46-92B0-ABFFB0472E90}">
  <dimension ref="A1:N26"/>
  <sheetViews>
    <sheetView workbookViewId="0">
      <selection activeCell="B8" sqref="B8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279</v>
      </c>
      <c r="H1" s="4" t="s">
        <v>28</v>
      </c>
      <c r="I1" s="4" t="s">
        <v>279</v>
      </c>
      <c r="J1" s="4" t="s">
        <v>29</v>
      </c>
      <c r="K1" s="6" t="s">
        <v>49</v>
      </c>
      <c r="L1" s="6" t="s">
        <v>50</v>
      </c>
      <c r="M1" s="6" t="s">
        <v>2</v>
      </c>
      <c r="N1" s="11" t="s">
        <v>150</v>
      </c>
    </row>
    <row r="2" spans="1:14" ht="25" customHeight="1" x14ac:dyDescent="0.2">
      <c r="A2" s="3">
        <v>1</v>
      </c>
      <c r="B2" s="3" t="s">
        <v>71</v>
      </c>
      <c r="C2" s="3" t="s">
        <v>3</v>
      </c>
      <c r="D2" s="8" t="s">
        <v>287</v>
      </c>
      <c r="E2" s="3" t="s">
        <v>70</v>
      </c>
      <c r="F2" s="3">
        <v>2</v>
      </c>
      <c r="G2" s="3" t="s">
        <v>299</v>
      </c>
      <c r="H2" s="3" t="s">
        <v>32</v>
      </c>
      <c r="I2" s="3" t="s">
        <v>300</v>
      </c>
      <c r="J2" s="3" t="s">
        <v>35</v>
      </c>
      <c r="K2" s="3" t="s">
        <v>51</v>
      </c>
      <c r="L2" s="3" t="s">
        <v>52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72</v>
      </c>
      <c r="C3" s="3" t="s">
        <v>3</v>
      </c>
      <c r="D3" s="3" t="s">
        <v>282</v>
      </c>
      <c r="E3" s="3" t="s">
        <v>36</v>
      </c>
      <c r="F3" s="3">
        <v>2</v>
      </c>
      <c r="G3" s="3" t="s">
        <v>276</v>
      </c>
      <c r="H3" s="3" t="s">
        <v>32</v>
      </c>
      <c r="I3" s="3" t="s">
        <v>290</v>
      </c>
      <c r="J3" s="3" t="s">
        <v>35</v>
      </c>
      <c r="K3" s="3" t="s">
        <v>51</v>
      </c>
      <c r="L3" s="3" t="s">
        <v>52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73</v>
      </c>
      <c r="C4" s="3" t="s">
        <v>3</v>
      </c>
      <c r="D4" s="3" t="s">
        <v>283</v>
      </c>
      <c r="E4" s="3" t="s">
        <v>36</v>
      </c>
      <c r="F4" s="3">
        <v>2</v>
      </c>
      <c r="G4" s="3" t="s">
        <v>291</v>
      </c>
      <c r="H4" s="3" t="s">
        <v>34</v>
      </c>
      <c r="I4" s="3" t="s">
        <v>292</v>
      </c>
      <c r="J4" s="3" t="s">
        <v>35</v>
      </c>
      <c r="K4" s="3" t="s">
        <v>78</v>
      </c>
      <c r="L4" s="3" t="s">
        <v>53</v>
      </c>
      <c r="M4" s="3" t="s">
        <v>148</v>
      </c>
      <c r="N4" s="3">
        <v>1</v>
      </c>
    </row>
    <row r="5" spans="1:14" ht="25" customHeight="1" x14ac:dyDescent="0.2">
      <c r="A5" s="3">
        <v>5</v>
      </c>
      <c r="B5" s="3" t="s">
        <v>74</v>
      </c>
      <c r="C5" s="3" t="s">
        <v>3</v>
      </c>
      <c r="D5" s="8" t="s">
        <v>284</v>
      </c>
      <c r="E5" s="3" t="s">
        <v>36</v>
      </c>
      <c r="F5" s="3">
        <v>2</v>
      </c>
      <c r="G5" s="3" t="s">
        <v>293</v>
      </c>
      <c r="H5" s="3" t="s">
        <v>32</v>
      </c>
      <c r="I5" s="8" t="s">
        <v>294</v>
      </c>
      <c r="J5" s="3" t="s">
        <v>35</v>
      </c>
      <c r="K5" s="3" t="s">
        <v>51</v>
      </c>
      <c r="L5" s="3" t="s">
        <v>52</v>
      </c>
      <c r="M5" s="3" t="s">
        <v>148</v>
      </c>
      <c r="N5" s="3">
        <v>1</v>
      </c>
    </row>
    <row r="6" spans="1:14" ht="25" customHeight="1" x14ac:dyDescent="0.2">
      <c r="A6" s="3">
        <v>6</v>
      </c>
      <c r="B6" s="3" t="s">
        <v>17</v>
      </c>
      <c r="C6" s="3" t="s">
        <v>3</v>
      </c>
      <c r="D6" s="8" t="s">
        <v>288</v>
      </c>
      <c r="E6" s="3" t="s">
        <v>70</v>
      </c>
      <c r="F6" s="3">
        <v>2</v>
      </c>
      <c r="G6" s="3" t="s">
        <v>301</v>
      </c>
      <c r="H6" s="3" t="s">
        <v>32</v>
      </c>
      <c r="I6" s="3" t="s">
        <v>302</v>
      </c>
      <c r="J6" s="3" t="s">
        <v>35</v>
      </c>
      <c r="K6" s="3" t="s">
        <v>51</v>
      </c>
      <c r="L6" s="3" t="s">
        <v>56</v>
      </c>
      <c r="M6" s="3" t="s">
        <v>148</v>
      </c>
      <c r="N6" s="3">
        <v>1</v>
      </c>
    </row>
    <row r="7" spans="1:14" ht="25" customHeight="1" x14ac:dyDescent="0.2">
      <c r="A7" s="3">
        <v>7</v>
      </c>
      <c r="B7" s="3" t="s">
        <v>75</v>
      </c>
      <c r="C7" s="3" t="s">
        <v>3</v>
      </c>
      <c r="D7" s="3" t="s">
        <v>285</v>
      </c>
      <c r="E7" s="3" t="s">
        <v>36</v>
      </c>
      <c r="F7" s="3">
        <v>2</v>
      </c>
      <c r="G7" s="3" t="s">
        <v>295</v>
      </c>
      <c r="H7" s="3" t="s">
        <v>32</v>
      </c>
      <c r="I7" s="3" t="s">
        <v>296</v>
      </c>
      <c r="J7" s="3" t="s">
        <v>35</v>
      </c>
      <c r="K7" s="3" t="s">
        <v>51</v>
      </c>
      <c r="L7" s="3" t="s">
        <v>52</v>
      </c>
      <c r="M7" s="3" t="s">
        <v>148</v>
      </c>
      <c r="N7" s="3">
        <v>1</v>
      </c>
    </row>
    <row r="8" spans="1:14" ht="25" customHeight="1" x14ac:dyDescent="0.2">
      <c r="A8" s="3">
        <v>8</v>
      </c>
      <c r="B8" s="3" t="s">
        <v>76</v>
      </c>
      <c r="C8" s="3" t="s">
        <v>3</v>
      </c>
      <c r="D8" s="8" t="s">
        <v>289</v>
      </c>
      <c r="E8" s="3" t="s">
        <v>70</v>
      </c>
      <c r="F8" s="3">
        <v>2</v>
      </c>
      <c r="G8" s="8" t="s">
        <v>303</v>
      </c>
      <c r="H8" s="3" t="s">
        <v>32</v>
      </c>
      <c r="I8" s="3" t="s">
        <v>304</v>
      </c>
      <c r="J8" s="3" t="s">
        <v>35</v>
      </c>
      <c r="K8" s="3" t="s">
        <v>51</v>
      </c>
      <c r="L8" s="3" t="s">
        <v>52</v>
      </c>
      <c r="M8" s="3" t="s">
        <v>148</v>
      </c>
      <c r="N8" s="3">
        <v>1</v>
      </c>
    </row>
    <row r="9" spans="1:14" ht="25" customHeight="1" x14ac:dyDescent="0.2">
      <c r="A9" s="3">
        <v>9</v>
      </c>
      <c r="B9" s="3" t="s">
        <v>77</v>
      </c>
      <c r="C9" s="3" t="s">
        <v>3</v>
      </c>
      <c r="D9" s="8" t="s">
        <v>286</v>
      </c>
      <c r="E9" s="3" t="s">
        <v>36</v>
      </c>
      <c r="F9" s="3">
        <v>2</v>
      </c>
      <c r="G9" s="3" t="s">
        <v>297</v>
      </c>
      <c r="H9" s="3" t="s">
        <v>32</v>
      </c>
      <c r="I9" s="3" t="s">
        <v>298</v>
      </c>
      <c r="J9" s="3" t="s">
        <v>35</v>
      </c>
      <c r="K9" s="3" t="s">
        <v>51</v>
      </c>
      <c r="L9" s="3" t="s">
        <v>52</v>
      </c>
      <c r="M9" s="3" t="s">
        <v>148</v>
      </c>
      <c r="N9" s="3">
        <v>1</v>
      </c>
    </row>
    <row r="10" spans="1:14" ht="20" customHeight="1" x14ac:dyDescent="0.2">
      <c r="K10" s="5"/>
      <c r="L10" s="5"/>
    </row>
    <row r="11" spans="1:14" ht="25" customHeight="1" x14ac:dyDescent="0.2">
      <c r="K11" s="5"/>
      <c r="L11" s="28" t="s">
        <v>157</v>
      </c>
      <c r="M11" s="28"/>
      <c r="N11" s="3">
        <f>SUMIF(M2:M9,"Digital",N2:N9)</f>
        <v>8</v>
      </c>
    </row>
    <row r="12" spans="1:14" ht="25" customHeight="1" x14ac:dyDescent="0.2">
      <c r="K12" s="5"/>
      <c r="L12" s="28" t="s">
        <v>158</v>
      </c>
      <c r="M12" s="28"/>
      <c r="N12" s="3">
        <f>COUNTIF(M2:M9,"Analógico")</f>
        <v>0</v>
      </c>
    </row>
    <row r="13" spans="1:14" ht="25" customHeight="1" x14ac:dyDescent="0.2">
      <c r="K13" s="5"/>
      <c r="L13" s="28" t="s">
        <v>159</v>
      </c>
      <c r="M13" s="28"/>
      <c r="N13" s="3">
        <f>SUM(F2:F9)</f>
        <v>16</v>
      </c>
    </row>
    <row r="14" spans="1:14" ht="25" customHeight="1" x14ac:dyDescent="0.2">
      <c r="K14" s="5"/>
      <c r="L14" s="28" t="s">
        <v>173</v>
      </c>
      <c r="M14" s="28"/>
      <c r="N14" s="3">
        <f>COUNTIF(H2:J9, "Laranja")</f>
        <v>7</v>
      </c>
    </row>
    <row r="15" spans="1:14" ht="25" customHeight="1" x14ac:dyDescent="0.2">
      <c r="K15" s="5"/>
      <c r="L15" s="28" t="s">
        <v>174</v>
      </c>
      <c r="M15" s="28"/>
      <c r="N15" s="3">
        <f>COUNTIF(H2:J9, "Branco")</f>
        <v>8</v>
      </c>
    </row>
    <row r="16" spans="1:14" ht="25" customHeight="1" x14ac:dyDescent="0.2">
      <c r="K16" s="5"/>
      <c r="L16" s="28" t="s">
        <v>175</v>
      </c>
      <c r="M16" s="28"/>
      <c r="N16" s="3">
        <f>COUNTIF(H2:J9, "Verde")</f>
        <v>1</v>
      </c>
    </row>
    <row r="17" spans="11:14" ht="25" customHeight="1" x14ac:dyDescent="0.2">
      <c r="K17" s="5"/>
      <c r="L17" s="28" t="s">
        <v>176</v>
      </c>
      <c r="M17" s="28"/>
      <c r="N17" s="3">
        <f>SUM(N14:N16)</f>
        <v>16</v>
      </c>
    </row>
    <row r="18" spans="11:14" ht="20" customHeight="1" x14ac:dyDescent="0.2">
      <c r="K18" s="5"/>
      <c r="L18" s="5"/>
    </row>
    <row r="19" spans="11:14" ht="20" customHeight="1" x14ac:dyDescent="0.2">
      <c r="K19" s="5"/>
      <c r="L19" s="5"/>
    </row>
    <row r="20" spans="11:14" ht="20" customHeight="1" x14ac:dyDescent="0.2">
      <c r="K20" s="5"/>
      <c r="L20" s="5"/>
    </row>
    <row r="21" spans="11:14" ht="20" customHeight="1" x14ac:dyDescent="0.2">
      <c r="K21" s="5"/>
      <c r="L21" s="5"/>
    </row>
    <row r="22" spans="11:14" ht="20" customHeight="1" x14ac:dyDescent="0.2">
      <c r="K22" s="5"/>
      <c r="L22" s="5"/>
    </row>
    <row r="23" spans="11:14" ht="20" customHeight="1" x14ac:dyDescent="0.2">
      <c r="K23" s="5"/>
      <c r="L23" s="5"/>
    </row>
    <row r="24" spans="11:14" ht="20" customHeight="1" x14ac:dyDescent="0.2">
      <c r="K24" s="5"/>
      <c r="L24" s="5"/>
    </row>
    <row r="25" spans="11:14" ht="20" customHeight="1" x14ac:dyDescent="0.2">
      <c r="K25" s="5"/>
      <c r="L25" s="5"/>
    </row>
    <row r="26" spans="11:14" ht="20" customHeight="1" x14ac:dyDescent="0.2">
      <c r="K26" s="5"/>
      <c r="L26" s="5"/>
    </row>
  </sheetData>
  <autoFilter ref="A1:N9" xr:uid="{B518428F-F78E-B242-BAAA-310BF8F20905}">
    <sortState xmlns:xlrd2="http://schemas.microsoft.com/office/spreadsheetml/2017/richdata2" ref="A2:N9">
      <sortCondition ref="A2"/>
    </sortState>
  </autoFilter>
  <sortState xmlns:xlrd2="http://schemas.microsoft.com/office/spreadsheetml/2017/richdata2" ref="A2:N26">
    <sortCondition ref="C9"/>
  </sortState>
  <mergeCells count="7">
    <mergeCell ref="L16:M16"/>
    <mergeCell ref="L17:M17"/>
    <mergeCell ref="L11:M11"/>
    <mergeCell ref="L12:M12"/>
    <mergeCell ref="L13:M13"/>
    <mergeCell ref="L14:M14"/>
    <mergeCell ref="L15:M15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55E6-8528-AE4C-B8DD-A417543ADF6F}">
  <dimension ref="A1:N21"/>
  <sheetViews>
    <sheetView workbookViewId="0">
      <selection activeCell="B7" sqref="B7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11" t="s">
        <v>49</v>
      </c>
      <c r="L1" s="11" t="s">
        <v>50</v>
      </c>
      <c r="M1" s="11" t="s">
        <v>2</v>
      </c>
      <c r="N1" s="11" t="s">
        <v>150</v>
      </c>
    </row>
    <row r="2" spans="1:14" ht="25" customHeight="1" x14ac:dyDescent="0.2">
      <c r="A2" s="3">
        <v>1</v>
      </c>
      <c r="B2" s="3" t="s">
        <v>79</v>
      </c>
      <c r="C2" s="3" t="s">
        <v>3</v>
      </c>
      <c r="D2" s="3" t="s">
        <v>305</v>
      </c>
      <c r="E2" s="3" t="s">
        <v>36</v>
      </c>
      <c r="F2" s="3">
        <v>2</v>
      </c>
      <c r="G2" s="3" t="s">
        <v>306</v>
      </c>
      <c r="H2" s="3" t="s">
        <v>32</v>
      </c>
      <c r="I2" s="3" t="s">
        <v>307</v>
      </c>
      <c r="J2" s="3" t="s">
        <v>35</v>
      </c>
      <c r="K2" s="3" t="s">
        <v>51</v>
      </c>
      <c r="L2" s="3" t="s">
        <v>52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80</v>
      </c>
      <c r="C3" s="3" t="s">
        <v>84</v>
      </c>
      <c r="D3" s="3" t="s">
        <v>308</v>
      </c>
      <c r="E3" s="3" t="s">
        <v>30</v>
      </c>
      <c r="F3" s="3">
        <v>1</v>
      </c>
      <c r="G3" s="3" t="s">
        <v>313</v>
      </c>
      <c r="H3" s="3" t="s">
        <v>35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81</v>
      </c>
      <c r="C4" s="3" t="s">
        <v>27</v>
      </c>
      <c r="D4" s="8" t="s">
        <v>309</v>
      </c>
      <c r="E4" s="3" t="s">
        <v>36</v>
      </c>
      <c r="F4" s="3">
        <v>2</v>
      </c>
      <c r="G4" s="8" t="s">
        <v>314</v>
      </c>
      <c r="H4" s="3" t="s">
        <v>32</v>
      </c>
      <c r="I4" s="8" t="s">
        <v>315</v>
      </c>
      <c r="J4" s="3" t="s">
        <v>35</v>
      </c>
      <c r="K4" s="3" t="s">
        <v>51</v>
      </c>
      <c r="L4" s="3" t="s">
        <v>52</v>
      </c>
      <c r="M4" s="3" t="s">
        <v>148</v>
      </c>
      <c r="N4" s="3">
        <v>1</v>
      </c>
    </row>
    <row r="5" spans="1:14" ht="25" customHeight="1" x14ac:dyDescent="0.2">
      <c r="A5" s="3">
        <v>5</v>
      </c>
      <c r="B5" s="3" t="s">
        <v>82</v>
      </c>
      <c r="C5" s="3" t="s">
        <v>3</v>
      </c>
      <c r="D5" s="8" t="s">
        <v>310</v>
      </c>
      <c r="E5" s="3" t="s">
        <v>36</v>
      </c>
      <c r="F5" s="3">
        <v>2</v>
      </c>
      <c r="G5" s="3" t="s">
        <v>316</v>
      </c>
      <c r="H5" s="3" t="s">
        <v>32</v>
      </c>
      <c r="I5" s="3" t="s">
        <v>317</v>
      </c>
      <c r="J5" s="3" t="s">
        <v>35</v>
      </c>
      <c r="K5" s="3" t="s">
        <v>51</v>
      </c>
      <c r="L5" s="3" t="s">
        <v>52</v>
      </c>
      <c r="M5" s="3" t="s">
        <v>148</v>
      </c>
      <c r="N5" s="3">
        <v>1</v>
      </c>
    </row>
    <row r="6" spans="1:14" ht="25" customHeight="1" x14ac:dyDescent="0.2">
      <c r="A6" s="3">
        <v>6</v>
      </c>
      <c r="B6" s="3" t="s">
        <v>83</v>
      </c>
      <c r="C6" s="3" t="s">
        <v>3</v>
      </c>
      <c r="D6" s="8" t="s">
        <v>311</v>
      </c>
      <c r="E6" s="3" t="s">
        <v>36</v>
      </c>
      <c r="F6" s="3">
        <v>2</v>
      </c>
      <c r="G6" s="3" t="s">
        <v>318</v>
      </c>
      <c r="H6" s="3" t="s">
        <v>32</v>
      </c>
      <c r="I6" s="3" t="s">
        <v>319</v>
      </c>
      <c r="J6" s="3" t="s">
        <v>35</v>
      </c>
      <c r="K6" s="3" t="s">
        <v>51</v>
      </c>
      <c r="L6" s="3" t="s">
        <v>52</v>
      </c>
      <c r="M6" s="3" t="s">
        <v>148</v>
      </c>
      <c r="N6" s="3">
        <v>1</v>
      </c>
    </row>
    <row r="7" spans="1:14" ht="25" customHeight="1" x14ac:dyDescent="0.2">
      <c r="A7" s="3">
        <v>7</v>
      </c>
      <c r="B7" s="3" t="s">
        <v>81</v>
      </c>
      <c r="C7" s="3" t="s">
        <v>3</v>
      </c>
      <c r="D7" s="3" t="s">
        <v>312</v>
      </c>
      <c r="E7" s="3" t="s">
        <v>36</v>
      </c>
      <c r="F7" s="3">
        <v>2</v>
      </c>
      <c r="G7" s="3" t="s">
        <v>320</v>
      </c>
      <c r="H7" s="3" t="s">
        <v>32</v>
      </c>
      <c r="I7" s="3" t="s">
        <v>321</v>
      </c>
      <c r="J7" s="3" t="s">
        <v>35</v>
      </c>
      <c r="K7" s="3" t="s">
        <v>51</v>
      </c>
      <c r="L7" s="3" t="s">
        <v>53</v>
      </c>
      <c r="M7" s="3" t="s">
        <v>148</v>
      </c>
      <c r="N7" s="3">
        <v>1</v>
      </c>
    </row>
    <row r="8" spans="1:14" ht="20" customHeight="1" x14ac:dyDescent="0.2">
      <c r="K8" s="5"/>
      <c r="L8" s="5"/>
    </row>
    <row r="9" spans="1:14" ht="25" customHeight="1" x14ac:dyDescent="0.2">
      <c r="K9" s="5"/>
      <c r="L9" s="28" t="s">
        <v>157</v>
      </c>
      <c r="M9" s="28"/>
      <c r="N9" s="3">
        <f>SUMIF(M2:M7,"Digital",N2:N7)</f>
        <v>6</v>
      </c>
    </row>
    <row r="10" spans="1:14" ht="25" customHeight="1" x14ac:dyDescent="0.2">
      <c r="K10" s="5"/>
      <c r="L10" s="28" t="s">
        <v>158</v>
      </c>
      <c r="M10" s="28"/>
      <c r="N10" s="3">
        <f>COUNTIF(M2:M7,"Analógico")</f>
        <v>0</v>
      </c>
    </row>
    <row r="11" spans="1:14" ht="25" customHeight="1" x14ac:dyDescent="0.2">
      <c r="K11" s="5"/>
      <c r="L11" s="28" t="s">
        <v>159</v>
      </c>
      <c r="M11" s="28"/>
      <c r="N11" s="3">
        <f>SUM(F2:F7)</f>
        <v>11</v>
      </c>
    </row>
    <row r="12" spans="1:14" ht="25" customHeight="1" x14ac:dyDescent="0.2">
      <c r="K12" s="5"/>
      <c r="L12" s="28" t="s">
        <v>173</v>
      </c>
      <c r="M12" s="28"/>
      <c r="N12" s="3">
        <f>COUNTIF(H2:J7, "Laranja")</f>
        <v>5</v>
      </c>
    </row>
    <row r="13" spans="1:14" ht="25" customHeight="1" x14ac:dyDescent="0.2">
      <c r="K13" s="5"/>
      <c r="L13" s="28" t="s">
        <v>174</v>
      </c>
      <c r="M13" s="28"/>
      <c r="N13" s="3">
        <f>COUNTIF(H2:J7, "Branco")</f>
        <v>6</v>
      </c>
    </row>
    <row r="14" spans="1:14" ht="25" customHeight="1" x14ac:dyDescent="0.2">
      <c r="K14" s="5"/>
      <c r="L14" s="28" t="s">
        <v>176</v>
      </c>
      <c r="M14" s="28"/>
      <c r="N14" s="3">
        <f>SUM(N12:N13)</f>
        <v>11</v>
      </c>
    </row>
    <row r="15" spans="1:14" ht="25" customHeight="1" x14ac:dyDescent="0.2">
      <c r="K15" s="5"/>
    </row>
    <row r="16" spans="1:14" ht="20" customHeight="1" x14ac:dyDescent="0.2">
      <c r="K16" s="5"/>
      <c r="L16" s="5"/>
    </row>
    <row r="17" spans="11:12" ht="20" customHeight="1" x14ac:dyDescent="0.2">
      <c r="K17" s="5"/>
      <c r="L17" s="5"/>
    </row>
    <row r="18" spans="11:12" ht="20" customHeight="1" x14ac:dyDescent="0.2">
      <c r="K18" s="5"/>
      <c r="L18" s="5"/>
    </row>
    <row r="19" spans="11:12" ht="20" customHeight="1" x14ac:dyDescent="0.2">
      <c r="K19" s="5"/>
      <c r="L19" s="5"/>
    </row>
    <row r="20" spans="11:12" ht="20" customHeight="1" x14ac:dyDescent="0.2">
      <c r="K20" s="5"/>
      <c r="L20" s="5"/>
    </row>
    <row r="21" spans="11:12" ht="20" customHeight="1" x14ac:dyDescent="0.2">
      <c r="K21" s="5"/>
      <c r="L21" s="5"/>
    </row>
  </sheetData>
  <autoFilter ref="A1:N7" xr:uid="{4DEAA98D-4160-C745-9F62-D2FC03588B1C}"/>
  <mergeCells count="6">
    <mergeCell ref="L14:M14"/>
    <mergeCell ref="L9:M9"/>
    <mergeCell ref="L10:M10"/>
    <mergeCell ref="L11:M11"/>
    <mergeCell ref="L12:M12"/>
    <mergeCell ref="L13:M1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02D5-3D74-9F4B-9545-55CA4D08D963}">
  <dimension ref="A1:N21"/>
  <sheetViews>
    <sheetView workbookViewId="0">
      <selection activeCell="B12" sqref="B12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6" width="20.83203125" style="5" customWidth="1"/>
    <col min="7" max="7" width="23.33203125" style="5" customWidth="1"/>
    <col min="8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279</v>
      </c>
      <c r="J1" s="4" t="s">
        <v>29</v>
      </c>
      <c r="K1" s="6" t="s">
        <v>49</v>
      </c>
      <c r="L1" s="6" t="s">
        <v>50</v>
      </c>
      <c r="M1" s="6" t="s">
        <v>2</v>
      </c>
      <c r="N1" s="11" t="s">
        <v>150</v>
      </c>
    </row>
    <row r="2" spans="1:14" ht="25" customHeight="1" x14ac:dyDescent="0.2">
      <c r="A2" s="3">
        <v>1</v>
      </c>
      <c r="B2" s="3" t="s">
        <v>85</v>
      </c>
      <c r="C2" s="3" t="s">
        <v>3</v>
      </c>
      <c r="D2" s="3" t="s">
        <v>322</v>
      </c>
      <c r="E2" s="3" t="s">
        <v>36</v>
      </c>
      <c r="F2" s="3">
        <v>2</v>
      </c>
      <c r="G2" s="3" t="s">
        <v>330</v>
      </c>
      <c r="H2" s="3" t="s">
        <v>35</v>
      </c>
      <c r="I2" s="3" t="s">
        <v>331</v>
      </c>
      <c r="J2" s="3" t="s">
        <v>32</v>
      </c>
      <c r="K2" s="3" t="s">
        <v>93</v>
      </c>
      <c r="L2" s="3" t="s">
        <v>94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86</v>
      </c>
      <c r="C3" s="3" t="s">
        <v>92</v>
      </c>
      <c r="D3" s="3" t="s">
        <v>323</v>
      </c>
      <c r="E3" s="3" t="s">
        <v>30</v>
      </c>
      <c r="F3" s="3">
        <v>1</v>
      </c>
      <c r="G3" s="8" t="s">
        <v>332</v>
      </c>
      <c r="H3" s="3" t="s">
        <v>35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87</v>
      </c>
      <c r="C4" s="3" t="s">
        <v>147</v>
      </c>
      <c r="D4" s="3" t="s">
        <v>346</v>
      </c>
      <c r="E4" s="3" t="s">
        <v>30</v>
      </c>
      <c r="F4" s="3">
        <v>8</v>
      </c>
      <c r="G4" s="8" t="s">
        <v>333</v>
      </c>
      <c r="H4" s="3" t="s">
        <v>111</v>
      </c>
      <c r="I4" s="3" t="s">
        <v>30</v>
      </c>
      <c r="J4" s="3" t="s">
        <v>111</v>
      </c>
      <c r="K4" s="3" t="s">
        <v>30</v>
      </c>
      <c r="L4" s="3" t="s">
        <v>30</v>
      </c>
      <c r="M4" s="3" t="s">
        <v>148</v>
      </c>
      <c r="N4" s="3">
        <v>1</v>
      </c>
    </row>
    <row r="5" spans="1:14" ht="25" customHeight="1" x14ac:dyDescent="0.2">
      <c r="A5" s="3">
        <v>5</v>
      </c>
      <c r="B5" s="3" t="s">
        <v>88</v>
      </c>
      <c r="C5" s="3" t="s">
        <v>3</v>
      </c>
      <c r="D5" s="3" t="s">
        <v>324</v>
      </c>
      <c r="E5" s="3" t="s">
        <v>36</v>
      </c>
      <c r="F5" s="3">
        <v>2</v>
      </c>
      <c r="G5" s="8" t="s">
        <v>336</v>
      </c>
      <c r="H5" s="3" t="s">
        <v>35</v>
      </c>
      <c r="I5" s="3" t="s">
        <v>337</v>
      </c>
      <c r="J5" s="3" t="s">
        <v>32</v>
      </c>
      <c r="K5" s="3" t="s">
        <v>93</v>
      </c>
      <c r="L5" s="3" t="s">
        <v>94</v>
      </c>
      <c r="M5" s="3" t="s">
        <v>148</v>
      </c>
      <c r="N5" s="3">
        <v>1</v>
      </c>
    </row>
    <row r="6" spans="1:14" ht="25" customHeight="1" x14ac:dyDescent="0.2">
      <c r="A6" s="3">
        <v>6</v>
      </c>
      <c r="B6" s="3" t="s">
        <v>89</v>
      </c>
      <c r="C6" s="3" t="s">
        <v>147</v>
      </c>
      <c r="D6" s="3" t="s">
        <v>347</v>
      </c>
      <c r="E6" s="3" t="s">
        <v>30</v>
      </c>
      <c r="F6" s="3">
        <v>8</v>
      </c>
      <c r="G6" s="8" t="s">
        <v>334</v>
      </c>
      <c r="H6" s="3" t="s">
        <v>111</v>
      </c>
      <c r="I6" s="8" t="s">
        <v>30</v>
      </c>
      <c r="J6" s="3" t="s">
        <v>111</v>
      </c>
      <c r="K6" s="3" t="s">
        <v>30</v>
      </c>
      <c r="L6" s="3" t="s">
        <v>30</v>
      </c>
      <c r="M6" s="3" t="s">
        <v>148</v>
      </c>
      <c r="N6" s="3">
        <v>1</v>
      </c>
    </row>
    <row r="7" spans="1:14" ht="25" customHeight="1" x14ac:dyDescent="0.2">
      <c r="A7" s="3">
        <v>7</v>
      </c>
      <c r="B7" s="3" t="s">
        <v>90</v>
      </c>
      <c r="C7" s="3" t="s">
        <v>3</v>
      </c>
      <c r="D7" s="8" t="s">
        <v>325</v>
      </c>
      <c r="E7" s="3" t="s">
        <v>36</v>
      </c>
      <c r="F7" s="3">
        <v>2</v>
      </c>
      <c r="G7" s="8" t="s">
        <v>338</v>
      </c>
      <c r="H7" s="3" t="s">
        <v>35</v>
      </c>
      <c r="I7" s="8" t="s">
        <v>339</v>
      </c>
      <c r="J7" s="3" t="s">
        <v>32</v>
      </c>
      <c r="K7" s="3" t="s">
        <v>93</v>
      </c>
      <c r="L7" s="3" t="s">
        <v>94</v>
      </c>
      <c r="M7" s="3" t="s">
        <v>148</v>
      </c>
      <c r="N7" s="3">
        <v>1</v>
      </c>
    </row>
    <row r="8" spans="1:14" ht="25" customHeight="1" x14ac:dyDescent="0.2">
      <c r="A8" s="3">
        <v>10</v>
      </c>
      <c r="B8" s="3" t="s">
        <v>86</v>
      </c>
      <c r="C8" s="3" t="s">
        <v>92</v>
      </c>
      <c r="D8" s="8" t="s">
        <v>326</v>
      </c>
      <c r="E8" s="3" t="s">
        <v>30</v>
      </c>
      <c r="F8" s="3">
        <v>1</v>
      </c>
      <c r="G8" s="8" t="s">
        <v>340</v>
      </c>
      <c r="H8" s="3" t="s">
        <v>35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148</v>
      </c>
      <c r="N8" s="3">
        <v>1</v>
      </c>
    </row>
    <row r="9" spans="1:14" ht="25" customHeight="1" x14ac:dyDescent="0.2">
      <c r="A9" s="3">
        <v>11</v>
      </c>
      <c r="B9" s="3" t="s">
        <v>85</v>
      </c>
      <c r="C9" s="3" t="s">
        <v>3</v>
      </c>
      <c r="D9" s="8" t="s">
        <v>327</v>
      </c>
      <c r="E9" s="3" t="s">
        <v>36</v>
      </c>
      <c r="F9" s="3">
        <v>2</v>
      </c>
      <c r="G9" s="8" t="s">
        <v>341</v>
      </c>
      <c r="H9" s="3" t="s">
        <v>35</v>
      </c>
      <c r="I9" s="3" t="s">
        <v>342</v>
      </c>
      <c r="J9" s="3" t="s">
        <v>32</v>
      </c>
      <c r="K9" s="3" t="s">
        <v>93</v>
      </c>
      <c r="L9" s="3" t="s">
        <v>94</v>
      </c>
      <c r="M9" s="3" t="s">
        <v>148</v>
      </c>
      <c r="N9" s="3">
        <v>1</v>
      </c>
    </row>
    <row r="10" spans="1:14" ht="25" customHeight="1" x14ac:dyDescent="0.2">
      <c r="A10" s="3">
        <v>12</v>
      </c>
      <c r="B10" s="3" t="s">
        <v>91</v>
      </c>
      <c r="C10" s="3" t="s">
        <v>147</v>
      </c>
      <c r="D10" s="8" t="s">
        <v>348</v>
      </c>
      <c r="E10" s="3" t="s">
        <v>30</v>
      </c>
      <c r="F10" s="3">
        <v>8</v>
      </c>
      <c r="G10" s="8" t="s">
        <v>335</v>
      </c>
      <c r="H10" s="3" t="s">
        <v>111</v>
      </c>
      <c r="I10" s="3" t="s">
        <v>30</v>
      </c>
      <c r="J10" s="3" t="s">
        <v>111</v>
      </c>
      <c r="K10" s="3" t="s">
        <v>30</v>
      </c>
      <c r="L10" s="3" t="s">
        <v>30</v>
      </c>
      <c r="M10" s="3" t="s">
        <v>148</v>
      </c>
      <c r="N10" s="3">
        <v>1</v>
      </c>
    </row>
    <row r="11" spans="1:14" ht="25" customHeight="1" x14ac:dyDescent="0.2">
      <c r="A11" s="7">
        <v>13</v>
      </c>
      <c r="B11" s="3" t="s">
        <v>86</v>
      </c>
      <c r="C11" s="3" t="s">
        <v>92</v>
      </c>
      <c r="D11" s="8" t="s">
        <v>328</v>
      </c>
      <c r="E11" s="3" t="s">
        <v>30</v>
      </c>
      <c r="F11" s="3">
        <v>1</v>
      </c>
      <c r="G11" s="8" t="s">
        <v>343</v>
      </c>
      <c r="H11" s="3" t="s">
        <v>35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148</v>
      </c>
      <c r="N11" s="3">
        <v>1</v>
      </c>
    </row>
    <row r="12" spans="1:14" ht="25" customHeight="1" x14ac:dyDescent="0.2">
      <c r="A12" s="7">
        <v>14</v>
      </c>
      <c r="B12" s="3" t="s">
        <v>88</v>
      </c>
      <c r="C12" s="3" t="s">
        <v>3</v>
      </c>
      <c r="D12" s="8" t="s">
        <v>329</v>
      </c>
      <c r="E12" s="3" t="s">
        <v>36</v>
      </c>
      <c r="F12" s="3">
        <v>2</v>
      </c>
      <c r="G12" s="8" t="s">
        <v>344</v>
      </c>
      <c r="H12" s="3" t="s">
        <v>35</v>
      </c>
      <c r="I12" s="8" t="s">
        <v>345</v>
      </c>
      <c r="J12" s="3" t="s">
        <v>32</v>
      </c>
      <c r="K12" s="3" t="s">
        <v>93</v>
      </c>
      <c r="L12" s="3" t="s">
        <v>94</v>
      </c>
      <c r="M12" s="3" t="s">
        <v>148</v>
      </c>
      <c r="N12" s="3">
        <v>1</v>
      </c>
    </row>
    <row r="13" spans="1:14" ht="20" customHeight="1" x14ac:dyDescent="0.2">
      <c r="K13" s="5"/>
      <c r="L13" s="5"/>
    </row>
    <row r="14" spans="1:14" ht="25" customHeight="1" x14ac:dyDescent="0.2">
      <c r="K14" s="5"/>
      <c r="L14" s="28" t="s">
        <v>157</v>
      </c>
      <c r="M14" s="28"/>
      <c r="N14" s="3">
        <f>SUMIF(M2:M12,"Digital",N2:N12)</f>
        <v>11</v>
      </c>
    </row>
    <row r="15" spans="1:14" ht="25" customHeight="1" x14ac:dyDescent="0.2">
      <c r="K15" s="5"/>
      <c r="L15" s="28" t="s">
        <v>158</v>
      </c>
      <c r="M15" s="28"/>
      <c r="N15" s="3">
        <f>COUNTIF(M2:M12,"Analógico")</f>
        <v>0</v>
      </c>
    </row>
    <row r="16" spans="1:14" ht="25" customHeight="1" x14ac:dyDescent="0.2">
      <c r="K16" s="5"/>
      <c r="L16" s="28" t="s">
        <v>159</v>
      </c>
      <c r="M16" s="28"/>
      <c r="N16" s="3">
        <f>SUM(F2:F12)</f>
        <v>37</v>
      </c>
    </row>
    <row r="17" spans="11:14" ht="25" customHeight="1" x14ac:dyDescent="0.2">
      <c r="K17" s="5"/>
      <c r="L17" s="28" t="s">
        <v>173</v>
      </c>
      <c r="M17" s="28"/>
      <c r="N17" s="3">
        <f>COUNTIF(H2:J12, "Laranja")</f>
        <v>5</v>
      </c>
    </row>
    <row r="18" spans="11:14" ht="25" customHeight="1" x14ac:dyDescent="0.2">
      <c r="K18" s="5"/>
      <c r="L18" s="28" t="s">
        <v>174</v>
      </c>
      <c r="M18" s="28"/>
      <c r="N18" s="3">
        <f>COUNTIF(H2:J12,"Branco")</f>
        <v>8</v>
      </c>
    </row>
    <row r="19" spans="11:14" ht="25" customHeight="1" x14ac:dyDescent="0.2">
      <c r="K19" s="5"/>
      <c r="L19" s="28" t="s">
        <v>177</v>
      </c>
      <c r="M19" s="28"/>
      <c r="N19" s="3">
        <f>SUM(F4,F6,F10)</f>
        <v>24</v>
      </c>
    </row>
    <row r="20" spans="11:14" ht="25" customHeight="1" x14ac:dyDescent="0.2">
      <c r="K20" s="5"/>
      <c r="L20" s="28" t="s">
        <v>176</v>
      </c>
      <c r="M20" s="28"/>
      <c r="N20" s="3">
        <f>SUM(N17:N19)</f>
        <v>37</v>
      </c>
    </row>
    <row r="21" spans="11:14" ht="20" customHeight="1" x14ac:dyDescent="0.2">
      <c r="K21" s="5"/>
      <c r="L21" s="5"/>
    </row>
  </sheetData>
  <autoFilter ref="A1:N12" xr:uid="{387E29E8-57D1-5748-A94C-A75706C9DFD3}"/>
  <mergeCells count="7">
    <mergeCell ref="L19:M19"/>
    <mergeCell ref="L20:M20"/>
    <mergeCell ref="L14:M14"/>
    <mergeCell ref="L15:M15"/>
    <mergeCell ref="L16:M16"/>
    <mergeCell ref="L17:M17"/>
    <mergeCell ref="L18:M18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311B-BC3A-8F4D-B9F7-CE9652DAFDD3}">
  <dimension ref="A1:N28"/>
  <sheetViews>
    <sheetView workbookViewId="0">
      <selection activeCell="B19" sqref="B19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6" t="s">
        <v>49</v>
      </c>
      <c r="L1" s="6" t="s">
        <v>50</v>
      </c>
      <c r="M1" s="6" t="s">
        <v>2</v>
      </c>
      <c r="N1" s="11" t="s">
        <v>150</v>
      </c>
    </row>
    <row r="2" spans="1:14" ht="25" customHeight="1" x14ac:dyDescent="0.2">
      <c r="A2" s="3">
        <v>1</v>
      </c>
      <c r="B2" s="3" t="s">
        <v>95</v>
      </c>
      <c r="C2" s="3" t="s">
        <v>26</v>
      </c>
      <c r="D2" s="3" t="s">
        <v>349</v>
      </c>
      <c r="E2" s="3" t="s">
        <v>30</v>
      </c>
      <c r="F2" s="3" t="s">
        <v>30</v>
      </c>
      <c r="G2" s="8" t="s">
        <v>30</v>
      </c>
      <c r="H2" s="3" t="s">
        <v>30</v>
      </c>
      <c r="I2" s="3" t="s">
        <v>30</v>
      </c>
      <c r="J2" s="3" t="s">
        <v>30</v>
      </c>
      <c r="K2" s="3" t="s">
        <v>30</v>
      </c>
      <c r="L2" s="3" t="s">
        <v>30</v>
      </c>
      <c r="M2" s="3" t="s">
        <v>149</v>
      </c>
      <c r="N2" s="3">
        <v>1</v>
      </c>
    </row>
    <row r="3" spans="1:14" s="24" customFormat="1" ht="26" customHeight="1" x14ac:dyDescent="0.2">
      <c r="A3" s="22">
        <v>2</v>
      </c>
      <c r="B3" s="22" t="s">
        <v>96</v>
      </c>
      <c r="C3" s="22" t="s">
        <v>92</v>
      </c>
      <c r="D3" s="23" t="s">
        <v>350</v>
      </c>
      <c r="E3" s="22" t="s">
        <v>30</v>
      </c>
      <c r="F3" s="22">
        <v>1</v>
      </c>
      <c r="G3" s="23" t="s">
        <v>367</v>
      </c>
      <c r="H3" s="22" t="s">
        <v>35</v>
      </c>
      <c r="I3" s="22" t="s">
        <v>30</v>
      </c>
      <c r="J3" s="22" t="s">
        <v>30</v>
      </c>
      <c r="K3" s="22" t="s">
        <v>30</v>
      </c>
      <c r="L3" s="22" t="s">
        <v>30</v>
      </c>
      <c r="M3" s="22" t="s">
        <v>148</v>
      </c>
      <c r="N3" s="22">
        <v>1</v>
      </c>
    </row>
    <row r="4" spans="1:14" ht="25" customHeight="1" x14ac:dyDescent="0.2">
      <c r="A4" s="3">
        <v>3</v>
      </c>
      <c r="B4" s="3" t="s">
        <v>97</v>
      </c>
      <c r="C4" s="3" t="s">
        <v>27</v>
      </c>
      <c r="D4" s="8" t="s">
        <v>351</v>
      </c>
      <c r="E4" s="3" t="s">
        <v>36</v>
      </c>
      <c r="F4" s="3">
        <v>1</v>
      </c>
      <c r="G4" s="3" t="s">
        <v>30</v>
      </c>
      <c r="H4" s="3" t="s">
        <v>30</v>
      </c>
      <c r="I4" s="8" t="s">
        <v>368</v>
      </c>
      <c r="J4" s="3" t="s">
        <v>33</v>
      </c>
      <c r="K4" s="3" t="s">
        <v>30</v>
      </c>
      <c r="L4" s="3" t="s">
        <v>53</v>
      </c>
      <c r="M4" s="3" t="s">
        <v>148</v>
      </c>
      <c r="N4" s="3">
        <v>1</v>
      </c>
    </row>
    <row r="5" spans="1:14" ht="25" customHeight="1" x14ac:dyDescent="0.2">
      <c r="A5" s="3">
        <v>6</v>
      </c>
      <c r="B5" s="3" t="s">
        <v>99</v>
      </c>
      <c r="C5" s="3" t="s">
        <v>27</v>
      </c>
      <c r="D5" s="8" t="s">
        <v>352</v>
      </c>
      <c r="E5" s="3" t="s">
        <v>36</v>
      </c>
      <c r="F5" s="3">
        <v>1</v>
      </c>
      <c r="G5" s="3" t="s">
        <v>30</v>
      </c>
      <c r="H5" s="3" t="s">
        <v>30</v>
      </c>
      <c r="I5" s="8" t="s">
        <v>369</v>
      </c>
      <c r="J5" s="3" t="s">
        <v>33</v>
      </c>
      <c r="K5" s="3" t="s">
        <v>30</v>
      </c>
      <c r="L5" s="3" t="s">
        <v>53</v>
      </c>
      <c r="M5" s="3" t="s">
        <v>148</v>
      </c>
      <c r="N5" s="3">
        <v>1</v>
      </c>
    </row>
    <row r="6" spans="1:14" ht="25" customHeight="1" x14ac:dyDescent="0.2">
      <c r="A6" s="3">
        <v>10</v>
      </c>
      <c r="B6" s="3" t="s">
        <v>101</v>
      </c>
      <c r="C6" s="3" t="s">
        <v>3</v>
      </c>
      <c r="D6" s="8" t="s">
        <v>353</v>
      </c>
      <c r="E6" s="3" t="s">
        <v>36</v>
      </c>
      <c r="F6" s="3">
        <v>2</v>
      </c>
      <c r="G6" s="3" t="s">
        <v>370</v>
      </c>
      <c r="H6" s="3" t="s">
        <v>32</v>
      </c>
      <c r="I6" s="8" t="s">
        <v>371</v>
      </c>
      <c r="J6" s="3" t="s">
        <v>35</v>
      </c>
      <c r="K6" s="3" t="s">
        <v>51</v>
      </c>
      <c r="L6" s="3" t="s">
        <v>110</v>
      </c>
      <c r="M6" s="3" t="s">
        <v>148</v>
      </c>
      <c r="N6" s="3">
        <v>1</v>
      </c>
    </row>
    <row r="7" spans="1:14" ht="25" customHeight="1" x14ac:dyDescent="0.2">
      <c r="A7" s="3">
        <v>11</v>
      </c>
      <c r="B7" s="3" t="s">
        <v>102</v>
      </c>
      <c r="C7" s="3" t="s">
        <v>3</v>
      </c>
      <c r="D7" s="8" t="s">
        <v>354</v>
      </c>
      <c r="E7" s="3" t="s">
        <v>36</v>
      </c>
      <c r="F7" s="3">
        <v>2</v>
      </c>
      <c r="G7" s="3" t="s">
        <v>372</v>
      </c>
      <c r="H7" s="3" t="s">
        <v>32</v>
      </c>
      <c r="I7" s="3" t="s">
        <v>373</v>
      </c>
      <c r="J7" s="3" t="s">
        <v>35</v>
      </c>
      <c r="K7" s="3" t="s">
        <v>51</v>
      </c>
      <c r="L7" s="3" t="s">
        <v>110</v>
      </c>
      <c r="M7" s="3" t="s">
        <v>148</v>
      </c>
      <c r="N7" s="3">
        <v>1</v>
      </c>
    </row>
    <row r="8" spans="1:14" ht="25" customHeight="1" x14ac:dyDescent="0.2">
      <c r="A8" s="3">
        <v>12</v>
      </c>
      <c r="B8" s="3" t="s">
        <v>103</v>
      </c>
      <c r="C8" s="3" t="s">
        <v>3</v>
      </c>
      <c r="D8" s="8" t="s">
        <v>355</v>
      </c>
      <c r="E8" s="3" t="s">
        <v>36</v>
      </c>
      <c r="F8" s="3">
        <v>1</v>
      </c>
      <c r="G8" s="3" t="s">
        <v>30</v>
      </c>
      <c r="H8" s="3" t="s">
        <v>30</v>
      </c>
      <c r="I8" s="8" t="s">
        <v>374</v>
      </c>
      <c r="J8" s="3" t="s">
        <v>35</v>
      </c>
      <c r="K8" s="3" t="s">
        <v>30</v>
      </c>
      <c r="L8" s="3" t="s">
        <v>52</v>
      </c>
      <c r="M8" s="3" t="s">
        <v>148</v>
      </c>
      <c r="N8" s="3">
        <v>1</v>
      </c>
    </row>
    <row r="9" spans="1:14" ht="25" customHeight="1" x14ac:dyDescent="0.2">
      <c r="A9" s="7">
        <v>13</v>
      </c>
      <c r="B9" s="3" t="s">
        <v>106</v>
      </c>
      <c r="C9" s="3" t="s">
        <v>3</v>
      </c>
      <c r="D9" s="8" t="s">
        <v>356</v>
      </c>
      <c r="E9" s="3" t="s">
        <v>36</v>
      </c>
      <c r="F9" s="3">
        <v>2</v>
      </c>
      <c r="G9" s="3" t="s">
        <v>375</v>
      </c>
      <c r="H9" s="3" t="s">
        <v>32</v>
      </c>
      <c r="I9" s="3" t="s">
        <v>376</v>
      </c>
      <c r="J9" s="3" t="s">
        <v>35</v>
      </c>
      <c r="K9" s="3" t="s">
        <v>51</v>
      </c>
      <c r="L9" s="3" t="s">
        <v>52</v>
      </c>
      <c r="M9" s="3" t="s">
        <v>148</v>
      </c>
      <c r="N9" s="3">
        <v>1</v>
      </c>
    </row>
    <row r="10" spans="1:14" ht="25" customHeight="1" x14ac:dyDescent="0.2">
      <c r="A10" s="3">
        <v>14</v>
      </c>
      <c r="B10" s="3" t="s">
        <v>108</v>
      </c>
      <c r="C10" s="3" t="s">
        <v>3</v>
      </c>
      <c r="D10" s="8" t="s">
        <v>357</v>
      </c>
      <c r="E10" s="3" t="s">
        <v>36</v>
      </c>
      <c r="F10" s="3">
        <v>2</v>
      </c>
      <c r="G10" s="3" t="s">
        <v>377</v>
      </c>
      <c r="H10" s="3" t="s">
        <v>32</v>
      </c>
      <c r="I10" s="8" t="s">
        <v>378</v>
      </c>
      <c r="J10" s="3" t="s">
        <v>35</v>
      </c>
      <c r="K10" s="3" t="s">
        <v>51</v>
      </c>
      <c r="L10" s="3" t="s">
        <v>52</v>
      </c>
      <c r="M10" s="3" t="s">
        <v>148</v>
      </c>
      <c r="N10" s="3">
        <v>1</v>
      </c>
    </row>
    <row r="11" spans="1:14" ht="25" customHeight="1" x14ac:dyDescent="0.2">
      <c r="A11" s="7">
        <v>15</v>
      </c>
      <c r="B11" s="3" t="s">
        <v>94</v>
      </c>
      <c r="C11" s="3" t="s">
        <v>84</v>
      </c>
      <c r="D11" s="8" t="s">
        <v>358</v>
      </c>
      <c r="E11" s="3" t="s">
        <v>30</v>
      </c>
      <c r="F11" s="3">
        <v>1</v>
      </c>
      <c r="G11" s="3" t="s">
        <v>379</v>
      </c>
      <c r="H11" s="3" t="s">
        <v>35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148</v>
      </c>
      <c r="N11" s="3">
        <v>1</v>
      </c>
    </row>
    <row r="12" spans="1:14" ht="25" customHeight="1" x14ac:dyDescent="0.2">
      <c r="A12" s="3">
        <v>16</v>
      </c>
      <c r="B12" s="3" t="s">
        <v>98</v>
      </c>
      <c r="C12" s="3" t="s">
        <v>27</v>
      </c>
      <c r="D12" s="8" t="s">
        <v>359</v>
      </c>
      <c r="E12" s="3" t="s">
        <v>70</v>
      </c>
      <c r="F12" s="3">
        <v>1</v>
      </c>
      <c r="G12" s="3" t="s">
        <v>30</v>
      </c>
      <c r="H12" s="3" t="s">
        <v>30</v>
      </c>
      <c r="I12" s="8" t="s">
        <v>380</v>
      </c>
      <c r="J12" s="3" t="s">
        <v>33</v>
      </c>
      <c r="K12" s="3" t="s">
        <v>30</v>
      </c>
      <c r="L12" s="3" t="s">
        <v>53</v>
      </c>
      <c r="M12" s="3" t="s">
        <v>148</v>
      </c>
      <c r="N12" s="3">
        <v>1</v>
      </c>
    </row>
    <row r="13" spans="1:14" ht="25" customHeight="1" x14ac:dyDescent="0.2">
      <c r="A13" s="7">
        <v>17</v>
      </c>
      <c r="B13" s="3" t="s">
        <v>86</v>
      </c>
      <c r="C13" s="3" t="s">
        <v>92</v>
      </c>
      <c r="D13" s="8" t="s">
        <v>360</v>
      </c>
      <c r="E13" s="3" t="s">
        <v>30</v>
      </c>
      <c r="F13" s="3">
        <v>1</v>
      </c>
      <c r="G13" s="3" t="s">
        <v>381</v>
      </c>
      <c r="H13" s="3" t="s">
        <v>35</v>
      </c>
      <c r="I13" s="3" t="s">
        <v>30</v>
      </c>
      <c r="J13" s="3" t="s">
        <v>30</v>
      </c>
      <c r="K13" s="3" t="s">
        <v>30</v>
      </c>
      <c r="L13" s="3" t="s">
        <v>30</v>
      </c>
      <c r="M13" s="3" t="s">
        <v>148</v>
      </c>
      <c r="N13" s="3">
        <v>1</v>
      </c>
    </row>
    <row r="14" spans="1:14" ht="25" customHeight="1" x14ac:dyDescent="0.2">
      <c r="A14" s="3">
        <v>18</v>
      </c>
      <c r="B14" s="3" t="s">
        <v>100</v>
      </c>
      <c r="C14" s="3" t="s">
        <v>27</v>
      </c>
      <c r="D14" s="8" t="s">
        <v>361</v>
      </c>
      <c r="E14" s="3" t="s">
        <v>70</v>
      </c>
      <c r="F14" s="3">
        <v>1</v>
      </c>
      <c r="G14" s="3" t="s">
        <v>30</v>
      </c>
      <c r="H14" s="3" t="s">
        <v>30</v>
      </c>
      <c r="I14" s="3" t="s">
        <v>382</v>
      </c>
      <c r="J14" s="3" t="s">
        <v>33</v>
      </c>
      <c r="K14" s="3" t="s">
        <v>30</v>
      </c>
      <c r="L14" s="3" t="s">
        <v>53</v>
      </c>
      <c r="M14" s="3" t="s">
        <v>148</v>
      </c>
      <c r="N14" s="3">
        <v>1</v>
      </c>
    </row>
    <row r="15" spans="1:14" ht="25" customHeight="1" x14ac:dyDescent="0.2">
      <c r="A15" s="7">
        <v>19</v>
      </c>
      <c r="B15" s="3" t="s">
        <v>94</v>
      </c>
      <c r="C15" s="3" t="s">
        <v>84</v>
      </c>
      <c r="D15" s="8" t="s">
        <v>362</v>
      </c>
      <c r="E15" s="3" t="s">
        <v>30</v>
      </c>
      <c r="F15" s="3">
        <v>1</v>
      </c>
      <c r="G15" s="3" t="s">
        <v>383</v>
      </c>
      <c r="H15" s="3" t="s">
        <v>35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148</v>
      </c>
      <c r="N15" s="3">
        <v>1</v>
      </c>
    </row>
    <row r="16" spans="1:14" ht="25" customHeight="1" x14ac:dyDescent="0.2">
      <c r="A16" s="3">
        <v>20</v>
      </c>
      <c r="B16" s="3" t="s">
        <v>104</v>
      </c>
      <c r="C16" s="3" t="s">
        <v>3</v>
      </c>
      <c r="D16" s="8" t="s">
        <v>363</v>
      </c>
      <c r="E16" s="3" t="s">
        <v>70</v>
      </c>
      <c r="F16" s="3">
        <v>2</v>
      </c>
      <c r="G16" s="3" t="s">
        <v>384</v>
      </c>
      <c r="H16" s="3" t="s">
        <v>111</v>
      </c>
      <c r="I16" s="3" t="s">
        <v>385</v>
      </c>
      <c r="J16" s="3" t="s">
        <v>32</v>
      </c>
      <c r="K16" s="3" t="s">
        <v>112</v>
      </c>
      <c r="L16" s="3" t="s">
        <v>94</v>
      </c>
      <c r="M16" s="3" t="s">
        <v>148</v>
      </c>
      <c r="N16" s="3">
        <v>1</v>
      </c>
    </row>
    <row r="17" spans="1:14" ht="25" customHeight="1" x14ac:dyDescent="0.2">
      <c r="A17" s="7">
        <v>21</v>
      </c>
      <c r="B17" s="3" t="s">
        <v>105</v>
      </c>
      <c r="C17" s="3" t="s">
        <v>3</v>
      </c>
      <c r="D17" s="8" t="s">
        <v>364</v>
      </c>
      <c r="E17" s="3" t="s">
        <v>70</v>
      </c>
      <c r="F17" s="3">
        <v>2</v>
      </c>
      <c r="G17" s="3" t="s">
        <v>386</v>
      </c>
      <c r="H17" s="3" t="s">
        <v>111</v>
      </c>
      <c r="I17" s="8" t="s">
        <v>387</v>
      </c>
      <c r="J17" s="3" t="s">
        <v>32</v>
      </c>
      <c r="K17" s="3" t="s">
        <v>112</v>
      </c>
      <c r="L17" s="3" t="s">
        <v>94</v>
      </c>
      <c r="M17" s="3" t="s">
        <v>148</v>
      </c>
      <c r="N17" s="3">
        <v>1</v>
      </c>
    </row>
    <row r="18" spans="1:14" ht="25" customHeight="1" x14ac:dyDescent="0.2">
      <c r="A18" s="3">
        <v>22</v>
      </c>
      <c r="B18" s="3" t="s">
        <v>107</v>
      </c>
      <c r="C18" s="3" t="s">
        <v>3</v>
      </c>
      <c r="D18" s="8" t="s">
        <v>365</v>
      </c>
      <c r="E18" s="3" t="s">
        <v>70</v>
      </c>
      <c r="F18" s="3">
        <v>2</v>
      </c>
      <c r="G18" s="8" t="s">
        <v>388</v>
      </c>
      <c r="H18" s="3" t="s">
        <v>32</v>
      </c>
      <c r="I18" s="3" t="s">
        <v>389</v>
      </c>
      <c r="J18" s="3" t="s">
        <v>35</v>
      </c>
      <c r="K18" s="3" t="s">
        <v>51</v>
      </c>
      <c r="L18" s="3" t="s">
        <v>52</v>
      </c>
      <c r="M18" s="3" t="s">
        <v>148</v>
      </c>
      <c r="N18" s="3">
        <v>1</v>
      </c>
    </row>
    <row r="19" spans="1:14" ht="25" customHeight="1" x14ac:dyDescent="0.2">
      <c r="A19" s="7">
        <v>23</v>
      </c>
      <c r="B19" s="3" t="s">
        <v>109</v>
      </c>
      <c r="C19" s="3" t="s">
        <v>3</v>
      </c>
      <c r="D19" s="8" t="s">
        <v>366</v>
      </c>
      <c r="E19" s="3" t="s">
        <v>70</v>
      </c>
      <c r="F19" s="3">
        <v>2</v>
      </c>
      <c r="G19" s="3" t="s">
        <v>390</v>
      </c>
      <c r="H19" s="3" t="s">
        <v>32</v>
      </c>
      <c r="I19" s="3" t="s">
        <v>391</v>
      </c>
      <c r="J19" s="3" t="s">
        <v>35</v>
      </c>
      <c r="K19" s="3" t="s">
        <v>51</v>
      </c>
      <c r="L19" s="3" t="s">
        <v>52</v>
      </c>
      <c r="M19" s="3" t="s">
        <v>148</v>
      </c>
      <c r="N19" s="3">
        <v>1</v>
      </c>
    </row>
    <row r="20" spans="1:14" ht="20" customHeight="1" x14ac:dyDescent="0.2"/>
    <row r="21" spans="1:14" ht="25" customHeight="1" x14ac:dyDescent="0.2">
      <c r="K21" s="5"/>
      <c r="L21" s="28" t="s">
        <v>157</v>
      </c>
      <c r="M21" s="28"/>
      <c r="N21" s="3">
        <f>SUMIF(M2:M19,"Digital",N2:N19)</f>
        <v>17</v>
      </c>
    </row>
    <row r="22" spans="1:14" ht="25" customHeight="1" x14ac:dyDescent="0.2">
      <c r="L22" s="28" t="s">
        <v>158</v>
      </c>
      <c r="M22" s="28"/>
      <c r="N22" s="3">
        <f>COUNTIF(M2:M19,"Analógico")</f>
        <v>1</v>
      </c>
    </row>
    <row r="23" spans="1:14" ht="25" customHeight="1" x14ac:dyDescent="0.2">
      <c r="L23" s="28" t="s">
        <v>159</v>
      </c>
      <c r="M23" s="28"/>
      <c r="N23" s="3">
        <f>SUM(F2:F19)</f>
        <v>25</v>
      </c>
    </row>
    <row r="24" spans="1:14" ht="25" customHeight="1" x14ac:dyDescent="0.2">
      <c r="L24" s="28" t="s">
        <v>173</v>
      </c>
      <c r="M24" s="28"/>
      <c r="N24" s="3">
        <f>COUNTIF(H2:J19, "Laranja")</f>
        <v>8</v>
      </c>
    </row>
    <row r="25" spans="1:14" ht="25" customHeight="1" x14ac:dyDescent="0.2">
      <c r="L25" s="28" t="s">
        <v>174</v>
      </c>
      <c r="M25" s="28"/>
      <c r="N25" s="3">
        <f>COUNTIF(H2:J19, "Branco")</f>
        <v>11</v>
      </c>
    </row>
    <row r="26" spans="1:14" ht="25" customHeight="1" x14ac:dyDescent="0.2">
      <c r="L26" s="28" t="s">
        <v>172</v>
      </c>
      <c r="M26" s="28"/>
      <c r="N26" s="3">
        <f>COUNTIF(H1:J19, "Azul")</f>
        <v>4</v>
      </c>
    </row>
    <row r="27" spans="1:14" ht="25" customHeight="1" x14ac:dyDescent="0.2">
      <c r="L27" s="28" t="s">
        <v>177</v>
      </c>
      <c r="M27" s="28"/>
      <c r="N27" s="3">
        <f>COUNTIF(H2:J19, "Vermelho")</f>
        <v>2</v>
      </c>
    </row>
    <row r="28" spans="1:14" ht="25" customHeight="1" x14ac:dyDescent="0.2">
      <c r="L28" s="28" t="s">
        <v>176</v>
      </c>
      <c r="M28" s="28"/>
      <c r="N28" s="3">
        <f>SUM(N24:N27)</f>
        <v>25</v>
      </c>
    </row>
  </sheetData>
  <autoFilter ref="A1:N19" xr:uid="{5CE2F02F-EF4C-A54B-8F76-8D54F7EB78EF}"/>
  <sortState xmlns:xlrd2="http://schemas.microsoft.com/office/spreadsheetml/2017/richdata2" ref="A4:L19">
    <sortCondition ref="E19"/>
  </sortState>
  <mergeCells count="8">
    <mergeCell ref="L26:M26"/>
    <mergeCell ref="L27:M27"/>
    <mergeCell ref="L28:M28"/>
    <mergeCell ref="L21:M21"/>
    <mergeCell ref="L22:M22"/>
    <mergeCell ref="L23:M23"/>
    <mergeCell ref="L24:M24"/>
    <mergeCell ref="L25:M25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DF2C-3775-D446-9E27-494AE75ABACB}">
  <dimension ref="A1:N46"/>
  <sheetViews>
    <sheetView topLeftCell="A30" workbookViewId="0">
      <selection activeCell="B37" sqref="B37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1" t="s">
        <v>49</v>
      </c>
      <c r="L1" s="1" t="s">
        <v>50</v>
      </c>
      <c r="M1" s="1" t="s">
        <v>2</v>
      </c>
      <c r="N1" s="11" t="s">
        <v>150</v>
      </c>
    </row>
    <row r="2" spans="1:14" ht="25" customHeight="1" x14ac:dyDescent="0.2">
      <c r="A2" s="3">
        <v>1</v>
      </c>
      <c r="B2" s="3" t="s">
        <v>95</v>
      </c>
      <c r="C2" s="3" t="s">
        <v>26</v>
      </c>
      <c r="D2" s="3" t="s">
        <v>392</v>
      </c>
      <c r="E2" s="3" t="s">
        <v>30</v>
      </c>
      <c r="F2" s="3" t="s">
        <v>30</v>
      </c>
      <c r="G2" s="3" t="s">
        <v>30</v>
      </c>
      <c r="H2" s="3" t="s">
        <v>30</v>
      </c>
      <c r="I2" s="3" t="s">
        <v>30</v>
      </c>
      <c r="J2" s="3" t="s">
        <v>30</v>
      </c>
      <c r="K2" s="3" t="s">
        <v>30</v>
      </c>
      <c r="L2" s="3" t="s">
        <v>30</v>
      </c>
      <c r="M2" s="3" t="s">
        <v>149</v>
      </c>
      <c r="N2" s="3">
        <v>1</v>
      </c>
    </row>
    <row r="3" spans="1:14" ht="25" customHeight="1" x14ac:dyDescent="0.2">
      <c r="A3" s="3">
        <v>2</v>
      </c>
      <c r="B3" s="3" t="s">
        <v>96</v>
      </c>
      <c r="C3" s="3" t="s">
        <v>92</v>
      </c>
      <c r="D3" s="8" t="s">
        <v>396</v>
      </c>
      <c r="E3" s="3" t="s">
        <v>30</v>
      </c>
      <c r="F3" s="3">
        <v>1</v>
      </c>
      <c r="G3" s="3" t="s">
        <v>427</v>
      </c>
      <c r="H3" s="3" t="s">
        <v>35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24</v>
      </c>
      <c r="C4" s="3" t="s">
        <v>27</v>
      </c>
      <c r="D4" s="8" t="s">
        <v>397</v>
      </c>
      <c r="E4" s="3" t="s">
        <v>36</v>
      </c>
      <c r="F4" s="3">
        <v>2</v>
      </c>
      <c r="G4" s="3" t="s">
        <v>428</v>
      </c>
      <c r="H4" s="3" t="s">
        <v>32</v>
      </c>
      <c r="I4" s="8" t="s">
        <v>429</v>
      </c>
      <c r="J4" s="3" t="s">
        <v>111</v>
      </c>
      <c r="K4" s="3" t="s">
        <v>142</v>
      </c>
      <c r="L4" s="3" t="s">
        <v>53</v>
      </c>
      <c r="M4" s="3" t="s">
        <v>148</v>
      </c>
      <c r="N4" s="3">
        <v>1</v>
      </c>
    </row>
    <row r="5" spans="1:14" ht="25" customHeight="1" x14ac:dyDescent="0.2">
      <c r="A5" s="3">
        <v>6</v>
      </c>
      <c r="B5" s="3" t="s">
        <v>113</v>
      </c>
      <c r="C5" s="3" t="s">
        <v>92</v>
      </c>
      <c r="D5" s="8" t="s">
        <v>398</v>
      </c>
      <c r="E5" s="3" t="s">
        <v>30</v>
      </c>
      <c r="F5" s="3">
        <v>1</v>
      </c>
      <c r="G5" s="8" t="s">
        <v>430</v>
      </c>
      <c r="H5" s="3" t="s">
        <v>35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148</v>
      </c>
      <c r="N5" s="3">
        <v>1</v>
      </c>
    </row>
    <row r="6" spans="1:14" ht="25" customHeight="1" x14ac:dyDescent="0.2">
      <c r="A6" s="3">
        <v>10</v>
      </c>
      <c r="B6" s="3" t="s">
        <v>104</v>
      </c>
      <c r="C6" s="3" t="s">
        <v>92</v>
      </c>
      <c r="D6" s="8" t="s">
        <v>399</v>
      </c>
      <c r="E6" s="3" t="s">
        <v>30</v>
      </c>
      <c r="F6" s="3">
        <v>1</v>
      </c>
      <c r="G6" s="3" t="s">
        <v>431</v>
      </c>
      <c r="H6" s="3" t="s">
        <v>35</v>
      </c>
      <c r="I6" s="3" t="s">
        <v>30</v>
      </c>
      <c r="J6" s="3" t="s">
        <v>30</v>
      </c>
      <c r="K6" s="3" t="s">
        <v>30</v>
      </c>
      <c r="L6" s="3" t="s">
        <v>30</v>
      </c>
      <c r="M6" s="3" t="s">
        <v>148</v>
      </c>
      <c r="N6" s="3">
        <v>1</v>
      </c>
    </row>
    <row r="7" spans="1:14" ht="25" customHeight="1" x14ac:dyDescent="0.2">
      <c r="A7" s="3">
        <v>11</v>
      </c>
      <c r="B7" s="3" t="s">
        <v>105</v>
      </c>
      <c r="C7" s="3" t="s">
        <v>92</v>
      </c>
      <c r="D7" s="8" t="s">
        <v>400</v>
      </c>
      <c r="E7" s="3" t="s">
        <v>30</v>
      </c>
      <c r="F7" s="3">
        <v>1</v>
      </c>
      <c r="G7" s="8" t="s">
        <v>432</v>
      </c>
      <c r="H7" s="3" t="s">
        <v>35</v>
      </c>
      <c r="I7" s="3" t="s">
        <v>30</v>
      </c>
      <c r="J7" s="3" t="s">
        <v>30</v>
      </c>
      <c r="K7" s="3" t="s">
        <v>30</v>
      </c>
      <c r="L7" s="3" t="s">
        <v>30</v>
      </c>
      <c r="M7" s="3" t="s">
        <v>148</v>
      </c>
      <c r="N7" s="3">
        <v>1</v>
      </c>
    </row>
    <row r="8" spans="1:14" ht="25" customHeight="1" x14ac:dyDescent="0.2">
      <c r="A8" s="3">
        <v>12</v>
      </c>
      <c r="B8" s="3" t="s">
        <v>114</v>
      </c>
      <c r="C8" s="3" t="s">
        <v>84</v>
      </c>
      <c r="D8" s="8" t="s">
        <v>401</v>
      </c>
      <c r="E8" s="3" t="s">
        <v>30</v>
      </c>
      <c r="F8" s="3">
        <v>1</v>
      </c>
      <c r="G8" s="8" t="s">
        <v>433</v>
      </c>
      <c r="H8" s="3" t="s">
        <v>35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148</v>
      </c>
      <c r="N8" s="3">
        <v>1</v>
      </c>
    </row>
    <row r="9" spans="1:14" ht="25" customHeight="1" x14ac:dyDescent="0.2">
      <c r="A9" s="3">
        <v>13</v>
      </c>
      <c r="B9" s="3" t="s">
        <v>115</v>
      </c>
      <c r="C9" s="3" t="s">
        <v>3</v>
      </c>
      <c r="D9" s="3" t="s">
        <v>402</v>
      </c>
      <c r="E9" s="3" t="s">
        <v>36</v>
      </c>
      <c r="F9" s="3">
        <v>1</v>
      </c>
      <c r="G9" s="3" t="s">
        <v>434</v>
      </c>
      <c r="H9" s="3" t="s">
        <v>35</v>
      </c>
      <c r="I9" s="3" t="s">
        <v>30</v>
      </c>
      <c r="J9" s="3" t="s">
        <v>30</v>
      </c>
      <c r="K9" s="3" t="s">
        <v>143</v>
      </c>
      <c r="L9" s="3" t="s">
        <v>30</v>
      </c>
      <c r="M9" s="3" t="s">
        <v>148</v>
      </c>
      <c r="N9" s="3">
        <v>1</v>
      </c>
    </row>
    <row r="10" spans="1:14" ht="25" customHeight="1" x14ac:dyDescent="0.2">
      <c r="A10" s="3">
        <v>14</v>
      </c>
      <c r="B10" s="3" t="s">
        <v>116</v>
      </c>
      <c r="C10" s="3" t="s">
        <v>3</v>
      </c>
      <c r="D10" s="8" t="s">
        <v>403</v>
      </c>
      <c r="E10" s="3" t="s">
        <v>36</v>
      </c>
      <c r="F10" s="3">
        <v>1</v>
      </c>
      <c r="G10" s="3" t="s">
        <v>435</v>
      </c>
      <c r="H10" s="3" t="s">
        <v>35</v>
      </c>
      <c r="I10" s="3" t="s">
        <v>30</v>
      </c>
      <c r="J10" s="3" t="s">
        <v>30</v>
      </c>
      <c r="K10" s="3" t="s">
        <v>30</v>
      </c>
      <c r="L10" s="3" t="s">
        <v>52</v>
      </c>
      <c r="M10" s="3" t="s">
        <v>148</v>
      </c>
      <c r="N10" s="3">
        <v>1</v>
      </c>
    </row>
    <row r="11" spans="1:14" ht="25" customHeight="1" x14ac:dyDescent="0.2">
      <c r="A11" s="3">
        <v>15</v>
      </c>
      <c r="B11" s="3" t="s">
        <v>117</v>
      </c>
      <c r="C11" s="3" t="s">
        <v>3</v>
      </c>
      <c r="D11" s="8" t="s">
        <v>404</v>
      </c>
      <c r="E11" s="3" t="s">
        <v>36</v>
      </c>
      <c r="F11" s="3">
        <v>1</v>
      </c>
      <c r="G11" s="3" t="s">
        <v>30</v>
      </c>
      <c r="H11" s="3" t="s">
        <v>30</v>
      </c>
      <c r="I11" s="3" t="s">
        <v>436</v>
      </c>
      <c r="J11" s="3" t="s">
        <v>33</v>
      </c>
      <c r="K11" s="3" t="s">
        <v>30</v>
      </c>
      <c r="L11" s="3" t="s">
        <v>53</v>
      </c>
      <c r="M11" s="3" t="s">
        <v>148</v>
      </c>
      <c r="N11" s="3">
        <v>1</v>
      </c>
    </row>
    <row r="12" spans="1:14" ht="25" customHeight="1" x14ac:dyDescent="0.2">
      <c r="A12" s="3">
        <v>16</v>
      </c>
      <c r="B12" s="3" t="s">
        <v>118</v>
      </c>
      <c r="C12" s="3" t="s">
        <v>92</v>
      </c>
      <c r="D12" s="8" t="s">
        <v>405</v>
      </c>
      <c r="E12" s="3" t="s">
        <v>30</v>
      </c>
      <c r="F12" s="3">
        <v>1</v>
      </c>
      <c r="G12" s="8" t="s">
        <v>437</v>
      </c>
      <c r="H12" s="3" t="s">
        <v>35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148</v>
      </c>
      <c r="N12" s="3">
        <v>1</v>
      </c>
    </row>
    <row r="13" spans="1:14" ht="25" customHeight="1" x14ac:dyDescent="0.2">
      <c r="A13" s="3">
        <v>17</v>
      </c>
      <c r="B13" s="3" t="s">
        <v>119</v>
      </c>
      <c r="C13" s="3" t="s">
        <v>92</v>
      </c>
      <c r="D13" s="8" t="s">
        <v>406</v>
      </c>
      <c r="E13" s="3" t="s">
        <v>30</v>
      </c>
      <c r="F13" s="3">
        <v>1</v>
      </c>
      <c r="G13" s="8" t="s">
        <v>438</v>
      </c>
      <c r="H13" s="3" t="s">
        <v>35</v>
      </c>
      <c r="I13" s="3" t="s">
        <v>30</v>
      </c>
      <c r="J13" s="3" t="s">
        <v>30</v>
      </c>
      <c r="K13" s="3" t="s">
        <v>30</v>
      </c>
      <c r="L13" s="3" t="s">
        <v>30</v>
      </c>
      <c r="M13" s="3" t="s">
        <v>148</v>
      </c>
      <c r="N13" s="3">
        <v>1</v>
      </c>
    </row>
    <row r="14" spans="1:14" ht="25" customHeight="1" x14ac:dyDescent="0.2">
      <c r="A14" s="3">
        <v>18</v>
      </c>
      <c r="B14" s="3" t="s">
        <v>120</v>
      </c>
      <c r="C14" s="3" t="s">
        <v>3</v>
      </c>
      <c r="D14" s="8" t="s">
        <v>407</v>
      </c>
      <c r="E14" s="3" t="s">
        <v>36</v>
      </c>
      <c r="F14" s="3">
        <v>2</v>
      </c>
      <c r="G14" s="3" t="s">
        <v>439</v>
      </c>
      <c r="H14" s="3" t="s">
        <v>32</v>
      </c>
      <c r="I14" s="8" t="s">
        <v>440</v>
      </c>
      <c r="J14" s="3" t="s">
        <v>35</v>
      </c>
      <c r="K14" s="3" t="s">
        <v>51</v>
      </c>
      <c r="L14" s="3" t="s">
        <v>52</v>
      </c>
      <c r="M14" s="3" t="s">
        <v>148</v>
      </c>
      <c r="N14" s="3">
        <v>1</v>
      </c>
    </row>
    <row r="15" spans="1:14" ht="25" customHeight="1" x14ac:dyDescent="0.2">
      <c r="A15" s="3">
        <v>19</v>
      </c>
      <c r="B15" s="3" t="s">
        <v>122</v>
      </c>
      <c r="C15" s="3" t="s">
        <v>3</v>
      </c>
      <c r="D15" s="8" t="s">
        <v>408</v>
      </c>
      <c r="E15" s="3" t="s">
        <v>36</v>
      </c>
      <c r="F15" s="3">
        <v>1</v>
      </c>
      <c r="G15" s="3" t="s">
        <v>30</v>
      </c>
      <c r="H15" s="3" t="s">
        <v>30</v>
      </c>
      <c r="I15" s="8" t="s">
        <v>441</v>
      </c>
      <c r="J15" s="3" t="s">
        <v>35</v>
      </c>
      <c r="K15" s="3" t="s">
        <v>30</v>
      </c>
      <c r="L15" s="3" t="s">
        <v>52</v>
      </c>
      <c r="M15" s="3" t="s">
        <v>148</v>
      </c>
      <c r="N15" s="3">
        <v>1</v>
      </c>
    </row>
    <row r="16" spans="1:14" ht="25" customHeight="1" x14ac:dyDescent="0.2">
      <c r="A16" s="3">
        <v>20</v>
      </c>
      <c r="B16" s="3" t="s">
        <v>124</v>
      </c>
      <c r="C16" s="3" t="s">
        <v>3</v>
      </c>
      <c r="D16" s="8" t="s">
        <v>409</v>
      </c>
      <c r="E16" s="3" t="s">
        <v>36</v>
      </c>
      <c r="F16" s="3">
        <v>1</v>
      </c>
      <c r="G16" s="3" t="s">
        <v>30</v>
      </c>
      <c r="H16" s="3" t="s">
        <v>30</v>
      </c>
      <c r="I16" s="8" t="s">
        <v>442</v>
      </c>
      <c r="J16" s="3" t="s">
        <v>35</v>
      </c>
      <c r="K16" s="3" t="s">
        <v>30</v>
      </c>
      <c r="L16" s="3" t="s">
        <v>53</v>
      </c>
      <c r="M16" s="3" t="s">
        <v>148</v>
      </c>
      <c r="N16" s="3">
        <v>1</v>
      </c>
    </row>
    <row r="17" spans="1:14" ht="25" customHeight="1" x14ac:dyDescent="0.2">
      <c r="A17" s="3">
        <v>21</v>
      </c>
      <c r="B17" s="3" t="s">
        <v>126</v>
      </c>
      <c r="C17" s="3" t="s">
        <v>3</v>
      </c>
      <c r="D17" s="8" t="s">
        <v>472</v>
      </c>
      <c r="E17" s="3" t="s">
        <v>36</v>
      </c>
      <c r="F17" s="3">
        <v>2</v>
      </c>
      <c r="G17" s="3" t="s">
        <v>443</v>
      </c>
      <c r="H17" s="3" t="s">
        <v>32</v>
      </c>
      <c r="I17" s="3" t="s">
        <v>444</v>
      </c>
      <c r="J17" s="3" t="s">
        <v>35</v>
      </c>
      <c r="K17" s="3" t="s">
        <v>112</v>
      </c>
      <c r="L17" s="3" t="s">
        <v>52</v>
      </c>
      <c r="M17" s="3" t="s">
        <v>148</v>
      </c>
      <c r="N17" s="3">
        <v>1</v>
      </c>
    </row>
    <row r="18" spans="1:14" ht="25" customHeight="1" x14ac:dyDescent="0.2">
      <c r="A18" s="3">
        <v>22</v>
      </c>
      <c r="B18" s="3" t="s">
        <v>129</v>
      </c>
      <c r="C18" s="3" t="s">
        <v>27</v>
      </c>
      <c r="D18" s="8" t="s">
        <v>410</v>
      </c>
      <c r="E18" s="3" t="s">
        <v>36</v>
      </c>
      <c r="F18" s="3">
        <v>2</v>
      </c>
      <c r="G18" s="8" t="s">
        <v>445</v>
      </c>
      <c r="H18" s="3" t="s">
        <v>111</v>
      </c>
      <c r="I18" s="8" t="s">
        <v>446</v>
      </c>
      <c r="J18" s="3" t="s">
        <v>35</v>
      </c>
      <c r="K18" s="3" t="s">
        <v>144</v>
      </c>
      <c r="L18" s="3" t="s">
        <v>53</v>
      </c>
      <c r="M18" s="3" t="s">
        <v>148</v>
      </c>
      <c r="N18" s="3">
        <v>1</v>
      </c>
    </row>
    <row r="19" spans="1:14" ht="25" customHeight="1" x14ac:dyDescent="0.2">
      <c r="A19" s="3">
        <v>23</v>
      </c>
      <c r="B19" s="3" t="s">
        <v>125</v>
      </c>
      <c r="C19" s="3" t="s">
        <v>145</v>
      </c>
      <c r="D19" s="8" t="s">
        <v>411</v>
      </c>
      <c r="E19" s="3" t="s">
        <v>30</v>
      </c>
      <c r="F19" s="3">
        <v>1</v>
      </c>
      <c r="G19" s="3" t="s">
        <v>447</v>
      </c>
      <c r="H19" s="3" t="s">
        <v>35</v>
      </c>
      <c r="I19" s="3" t="s">
        <v>30</v>
      </c>
      <c r="J19" s="3" t="s">
        <v>30</v>
      </c>
      <c r="K19" s="3" t="s">
        <v>30</v>
      </c>
      <c r="L19" s="3" t="s">
        <v>30</v>
      </c>
      <c r="M19" s="3" t="s">
        <v>148</v>
      </c>
      <c r="N19" s="3">
        <v>1</v>
      </c>
    </row>
    <row r="20" spans="1:14" ht="25" customHeight="1" x14ac:dyDescent="0.2">
      <c r="A20" s="3">
        <v>24</v>
      </c>
      <c r="B20" s="3" t="s">
        <v>132</v>
      </c>
      <c r="C20" s="3" t="s">
        <v>3</v>
      </c>
      <c r="D20" s="8" t="s">
        <v>412</v>
      </c>
      <c r="E20" s="3" t="s">
        <v>36</v>
      </c>
      <c r="F20" s="3">
        <v>2</v>
      </c>
      <c r="G20" s="8" t="s">
        <v>448</v>
      </c>
      <c r="H20" s="3" t="s">
        <v>32</v>
      </c>
      <c r="I20" s="3" t="s">
        <v>449</v>
      </c>
      <c r="J20" s="3" t="s">
        <v>35</v>
      </c>
      <c r="K20" s="3" t="s">
        <v>51</v>
      </c>
      <c r="L20" s="3" t="s">
        <v>52</v>
      </c>
      <c r="M20" s="3" t="s">
        <v>148</v>
      </c>
      <c r="N20" s="3">
        <v>1</v>
      </c>
    </row>
    <row r="21" spans="1:14" ht="25" customHeight="1" x14ac:dyDescent="0.2">
      <c r="A21" s="3">
        <v>25</v>
      </c>
      <c r="B21" s="3" t="s">
        <v>134</v>
      </c>
      <c r="C21" s="3" t="s">
        <v>3</v>
      </c>
      <c r="D21" s="8" t="s">
        <v>413</v>
      </c>
      <c r="E21" s="3" t="s">
        <v>36</v>
      </c>
      <c r="F21" s="3">
        <v>2</v>
      </c>
      <c r="G21" s="3" t="s">
        <v>450</v>
      </c>
      <c r="H21" s="3" t="s">
        <v>32</v>
      </c>
      <c r="I21" s="3" t="s">
        <v>451</v>
      </c>
      <c r="J21" s="3" t="s">
        <v>35</v>
      </c>
      <c r="K21" s="3" t="s">
        <v>51</v>
      </c>
      <c r="L21" s="3" t="s">
        <v>52</v>
      </c>
      <c r="M21" s="3" t="s">
        <v>148</v>
      </c>
      <c r="N21" s="3">
        <v>1</v>
      </c>
    </row>
    <row r="22" spans="1:14" ht="25" customHeight="1" x14ac:dyDescent="0.2">
      <c r="A22" s="3">
        <v>26</v>
      </c>
      <c r="B22" s="3" t="s">
        <v>128</v>
      </c>
      <c r="C22" s="3" t="s">
        <v>84</v>
      </c>
      <c r="D22" s="8" t="s">
        <v>414</v>
      </c>
      <c r="E22" s="3" t="s">
        <v>30</v>
      </c>
      <c r="F22" s="3">
        <v>1</v>
      </c>
      <c r="G22" s="3" t="s">
        <v>452</v>
      </c>
      <c r="H22" s="3" t="s">
        <v>35</v>
      </c>
      <c r="I22" s="3" t="s">
        <v>30</v>
      </c>
      <c r="J22" s="3" t="s">
        <v>30</v>
      </c>
      <c r="K22" s="3" t="s">
        <v>30</v>
      </c>
      <c r="L22" s="3" t="s">
        <v>30</v>
      </c>
      <c r="M22" s="3" t="s">
        <v>148</v>
      </c>
      <c r="N22" s="3">
        <v>1</v>
      </c>
    </row>
    <row r="23" spans="1:14" ht="25" customHeight="1" x14ac:dyDescent="0.2">
      <c r="A23" s="3">
        <v>27</v>
      </c>
      <c r="B23" s="3" t="s">
        <v>135</v>
      </c>
      <c r="C23" s="3" t="s">
        <v>3</v>
      </c>
      <c r="D23" s="8" t="s">
        <v>415</v>
      </c>
      <c r="E23" s="3" t="s">
        <v>36</v>
      </c>
      <c r="F23" s="3">
        <v>2</v>
      </c>
      <c r="G23" s="8" t="s">
        <v>453</v>
      </c>
      <c r="H23" s="3" t="s">
        <v>32</v>
      </c>
      <c r="I23" s="3" t="s">
        <v>454</v>
      </c>
      <c r="J23" s="3" t="s">
        <v>35</v>
      </c>
      <c r="K23" s="3" t="s">
        <v>51</v>
      </c>
      <c r="L23" s="3" t="s">
        <v>52</v>
      </c>
      <c r="M23" s="3" t="s">
        <v>148</v>
      </c>
      <c r="N23" s="3">
        <v>1</v>
      </c>
    </row>
    <row r="24" spans="1:14" ht="25" customHeight="1" x14ac:dyDescent="0.2">
      <c r="A24" s="3">
        <v>28</v>
      </c>
      <c r="B24" s="3" t="s">
        <v>130</v>
      </c>
      <c r="C24" s="3" t="s">
        <v>92</v>
      </c>
      <c r="D24" s="3" t="s">
        <v>416</v>
      </c>
      <c r="E24" s="3" t="s">
        <v>30</v>
      </c>
      <c r="F24" s="3">
        <v>1</v>
      </c>
      <c r="G24" s="3" t="s">
        <v>455</v>
      </c>
      <c r="H24" s="3" t="s">
        <v>35</v>
      </c>
      <c r="I24" s="3" t="s">
        <v>30</v>
      </c>
      <c r="J24" s="3" t="s">
        <v>30</v>
      </c>
      <c r="K24" s="3" t="s">
        <v>30</v>
      </c>
      <c r="L24" s="3" t="s">
        <v>30</v>
      </c>
      <c r="M24" s="3" t="s">
        <v>148</v>
      </c>
      <c r="N24" s="3">
        <v>1</v>
      </c>
    </row>
    <row r="25" spans="1:14" ht="25" customHeight="1" x14ac:dyDescent="0.2">
      <c r="A25" s="3">
        <v>29</v>
      </c>
      <c r="B25" s="3" t="s">
        <v>131</v>
      </c>
      <c r="C25" s="3" t="s">
        <v>152</v>
      </c>
      <c r="D25" s="8" t="s">
        <v>417</v>
      </c>
      <c r="E25" s="2" t="s">
        <v>30</v>
      </c>
      <c r="F25" s="2" t="s">
        <v>30</v>
      </c>
      <c r="G25" s="2" t="s">
        <v>30</v>
      </c>
      <c r="H25" s="3" t="s">
        <v>30</v>
      </c>
      <c r="I25" s="3" t="s">
        <v>30</v>
      </c>
      <c r="J25" s="3" t="s">
        <v>30</v>
      </c>
      <c r="K25" s="3" t="s">
        <v>30</v>
      </c>
      <c r="L25" s="3" t="s">
        <v>30</v>
      </c>
      <c r="M25" s="3" t="s">
        <v>148</v>
      </c>
      <c r="N25" s="3">
        <v>2</v>
      </c>
    </row>
    <row r="26" spans="1:14" ht="25" customHeight="1" x14ac:dyDescent="0.2">
      <c r="A26" s="3">
        <v>30</v>
      </c>
      <c r="B26" s="3" t="s">
        <v>137</v>
      </c>
      <c r="C26" s="3" t="s">
        <v>3</v>
      </c>
      <c r="D26" s="3" t="s">
        <v>418</v>
      </c>
      <c r="E26" s="3" t="s">
        <v>36</v>
      </c>
      <c r="F26" s="3">
        <v>2</v>
      </c>
      <c r="G26" s="3" t="s">
        <v>456</v>
      </c>
      <c r="H26" s="3" t="s">
        <v>32</v>
      </c>
      <c r="I26" s="8" t="s">
        <v>457</v>
      </c>
      <c r="J26" s="3" t="s">
        <v>35</v>
      </c>
      <c r="K26" s="3" t="s">
        <v>51</v>
      </c>
      <c r="L26" s="3" t="s">
        <v>52</v>
      </c>
      <c r="M26" s="3" t="s">
        <v>148</v>
      </c>
      <c r="N26" s="3">
        <v>1</v>
      </c>
    </row>
    <row r="27" spans="1:14" ht="25" customHeight="1" x14ac:dyDescent="0.2">
      <c r="A27" s="3">
        <v>31</v>
      </c>
      <c r="B27" s="3" t="s">
        <v>136</v>
      </c>
      <c r="C27" s="3" t="s">
        <v>3</v>
      </c>
      <c r="D27" s="8" t="s">
        <v>419</v>
      </c>
      <c r="E27" s="3" t="s">
        <v>36</v>
      </c>
      <c r="F27" s="3">
        <v>2</v>
      </c>
      <c r="G27" s="8" t="s">
        <v>458</v>
      </c>
      <c r="H27" s="3" t="s">
        <v>32</v>
      </c>
      <c r="I27" s="3" t="s">
        <v>459</v>
      </c>
      <c r="J27" s="3" t="s">
        <v>35</v>
      </c>
      <c r="K27" s="3" t="s">
        <v>51</v>
      </c>
      <c r="L27" s="3" t="s">
        <v>52</v>
      </c>
      <c r="M27" s="3" t="s">
        <v>148</v>
      </c>
      <c r="N27" s="3">
        <v>1</v>
      </c>
    </row>
    <row r="28" spans="1:14" ht="25" customHeight="1" x14ac:dyDescent="0.2">
      <c r="A28" s="3">
        <v>32</v>
      </c>
      <c r="B28" s="3" t="s">
        <v>138</v>
      </c>
      <c r="C28" s="3" t="s">
        <v>3</v>
      </c>
      <c r="D28" s="8" t="s">
        <v>420</v>
      </c>
      <c r="E28" s="3" t="s">
        <v>36</v>
      </c>
      <c r="F28" s="3">
        <v>2</v>
      </c>
      <c r="G28" s="3" t="s">
        <v>460</v>
      </c>
      <c r="H28" s="3" t="s">
        <v>32</v>
      </c>
      <c r="I28" s="8" t="s">
        <v>461</v>
      </c>
      <c r="J28" s="3" t="s">
        <v>35</v>
      </c>
      <c r="K28" s="3" t="s">
        <v>51</v>
      </c>
      <c r="L28" s="3" t="s">
        <v>146</v>
      </c>
      <c r="M28" s="3" t="s">
        <v>148</v>
      </c>
      <c r="N28" s="3">
        <v>1</v>
      </c>
    </row>
    <row r="29" spans="1:14" ht="25" customHeight="1" x14ac:dyDescent="0.2">
      <c r="A29" s="3">
        <v>33</v>
      </c>
      <c r="B29" s="3" t="s">
        <v>139</v>
      </c>
      <c r="C29" s="3" t="s">
        <v>3</v>
      </c>
      <c r="D29" s="8" t="s">
        <v>421</v>
      </c>
      <c r="E29" s="3" t="s">
        <v>36</v>
      </c>
      <c r="F29" s="3">
        <v>2</v>
      </c>
      <c r="G29" s="8" t="s">
        <v>462</v>
      </c>
      <c r="H29" s="3" t="s">
        <v>32</v>
      </c>
      <c r="I29" s="8" t="s">
        <v>463</v>
      </c>
      <c r="J29" s="3" t="s">
        <v>35</v>
      </c>
      <c r="K29" s="3" t="s">
        <v>51</v>
      </c>
      <c r="L29" s="3" t="s">
        <v>146</v>
      </c>
      <c r="M29" s="3" t="s">
        <v>148</v>
      </c>
      <c r="N29" s="3">
        <v>1</v>
      </c>
    </row>
    <row r="30" spans="1:14" ht="25" customHeight="1" x14ac:dyDescent="0.2">
      <c r="A30" s="3">
        <v>34</v>
      </c>
      <c r="B30" s="3" t="s">
        <v>140</v>
      </c>
      <c r="C30" s="3" t="s">
        <v>3</v>
      </c>
      <c r="D30" s="3" t="s">
        <v>422</v>
      </c>
      <c r="E30" s="3" t="s">
        <v>36</v>
      </c>
      <c r="F30" s="3">
        <v>2</v>
      </c>
      <c r="G30" s="8" t="s">
        <v>464</v>
      </c>
      <c r="H30" s="3" t="s">
        <v>32</v>
      </c>
      <c r="I30" s="8" t="s">
        <v>465</v>
      </c>
      <c r="J30" s="3" t="s">
        <v>35</v>
      </c>
      <c r="K30" s="3" t="s">
        <v>51</v>
      </c>
      <c r="L30" s="3" t="s">
        <v>146</v>
      </c>
      <c r="M30" s="3" t="s">
        <v>148</v>
      </c>
      <c r="N30" s="3">
        <v>1</v>
      </c>
    </row>
    <row r="31" spans="1:14" ht="25" customHeight="1" x14ac:dyDescent="0.2">
      <c r="A31" s="3">
        <v>35</v>
      </c>
      <c r="B31" s="3" t="s">
        <v>121</v>
      </c>
      <c r="C31" s="3" t="s">
        <v>3</v>
      </c>
      <c r="D31" s="8" t="s">
        <v>423</v>
      </c>
      <c r="E31" s="3" t="s">
        <v>70</v>
      </c>
      <c r="F31" s="3">
        <v>2</v>
      </c>
      <c r="G31" s="8" t="s">
        <v>466</v>
      </c>
      <c r="H31" s="3" t="s">
        <v>32</v>
      </c>
      <c r="I31" s="3" t="s">
        <v>467</v>
      </c>
      <c r="J31" s="3" t="s">
        <v>35</v>
      </c>
      <c r="K31" s="3" t="s">
        <v>51</v>
      </c>
      <c r="L31" s="3" t="s">
        <v>52</v>
      </c>
      <c r="M31" s="3" t="s">
        <v>148</v>
      </c>
      <c r="N31" s="3">
        <v>1</v>
      </c>
    </row>
    <row r="32" spans="1:14" ht="25" customHeight="1" x14ac:dyDescent="0.2">
      <c r="A32" s="3">
        <v>36</v>
      </c>
      <c r="B32" s="3" t="s">
        <v>141</v>
      </c>
      <c r="C32" s="3" t="s">
        <v>26</v>
      </c>
      <c r="D32" s="8" t="s">
        <v>393</v>
      </c>
      <c r="E32" s="3" t="s">
        <v>30</v>
      </c>
      <c r="F32" s="3" t="s">
        <v>30</v>
      </c>
      <c r="G32" s="3" t="s">
        <v>30</v>
      </c>
      <c r="H32" s="3" t="s">
        <v>30</v>
      </c>
      <c r="I32" s="3" t="s">
        <v>30</v>
      </c>
      <c r="J32" s="3" t="s">
        <v>30</v>
      </c>
      <c r="K32" s="3" t="s">
        <v>30</v>
      </c>
      <c r="L32" s="3" t="s">
        <v>30</v>
      </c>
      <c r="M32" s="3" t="s">
        <v>149</v>
      </c>
      <c r="N32" s="3">
        <v>1</v>
      </c>
    </row>
    <row r="33" spans="1:14" ht="25" customHeight="1" x14ac:dyDescent="0.2">
      <c r="A33" s="3">
        <v>37</v>
      </c>
      <c r="B33" s="3" t="s">
        <v>141</v>
      </c>
      <c r="C33" s="3" t="s">
        <v>26</v>
      </c>
      <c r="D33" s="8" t="s">
        <v>394</v>
      </c>
      <c r="E33" s="3" t="s">
        <v>30</v>
      </c>
      <c r="F33" s="3" t="s">
        <v>30</v>
      </c>
      <c r="G33" s="3" t="s">
        <v>30</v>
      </c>
      <c r="H33" s="3" t="s">
        <v>30</v>
      </c>
      <c r="I33" s="3" t="s">
        <v>30</v>
      </c>
      <c r="J33" s="3" t="s">
        <v>30</v>
      </c>
      <c r="K33" s="3" t="s">
        <v>30</v>
      </c>
      <c r="L33" s="3" t="s">
        <v>30</v>
      </c>
      <c r="M33" s="3" t="s">
        <v>149</v>
      </c>
      <c r="N33" s="3">
        <v>1</v>
      </c>
    </row>
    <row r="34" spans="1:14" ht="25" customHeight="1" x14ac:dyDescent="0.2">
      <c r="A34" s="3">
        <v>38</v>
      </c>
      <c r="B34" s="3" t="s">
        <v>141</v>
      </c>
      <c r="C34" s="3" t="s">
        <v>26</v>
      </c>
      <c r="D34" s="3" t="s">
        <v>395</v>
      </c>
      <c r="E34" s="3" t="s">
        <v>30</v>
      </c>
      <c r="F34" s="3" t="s">
        <v>30</v>
      </c>
      <c r="G34" s="3" t="s">
        <v>30</v>
      </c>
      <c r="H34" s="3" t="s">
        <v>30</v>
      </c>
      <c r="I34" s="3" t="s">
        <v>30</v>
      </c>
      <c r="J34" s="3" t="s">
        <v>30</v>
      </c>
      <c r="K34" s="3" t="s">
        <v>30</v>
      </c>
      <c r="L34" s="3" t="s">
        <v>30</v>
      </c>
      <c r="M34" s="3" t="s">
        <v>149</v>
      </c>
      <c r="N34" s="3">
        <v>1</v>
      </c>
    </row>
    <row r="35" spans="1:14" ht="25" customHeight="1" x14ac:dyDescent="0.2">
      <c r="A35" s="3">
        <v>39</v>
      </c>
      <c r="B35" s="3" t="s">
        <v>123</v>
      </c>
      <c r="C35" s="3" t="s">
        <v>3</v>
      </c>
      <c r="D35" s="3" t="s">
        <v>424</v>
      </c>
      <c r="E35" s="3" t="s">
        <v>70</v>
      </c>
      <c r="F35" s="3">
        <v>1</v>
      </c>
      <c r="G35" s="3" t="s">
        <v>30</v>
      </c>
      <c r="H35" s="3" t="s">
        <v>30</v>
      </c>
      <c r="I35" s="3" t="s">
        <v>468</v>
      </c>
      <c r="J35" s="3" t="s">
        <v>35</v>
      </c>
      <c r="K35" s="3" t="s">
        <v>30</v>
      </c>
      <c r="L35" s="3" t="s">
        <v>52</v>
      </c>
      <c r="M35" s="3" t="s">
        <v>148</v>
      </c>
      <c r="N35" s="3">
        <v>1</v>
      </c>
    </row>
    <row r="36" spans="1:14" ht="25" customHeight="1" x14ac:dyDescent="0.2">
      <c r="A36" s="3">
        <v>40</v>
      </c>
      <c r="B36" s="3" t="s">
        <v>127</v>
      </c>
      <c r="C36" s="3" t="s">
        <v>3</v>
      </c>
      <c r="D36" s="3" t="s">
        <v>425</v>
      </c>
      <c r="E36" s="3" t="s">
        <v>70</v>
      </c>
      <c r="F36" s="3">
        <v>1</v>
      </c>
      <c r="G36" s="3" t="s">
        <v>469</v>
      </c>
      <c r="H36" s="3" t="s">
        <v>111</v>
      </c>
      <c r="I36" s="3" t="s">
        <v>30</v>
      </c>
      <c r="J36" s="3" t="s">
        <v>30</v>
      </c>
      <c r="K36" s="3" t="s">
        <v>51</v>
      </c>
      <c r="L36" s="10" t="s">
        <v>30</v>
      </c>
      <c r="M36" s="3" t="s">
        <v>148</v>
      </c>
      <c r="N36" s="3">
        <v>1</v>
      </c>
    </row>
    <row r="37" spans="1:14" ht="25" customHeight="1" x14ac:dyDescent="0.2">
      <c r="A37" s="3">
        <v>41</v>
      </c>
      <c r="B37" s="3" t="s">
        <v>133</v>
      </c>
      <c r="C37" s="3" t="s">
        <v>3</v>
      </c>
      <c r="D37" s="3" t="s">
        <v>426</v>
      </c>
      <c r="E37" s="3" t="s">
        <v>70</v>
      </c>
      <c r="F37" s="3">
        <v>2</v>
      </c>
      <c r="G37" s="3" t="s">
        <v>470</v>
      </c>
      <c r="H37" s="3" t="s">
        <v>32</v>
      </c>
      <c r="I37" s="8" t="s">
        <v>471</v>
      </c>
      <c r="J37" s="3" t="s">
        <v>35</v>
      </c>
      <c r="K37" s="3" t="s">
        <v>51</v>
      </c>
      <c r="L37" s="3" t="s">
        <v>52</v>
      </c>
      <c r="M37" s="3" t="s">
        <v>148</v>
      </c>
      <c r="N37" s="3">
        <v>1</v>
      </c>
    </row>
    <row r="38" spans="1:14" x14ac:dyDescent="0.2">
      <c r="B38" s="9"/>
    </row>
    <row r="39" spans="1:14" ht="25" customHeight="1" x14ac:dyDescent="0.2">
      <c r="L39" s="28" t="s">
        <v>157</v>
      </c>
      <c r="M39" s="28"/>
      <c r="N39" s="3">
        <f>SUMIF(M2:M37,"Digital",N2:N37)</f>
        <v>33</v>
      </c>
    </row>
    <row r="40" spans="1:14" ht="25" customHeight="1" x14ac:dyDescent="0.2">
      <c r="L40" s="31" t="s">
        <v>158</v>
      </c>
      <c r="M40" s="31"/>
      <c r="N40" s="3">
        <f>COUNTIF(M2:M37,"Analógico")</f>
        <v>4</v>
      </c>
    </row>
    <row r="41" spans="1:14" ht="25" customHeight="1" x14ac:dyDescent="0.2">
      <c r="L41" s="31" t="s">
        <v>159</v>
      </c>
      <c r="M41" s="31"/>
      <c r="N41" s="3">
        <f>SUM(F2:F37)</f>
        <v>45</v>
      </c>
    </row>
    <row r="42" spans="1:14" ht="25" customHeight="1" x14ac:dyDescent="0.2">
      <c r="L42" s="28" t="s">
        <v>173</v>
      </c>
      <c r="M42" s="28"/>
      <c r="N42" s="3">
        <f>COUNTIF(H2:J37, "Laranja")</f>
        <v>13</v>
      </c>
    </row>
    <row r="43" spans="1:14" ht="25" customHeight="1" x14ac:dyDescent="0.2">
      <c r="L43" s="28" t="s">
        <v>174</v>
      </c>
      <c r="M43" s="28"/>
      <c r="N43" s="3">
        <f>COUNTIF(H2:J37, "Branco")</f>
        <v>28</v>
      </c>
    </row>
    <row r="44" spans="1:14" ht="25" customHeight="1" x14ac:dyDescent="0.2">
      <c r="L44" s="28" t="s">
        <v>172</v>
      </c>
      <c r="M44" s="28"/>
      <c r="N44" s="3">
        <f>COUNTIF(H2:J37, "Azul")</f>
        <v>1</v>
      </c>
    </row>
    <row r="45" spans="1:14" ht="25" customHeight="1" x14ac:dyDescent="0.2">
      <c r="L45" s="28" t="s">
        <v>177</v>
      </c>
      <c r="M45" s="28"/>
      <c r="N45" s="3">
        <f>COUNTIF(H2:J37, "Vermelho")</f>
        <v>3</v>
      </c>
    </row>
    <row r="46" spans="1:14" ht="25" customHeight="1" x14ac:dyDescent="0.2">
      <c r="L46" s="28" t="s">
        <v>176</v>
      </c>
      <c r="M46" s="28"/>
      <c r="N46" s="3">
        <f>SUM(N42:N45)</f>
        <v>45</v>
      </c>
    </row>
  </sheetData>
  <autoFilter ref="A1:N37" xr:uid="{BAA691F4-83C5-3747-9AF2-478A4472095B}"/>
  <sortState xmlns:xlrd2="http://schemas.microsoft.com/office/spreadsheetml/2017/richdata2" ref="A4:L37">
    <sortCondition ref="E4"/>
  </sortState>
  <mergeCells count="8">
    <mergeCell ref="L44:M44"/>
    <mergeCell ref="L45:M45"/>
    <mergeCell ref="L46:M46"/>
    <mergeCell ref="L39:M39"/>
    <mergeCell ref="L40:M40"/>
    <mergeCell ref="L41:M41"/>
    <mergeCell ref="L42:M42"/>
    <mergeCell ref="L43:M4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E1D9-5AFD-1F48-85EF-540E2F5730A2}">
  <dimension ref="A1:B16"/>
  <sheetViews>
    <sheetView workbookViewId="0">
      <selection activeCell="B7" sqref="B7"/>
    </sheetView>
  </sheetViews>
  <sheetFormatPr baseColWidth="10" defaultRowHeight="16" x14ac:dyDescent="0.2"/>
  <cols>
    <col min="1" max="1" width="40.83203125" customWidth="1"/>
    <col min="2" max="2" width="20.83203125" customWidth="1"/>
  </cols>
  <sheetData>
    <row r="1" spans="1:2" ht="25" customHeight="1" x14ac:dyDescent="0.2">
      <c r="A1" s="13" t="s">
        <v>162</v>
      </c>
      <c r="B1" s="3">
        <f>SUM(Iluminação!N29+'Ar Condicionado'!N15+Elec!N16+Fuel!N11+Hyd!N9+Fire!N14+Right_Side!N21+Left_Side!N39)</f>
        <v>132</v>
      </c>
    </row>
    <row r="2" spans="1:2" ht="25" customHeight="1" x14ac:dyDescent="0.2">
      <c r="A2" s="13" t="s">
        <v>163</v>
      </c>
      <c r="B2" s="3">
        <f>SUM(Iluminação!N30+'Ar Condicionado'!N16+Elec!N17+Fuel!N12+Hyd!N10+Fire!N15+Right_Side!N22+Left_Side!N40)</f>
        <v>11</v>
      </c>
    </row>
    <row r="3" spans="1:2" ht="25" customHeight="1" x14ac:dyDescent="0.2">
      <c r="A3" s="13" t="s">
        <v>160</v>
      </c>
      <c r="B3" s="3">
        <f>SUM(Iluminação!N31+'Ar Condicionado'!N17+Elec!N18+Fuel!N13+Hyd!N11+Fire!N16+Right_Side!N23+Left_Side!N41)</f>
        <v>229</v>
      </c>
    </row>
    <row r="4" spans="1:2" ht="25" customHeight="1" x14ac:dyDescent="0.2">
      <c r="A4" s="13" t="s">
        <v>161</v>
      </c>
      <c r="B4" s="7">
        <f>ROUNDUP(B3/8,0)</f>
        <v>29</v>
      </c>
    </row>
    <row r="5" spans="1:2" ht="25" customHeight="1" x14ac:dyDescent="0.2">
      <c r="A5" s="13" t="s">
        <v>164</v>
      </c>
      <c r="B5" s="3">
        <f>(ROUNDUP(((B4/4)),0)*3) + B1</f>
        <v>156</v>
      </c>
    </row>
    <row r="6" spans="1:2" ht="25" customHeight="1" x14ac:dyDescent="0.2">
      <c r="A6" s="14" t="s">
        <v>165</v>
      </c>
      <c r="B6" s="3">
        <v>6</v>
      </c>
    </row>
    <row r="7" spans="1:2" ht="25" customHeight="1" x14ac:dyDescent="0.2">
      <c r="A7" s="14" t="s">
        <v>166</v>
      </c>
      <c r="B7" s="3">
        <f>B5+(B6*5)</f>
        <v>186</v>
      </c>
    </row>
    <row r="8" spans="1:2" ht="25" customHeight="1" x14ac:dyDescent="0.2">
      <c r="A8" s="14" t="s">
        <v>167</v>
      </c>
      <c r="B8" s="3">
        <f>ROUNDUP(B7/62,0)</f>
        <v>3</v>
      </c>
    </row>
    <row r="9" spans="1:2" ht="25" customHeight="1" x14ac:dyDescent="0.2">
      <c r="A9" s="14" t="s">
        <v>168</v>
      </c>
      <c r="B9" s="3">
        <v>1</v>
      </c>
    </row>
    <row r="10" spans="1:2" ht="25" customHeight="1" x14ac:dyDescent="0.2">
      <c r="A10" s="14" t="s">
        <v>173</v>
      </c>
      <c r="B10" s="3">
        <f>SUM(Iluminação!N33+'Ar Condicionado'!N19+Elec!N19+Fuel!N14+Hyd!N12+Fire!N17+Right_Side!N24+Left_Side!N42)</f>
        <v>59</v>
      </c>
    </row>
    <row r="11" spans="1:2" ht="25" customHeight="1" x14ac:dyDescent="0.2">
      <c r="A11" s="14" t="s">
        <v>172</v>
      </c>
      <c r="B11" s="3">
        <f>SUM(Iluminação!N32+'Ar Condicionado'!N18+Right_Side!N26+Left_Side!N44)</f>
        <v>12</v>
      </c>
    </row>
    <row r="12" spans="1:2" ht="25" customHeight="1" x14ac:dyDescent="0.2">
      <c r="A12" s="14" t="s">
        <v>175</v>
      </c>
      <c r="B12" s="3">
        <f>SUM(Iluminação!N35+Elec!N21+Fuel!N16)</f>
        <v>3</v>
      </c>
    </row>
    <row r="13" spans="1:2" ht="25" customHeight="1" x14ac:dyDescent="0.2">
      <c r="A13" s="14" t="s">
        <v>174</v>
      </c>
      <c r="B13" s="3">
        <f>SUM(Iluminação!N34+'Ar Condicionado'!N20+Elec!N20+Fuel!N15+Hyd!N13+Fire!N18+Right_Side!N25+Left_Side!N43)</f>
        <v>78</v>
      </c>
    </row>
    <row r="14" spans="1:2" ht="25" customHeight="1" x14ac:dyDescent="0.2">
      <c r="A14" s="14" t="s">
        <v>177</v>
      </c>
      <c r="B14" s="3">
        <f>SUM(Fire!N19+Right_Side!N27+Left_Side!N45)</f>
        <v>29</v>
      </c>
    </row>
    <row r="15" spans="1:2" ht="25" customHeight="1" x14ac:dyDescent="0.2">
      <c r="A15" s="15" t="s">
        <v>178</v>
      </c>
      <c r="B15" s="3">
        <f>SUM(Elec!F13+Elec!F14)</f>
        <v>48</v>
      </c>
    </row>
    <row r="16" spans="1:2" ht="25" customHeight="1" x14ac:dyDescent="0.2">
      <c r="A16" s="15" t="s">
        <v>179</v>
      </c>
      <c r="B16" s="3">
        <f>SUM(B10:B15)</f>
        <v>229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Iluminação</vt:lpstr>
      <vt:lpstr>Ar Condicionado</vt:lpstr>
      <vt:lpstr>Elec</vt:lpstr>
      <vt:lpstr>Fuel</vt:lpstr>
      <vt:lpstr>Hyd</vt:lpstr>
      <vt:lpstr>Fire</vt:lpstr>
      <vt:lpstr>Right_Side</vt:lpstr>
      <vt:lpstr>Left_Side</vt:lpstr>
      <vt:lpstr>Totais</vt:lpstr>
      <vt:lpstr>Board_01_Buttons</vt:lpstr>
      <vt:lpstr>Board_01_Leds</vt:lpstr>
      <vt:lpstr>Board_02_Buttons</vt:lpstr>
      <vt:lpstr>Board_02_Leds</vt:lpstr>
      <vt:lpstr>Board_03_Buttons</vt:lpstr>
      <vt:lpstr>Board_03_Leds</vt:lpstr>
      <vt:lpstr>Board_04_Buttons</vt:lpstr>
      <vt:lpstr>Board_04_Leds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2020-05-07T11:21:13Z</dcterms:created>
  <dcterms:modified xsi:type="dcterms:W3CDTF">2020-11-13T16:50:57Z</dcterms:modified>
</cp:coreProperties>
</file>