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Mai Trung Hieu</author>
    <author>Phan Hoang Tuan</author>
    <author>mthieu</author>
  </authors>
  <commentList>
    <comment ref="D1" authorId="0">
      <text>
        <r>
          <rPr>
            <b/>
            <sz val="9"/>
            <rFont val="Tahoma"/>
            <charset val="134"/>
          </rPr>
          <t>Mai Trung Hieu:</t>
        </r>
        <r>
          <rPr>
            <sz val="9"/>
            <rFont val="Tahoma"/>
            <charset val="134"/>
          </rPr>
          <t xml:space="preserve">
Cập nhật 11/2021</t>
        </r>
      </text>
    </comment>
    <comment ref="Q3" authorId="1">
      <text>
        <r>
          <rPr>
            <b/>
            <sz val="9"/>
            <rFont val="Tahoma"/>
            <charset val="134"/>
          </rPr>
          <t>Phan Hoang Tuan:</t>
        </r>
        <r>
          <rPr>
            <sz val="9"/>
            <rFont val="Tahoma"/>
            <charset val="134"/>
          </rPr>
          <t xml:space="preserve">
Cash bonus</t>
        </r>
      </text>
    </comment>
    <comment ref="J5" authorId="2">
      <text>
        <r>
          <rPr>
            <b/>
            <sz val="9"/>
            <rFont val="Tahoma"/>
            <charset val="134"/>
          </rPr>
          <t>mthieu:</t>
        </r>
        <r>
          <rPr>
            <sz val="9"/>
            <rFont val="Tahoma"/>
            <charset val="134"/>
          </rPr>
          <t xml:space="preserve">
PA: T1/19
9/21: nghi sinh bo 1.5tr
3/21: làm lại trả krd 1.5tr</t>
        </r>
      </text>
    </comment>
    <comment ref="J6" authorId="0">
      <text>
        <r>
          <rPr>
            <b/>
            <sz val="9"/>
            <rFont val="Tahoma"/>
            <charset val="134"/>
          </rPr>
          <t>Mai Trung Hieu:</t>
        </r>
        <r>
          <rPr>
            <sz val="9"/>
            <rFont val="Tahoma"/>
            <charset val="134"/>
          </rPr>
          <t xml:space="preserve">
10/24: nghi sinh bo 2tr</t>
        </r>
      </text>
    </comment>
    <comment ref="Q13" authorId="1">
      <text>
        <r>
          <rPr>
            <b/>
            <sz val="9"/>
            <rFont val="Tahoma"/>
            <charset val="134"/>
          </rPr>
          <t>Phan Hoang Tuan:</t>
        </r>
        <r>
          <rPr>
            <sz val="9"/>
            <rFont val="Tahoma"/>
            <charset val="134"/>
          </rPr>
          <t xml:space="preserve">
Cash bonus</t>
        </r>
      </text>
    </comment>
    <comment ref="P15" authorId="1">
      <text>
        <r>
          <rPr>
            <b/>
            <sz val="9"/>
            <rFont val="Tahoma"/>
            <charset val="134"/>
          </rPr>
          <t>Phan Hoang Tuan:</t>
        </r>
        <r>
          <rPr>
            <sz val="9"/>
            <rFont val="Tahoma"/>
            <charset val="134"/>
          </rPr>
          <t xml:space="preserve">
Cash bonus</t>
        </r>
      </text>
    </comment>
    <comment ref="P23" authorId="1">
      <text>
        <r>
          <rPr>
            <b/>
            <sz val="9"/>
            <rFont val="Tahoma"/>
            <charset val="134"/>
          </rPr>
          <t>Phan Hoang Tuan:</t>
        </r>
        <r>
          <rPr>
            <sz val="9"/>
            <rFont val="Tahoma"/>
            <charset val="134"/>
          </rPr>
          <t xml:space="preserve">
Cash bonus</t>
        </r>
      </text>
    </comment>
    <comment ref="Q26" authorId="1">
      <text>
        <r>
          <rPr>
            <b/>
            <sz val="9"/>
            <rFont val="Tahoma"/>
            <charset val="134"/>
          </rPr>
          <t>Phan Hoang Tuan:</t>
        </r>
        <r>
          <rPr>
            <sz val="9"/>
            <rFont val="Tahoma"/>
            <charset val="134"/>
          </rPr>
          <t xml:space="preserve">
Cash bonus</t>
        </r>
      </text>
    </comment>
    <comment ref="P31" authorId="1">
      <text>
        <r>
          <rPr>
            <b/>
            <sz val="9"/>
            <rFont val="Tahoma"/>
            <charset val="134"/>
          </rPr>
          <t>Phan Hoang Tuan:</t>
        </r>
        <r>
          <rPr>
            <sz val="9"/>
            <rFont val="Tahoma"/>
            <charset val="134"/>
          </rPr>
          <t xml:space="preserve">
Cash bonus</t>
        </r>
      </text>
    </comment>
  </commentList>
</comments>
</file>

<file path=xl/sharedStrings.xml><?xml version="1.0" encoding="utf-8"?>
<sst xmlns="http://schemas.openxmlformats.org/spreadsheetml/2006/main" count="56" uniqueCount="45">
  <si>
    <t>CODE</t>
  </si>
  <si>
    <t>NV PA
2024</t>
  </si>
  <si>
    <t>STT</t>
  </si>
  <si>
    <t>CV</t>
  </si>
  <si>
    <t>NAME</t>
  </si>
  <si>
    <t>FullName</t>
  </si>
  <si>
    <t>Email</t>
  </si>
  <si>
    <t>TỔNG PA+CHỈNH</t>
  </si>
  <si>
    <t>TỔNG KRD</t>
  </si>
  <si>
    <t>TỔNG LƯƠNG</t>
  </si>
  <si>
    <t>LƯƠNG T11</t>
  </si>
  <si>
    <t>LƯƠNG</t>
  </si>
  <si>
    <t>TỔNG ĐIỀU CHỈNH THÁNG</t>
  </si>
  <si>
    <t>LƯƠNG MỚI T1</t>
  </si>
  <si>
    <t>Adjust T2</t>
  </si>
  <si>
    <t>Adjust T3</t>
  </si>
  <si>
    <t>Adjust T4</t>
  </si>
  <si>
    <t>Tong sau dieu chinh thang</t>
  </si>
  <si>
    <t>PROJECT</t>
  </si>
  <si>
    <t>ADSL</t>
  </si>
  <si>
    <t>XANG</t>
  </si>
  <si>
    <t>DAI HOC</t>
  </si>
  <si>
    <t xml:space="preserve">Project Manager </t>
  </si>
  <si>
    <t>NGUYỄN VĂN</t>
  </si>
  <si>
    <t>A</t>
  </si>
  <si>
    <t>NGUYỄN VĂN A</t>
  </si>
  <si>
    <t>nguyenvana@xyz.com.vn</t>
  </si>
  <si>
    <t>ABCDEF1</t>
  </si>
  <si>
    <t>B</t>
  </si>
  <si>
    <t>Project Manager</t>
  </si>
  <si>
    <t>NGUYỄN VĂN B</t>
  </si>
  <si>
    <t>nguyenvanb@xyz.com.vn</t>
  </si>
  <si>
    <t>ABCDEF2</t>
  </si>
  <si>
    <t xml:space="preserve">Subject Matter Expert </t>
  </si>
  <si>
    <t>NGUYỄN VĂN C</t>
  </si>
  <si>
    <t>nguyenvanc@xyz.com.vn</t>
  </si>
  <si>
    <t>ABCDEF3</t>
  </si>
  <si>
    <t xml:space="preserve">Team Lead </t>
  </si>
  <si>
    <t>NGUYỄN VĂN D</t>
  </si>
  <si>
    <t>ABCDEF4</t>
  </si>
  <si>
    <t>Senior Engineer</t>
  </si>
  <si>
    <t>NGUYỄN VĂN F</t>
  </si>
  <si>
    <t>nguyenvane@xyz.com.vn</t>
  </si>
  <si>
    <t>ABCDEF5</t>
  </si>
  <si>
    <t xml:space="preserve"> -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</si>
</sst>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(* #,##0_);_(* \(#,##0\);_(* &quot;-&quot;??_);_(@_)"/>
    <numFmt numFmtId="178" formatCode="0.000%"/>
    <numFmt numFmtId="179" formatCode="0.0%"/>
  </numFmts>
  <fonts count="42">
    <font>
      <sz val="11"/>
      <color theme="1"/>
      <name val="Calibri"/>
      <charset val="134"/>
      <scheme val="minor"/>
    </font>
    <font>
      <sz val="10"/>
      <name val="MS Sans Serif"/>
      <charset val="134"/>
    </font>
    <font>
      <sz val="10"/>
      <color theme="1"/>
      <name val="MS Sans Serif"/>
      <charset val="134"/>
    </font>
    <font>
      <b/>
      <sz val="10"/>
      <color indexed="8"/>
      <name val="Times New Roman"/>
      <charset val="134"/>
    </font>
    <font>
      <b/>
      <sz val="10"/>
      <name val="Times New Roman"/>
      <charset val="134"/>
    </font>
    <font>
      <sz val="10"/>
      <color rgb="FF0000FF"/>
      <name val="MS Sans Serif"/>
      <charset val="134"/>
    </font>
    <font>
      <sz val="8"/>
      <name val="MS Sans Serif"/>
      <charset val="134"/>
    </font>
    <font>
      <sz val="10"/>
      <name val="Times New Roman"/>
      <charset val="134"/>
    </font>
    <font>
      <b/>
      <sz val="11"/>
      <color rgb="FF000000"/>
      <name val="Calibri"/>
      <charset val="134"/>
    </font>
    <font>
      <b/>
      <sz val="10"/>
      <name val="MS Sans Serif"/>
      <charset val="134"/>
    </font>
    <font>
      <b/>
      <sz val="10"/>
      <color rgb="FF000000"/>
      <name val="MS Sans Serif"/>
      <charset val="134"/>
    </font>
    <font>
      <sz val="10"/>
      <color rgb="FF000000"/>
      <name val="Times New Roman"/>
      <charset val="134"/>
    </font>
    <font>
      <sz val="10"/>
      <color theme="1"/>
      <name val="Times New Roman"/>
      <charset val="134"/>
    </font>
    <font>
      <sz val="8"/>
      <color theme="1"/>
      <name val="MS Sans Serif"/>
      <charset val="134"/>
    </font>
    <font>
      <b/>
      <sz val="11"/>
      <color theme="1"/>
      <name val="Calibri"/>
      <charset val="134"/>
    </font>
    <font>
      <b/>
      <sz val="10"/>
      <color indexed="10"/>
      <name val="Times New Roman"/>
      <charset val="134"/>
    </font>
    <font>
      <sz val="10"/>
      <color theme="2"/>
      <name val="MS Sans Serif"/>
      <charset val="134"/>
    </font>
    <font>
      <b/>
      <sz val="10"/>
      <color rgb="FFFF0000"/>
      <name val="Times New Roman"/>
      <charset val="134"/>
    </font>
    <font>
      <b/>
      <sz val="10"/>
      <color theme="1"/>
      <name val="MS Sans Serif"/>
      <charset val="134"/>
    </font>
    <font>
      <sz val="10"/>
      <color indexed="10"/>
      <name val="MS Sans Serif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40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99CC00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theme="2" tint="-0.0999786370433668"/>
        <bgColor rgb="FF000000"/>
      </patternFill>
    </fill>
    <fill>
      <patternFill patternType="solid">
        <fgColor indexed="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/>
    <xf numFmtId="44" fontId="2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6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/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10" borderId="6" applyNumberFormat="0" applyAlignment="0" applyProtection="0">
      <alignment vertical="center"/>
    </xf>
    <xf numFmtId="0" fontId="30" fillId="11" borderId="7" applyNumberFormat="0" applyAlignment="0" applyProtection="0">
      <alignment vertical="center"/>
    </xf>
    <xf numFmtId="0" fontId="31" fillId="11" borderId="6" applyNumberFormat="0" applyAlignment="0" applyProtection="0">
      <alignment vertical="center"/>
    </xf>
    <xf numFmtId="0" fontId="32" fillId="12" borderId="8" applyNumberFormat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1" fontId="3" fillId="3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/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7" fillId="0" borderId="1" xfId="0" applyFont="1" applyBorder="1"/>
    <xf numFmtId="0" fontId="11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left" vertical="center"/>
    </xf>
    <xf numFmtId="0" fontId="12" fillId="2" borderId="1" xfId="0" applyFont="1" applyFill="1" applyBorder="1"/>
    <xf numFmtId="0" fontId="14" fillId="2" borderId="1" xfId="0" applyFont="1" applyFill="1" applyBorder="1"/>
    <xf numFmtId="0" fontId="11" fillId="0" borderId="1" xfId="0" applyFont="1" applyBorder="1"/>
    <xf numFmtId="0" fontId="11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43" fontId="6" fillId="0" borderId="0" xfId="0" applyNumberFormat="1" applyFont="1" applyBorder="1" applyAlignment="1">
      <alignment horizontal="left" vertical="center"/>
    </xf>
    <xf numFmtId="0" fontId="11" fillId="0" borderId="0" xfId="0" applyFont="1" applyBorder="1"/>
    <xf numFmtId="0" fontId="8" fillId="0" borderId="0" xfId="0" applyFont="1" applyBorder="1"/>
    <xf numFmtId="177" fontId="4" fillId="0" borderId="1" xfId="1" applyNumberFormat="1" applyFont="1" applyFill="1" applyBorder="1" applyAlignment="1">
      <alignment horizontal="center" vertical="center" wrapText="1"/>
    </xf>
    <xf numFmtId="3" fontId="15" fillId="0" borderId="1" xfId="0" applyNumberFormat="1" applyFont="1" applyBorder="1" applyAlignment="1">
      <alignment horizontal="center" vertical="center" wrapText="1"/>
    </xf>
    <xf numFmtId="177" fontId="16" fillId="0" borderId="1" xfId="1" applyNumberFormat="1" applyFont="1" applyFill="1" applyBorder="1" applyAlignment="1">
      <alignment horizontal="center"/>
    </xf>
    <xf numFmtId="3" fontId="1" fillId="5" borderId="1" xfId="0" applyNumberFormat="1" applyFont="1" applyFill="1" applyBorder="1" applyAlignment="1">
      <alignment horizontal="center" wrapText="1"/>
    </xf>
    <xf numFmtId="177" fontId="1" fillId="0" borderId="1" xfId="1" applyNumberFormat="1" applyFont="1" applyFill="1" applyBorder="1" applyAlignment="1">
      <alignment horizontal="center"/>
    </xf>
    <xf numFmtId="177" fontId="1" fillId="0" borderId="1" xfId="1" applyNumberFormat="1" applyFont="1" applyFill="1" applyBorder="1" applyAlignment="1">
      <alignment horizontal="right"/>
    </xf>
    <xf numFmtId="0" fontId="1" fillId="5" borderId="1" xfId="0" applyFont="1" applyFill="1" applyBorder="1" applyAlignment="1">
      <alignment horizontal="center" wrapText="1"/>
    </xf>
    <xf numFmtId="177" fontId="2" fillId="2" borderId="1" xfId="1" applyNumberFormat="1" applyFont="1" applyFill="1" applyBorder="1" applyAlignment="1">
      <alignment horizontal="center"/>
    </xf>
    <xf numFmtId="3" fontId="2" fillId="6" borderId="1" xfId="0" applyNumberFormat="1" applyFont="1" applyFill="1" applyBorder="1" applyAlignment="1">
      <alignment horizontal="center" wrapText="1"/>
    </xf>
    <xf numFmtId="177" fontId="2" fillId="2" borderId="1" xfId="1" applyNumberFormat="1" applyFont="1" applyFill="1" applyBorder="1" applyAlignment="1">
      <alignment horizontal="right"/>
    </xf>
    <xf numFmtId="177" fontId="16" fillId="0" borderId="2" xfId="1" applyNumberFormat="1" applyFont="1" applyFill="1" applyBorder="1" applyAlignment="1">
      <alignment horizontal="center"/>
    </xf>
    <xf numFmtId="3" fontId="1" fillId="5" borderId="2" xfId="0" applyNumberFormat="1" applyFont="1" applyFill="1" applyBorder="1" applyAlignment="1">
      <alignment horizontal="center" wrapText="1"/>
    </xf>
    <xf numFmtId="177" fontId="1" fillId="0" borderId="2" xfId="1" applyNumberFormat="1" applyFont="1" applyFill="1" applyBorder="1" applyAlignment="1">
      <alignment horizontal="center"/>
    </xf>
    <xf numFmtId="177" fontId="1" fillId="0" borderId="2" xfId="1" applyNumberFormat="1" applyFont="1" applyFill="1" applyBorder="1" applyAlignment="1">
      <alignment horizontal="right"/>
    </xf>
    <xf numFmtId="177" fontId="16" fillId="0" borderId="0" xfId="1" applyNumberFormat="1" applyFont="1" applyFill="1" applyBorder="1" applyAlignment="1">
      <alignment horizontal="center"/>
    </xf>
    <xf numFmtId="3" fontId="1" fillId="5" borderId="0" xfId="0" applyNumberFormat="1" applyFont="1" applyFill="1" applyBorder="1" applyAlignment="1">
      <alignment horizontal="center" wrapText="1"/>
    </xf>
    <xf numFmtId="177" fontId="1" fillId="0" borderId="0" xfId="1" applyNumberFormat="1" applyFont="1" applyFill="1" applyBorder="1" applyAlignment="1">
      <alignment horizontal="center"/>
    </xf>
    <xf numFmtId="177" fontId="1" fillId="0" borderId="0" xfId="1" applyNumberFormat="1" applyFont="1" applyFill="1" applyBorder="1" applyAlignment="1">
      <alignment horizontal="right"/>
    </xf>
    <xf numFmtId="3" fontId="1" fillId="0" borderId="0" xfId="0" applyNumberFormat="1" applyFont="1"/>
    <xf numFmtId="3" fontId="3" fillId="7" borderId="1" xfId="0" applyNumberFormat="1" applyFont="1" applyFill="1" applyBorder="1" applyAlignment="1">
      <alignment horizontal="center" vertical="center" wrapText="1"/>
    </xf>
    <xf numFmtId="1" fontId="17" fillId="0" borderId="1" xfId="0" applyNumberFormat="1" applyFont="1" applyBorder="1" applyAlignment="1">
      <alignment horizontal="center" vertical="center" wrapText="1"/>
    </xf>
    <xf numFmtId="177" fontId="18" fillId="0" borderId="1" xfId="1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177" fontId="19" fillId="0" borderId="1" xfId="1" applyNumberFormat="1" applyFont="1" applyFill="1" applyBorder="1" applyAlignment="1">
      <alignment horizontal="right"/>
    </xf>
    <xf numFmtId="177" fontId="1" fillId="8" borderId="1" xfId="1" applyNumberFormat="1" applyFont="1" applyFill="1" applyBorder="1" applyAlignment="1">
      <alignment horizontal="right"/>
    </xf>
    <xf numFmtId="177" fontId="18" fillId="2" borderId="1" xfId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177" fontId="18" fillId="0" borderId="2" xfId="1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177" fontId="19" fillId="0" borderId="2" xfId="1" applyNumberFormat="1" applyFont="1" applyFill="1" applyBorder="1" applyAlignment="1">
      <alignment horizontal="right"/>
    </xf>
    <xf numFmtId="0" fontId="1" fillId="0" borderId="0" xfId="0" applyFont="1" applyBorder="1" applyAlignment="1">
      <alignment horizontal="left" vertical="center"/>
    </xf>
    <xf numFmtId="177" fontId="19" fillId="0" borderId="0" xfId="1" applyNumberFormat="1" applyFont="1" applyFill="1" applyBorder="1" applyAlignment="1">
      <alignment horizontal="right"/>
    </xf>
    <xf numFmtId="177" fontId="1" fillId="0" borderId="0" xfId="0" applyNumberFormat="1" applyFont="1"/>
    <xf numFmtId="10" fontId="1" fillId="0" borderId="0" xfId="3" applyNumberFormat="1" applyFont="1"/>
    <xf numFmtId="178" fontId="1" fillId="0" borderId="0" xfId="3" applyNumberFormat="1" applyFont="1"/>
    <xf numFmtId="179" fontId="1" fillId="0" borderId="0" xfId="3" applyNumberFormat="1" applyFont="1"/>
    <xf numFmtId="178" fontId="1" fillId="0" borderId="0" xfId="0" applyNumberFormat="1" applyFo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4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3"/>
  <sheetViews>
    <sheetView tabSelected="1" workbookViewId="0">
      <selection activeCell="G15" sqref="G15"/>
    </sheetView>
  </sheetViews>
  <sheetFormatPr defaultColWidth="9.42857142857143" defaultRowHeight="12.75"/>
  <cols>
    <col min="1" max="1" width="12.1428571428571" style="3" customWidth="1"/>
    <col min="2" max="2" width="7.42857142857143" style="3" customWidth="1"/>
    <col min="3" max="3" width="5.28571428571429" style="3" customWidth="1"/>
    <col min="4" max="4" width="18.2857142857143" style="3" customWidth="1"/>
    <col min="5" max="5" width="21" style="3" customWidth="1"/>
    <col min="6" max="6" width="9.42857142857143" style="3"/>
    <col min="7" max="7" width="25.5714285714286" style="3" customWidth="1"/>
    <col min="8" max="8" width="23.7142857142857" style="3" customWidth="1"/>
    <col min="9" max="9" width="13.2857142857143" style="3" customWidth="1"/>
    <col min="10" max="10" width="11" style="3" customWidth="1"/>
    <col min="11" max="11" width="15.8571428571429" style="3" customWidth="1"/>
    <col min="12" max="12" width="12.7142857142857" style="3" customWidth="1"/>
    <col min="13" max="13" width="9.71428571428571" style="3" customWidth="1"/>
    <col min="14" max="14" width="10.8571428571429" style="3" customWidth="1"/>
    <col min="15" max="18" width="12" style="3" customWidth="1"/>
    <col min="19" max="19" width="15.2857142857143" style="3" customWidth="1"/>
    <col min="20" max="20" width="17.8571428571429" style="3" customWidth="1"/>
    <col min="21" max="21" width="11" style="3" customWidth="1"/>
    <col min="22" max="22" width="9.42857142857143" style="3"/>
    <col min="23" max="23" width="10.5714285714286" style="3" customWidth="1"/>
    <col min="24" max="24" width="9.42857142857143" style="3" hidden="1" customWidth="1"/>
    <col min="25" max="25" width="12.4285714285714" style="3" customWidth="1"/>
    <col min="26" max="26" width="12" style="3" customWidth="1"/>
    <col min="27" max="27" width="13.5714285714286" style="3" customWidth="1"/>
    <col min="28" max="16384" width="9.42857142857143" style="3"/>
  </cols>
  <sheetData>
    <row r="1" s="1" customFormat="1" ht="38.25" spans="1:23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8"/>
      <c r="G1" s="8" t="s">
        <v>5</v>
      </c>
      <c r="H1" s="8" t="s">
        <v>6</v>
      </c>
      <c r="I1" s="5" t="s">
        <v>7</v>
      </c>
      <c r="J1" s="5" t="s">
        <v>8</v>
      </c>
      <c r="K1" s="34" t="s">
        <v>9</v>
      </c>
      <c r="L1" s="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17</v>
      </c>
      <c r="T1" s="53" t="s">
        <v>18</v>
      </c>
      <c r="U1" s="54" t="s">
        <v>19</v>
      </c>
      <c r="V1" s="54" t="s">
        <v>20</v>
      </c>
      <c r="W1" s="54" t="s">
        <v>21</v>
      </c>
    </row>
    <row r="2" ht="15" spans="1:27">
      <c r="A2" s="9">
        <v>10001</v>
      </c>
      <c r="B2" s="10"/>
      <c r="C2" s="11">
        <v>1</v>
      </c>
      <c r="D2" s="12" t="s">
        <v>22</v>
      </c>
      <c r="E2" s="13" t="s">
        <v>23</v>
      </c>
      <c r="F2" s="13" t="s">
        <v>24</v>
      </c>
      <c r="G2" s="13" t="s">
        <v>25</v>
      </c>
      <c r="H2" t="s">
        <v>26</v>
      </c>
      <c r="I2" s="36">
        <v>1892626</v>
      </c>
      <c r="J2" s="36">
        <v>6500000</v>
      </c>
      <c r="K2" s="36">
        <v>8392626</v>
      </c>
      <c r="L2" s="36">
        <v>8392626</v>
      </c>
      <c r="M2" s="37">
        <v>1300000</v>
      </c>
      <c r="N2" s="38">
        <f>M2</f>
        <v>1300000</v>
      </c>
      <c r="O2" s="36">
        <f>K2+N2</f>
        <v>9692626</v>
      </c>
      <c r="P2" s="39"/>
      <c r="Q2" s="39"/>
      <c r="R2" s="39"/>
      <c r="S2" s="55">
        <f>SUM(O2:Q2)</f>
        <v>9692626</v>
      </c>
      <c r="T2" s="56" t="s">
        <v>27</v>
      </c>
      <c r="U2" s="57">
        <v>600000</v>
      </c>
      <c r="V2" s="57">
        <v>500000</v>
      </c>
      <c r="W2" s="57">
        <v>-2568525</v>
      </c>
      <c r="Y2" s="66"/>
      <c r="Z2" s="67"/>
      <c r="AA2" s="68"/>
    </row>
    <row r="3" ht="15" spans="1:27">
      <c r="A3" s="14">
        <v>10002</v>
      </c>
      <c r="B3" s="10" t="s">
        <v>28</v>
      </c>
      <c r="C3" s="11">
        <v>2</v>
      </c>
      <c r="D3" s="12" t="s">
        <v>29</v>
      </c>
      <c r="E3" s="13" t="s">
        <v>23</v>
      </c>
      <c r="F3" s="13" t="s">
        <v>28</v>
      </c>
      <c r="G3" s="13" t="s">
        <v>30</v>
      </c>
      <c r="H3" t="s">
        <v>31</v>
      </c>
      <c r="I3" s="36">
        <v>9397872</v>
      </c>
      <c r="J3" s="36">
        <v>4500000</v>
      </c>
      <c r="K3" s="36">
        <v>3897872</v>
      </c>
      <c r="L3" s="36">
        <v>3897872</v>
      </c>
      <c r="M3" s="37">
        <v>750000</v>
      </c>
      <c r="N3" s="38">
        <f>M3</f>
        <v>750000</v>
      </c>
      <c r="O3" s="36">
        <f>K3+N3</f>
        <v>4647872</v>
      </c>
      <c r="P3" s="39"/>
      <c r="Q3" s="39">
        <v>1000000</v>
      </c>
      <c r="R3" s="39"/>
      <c r="S3" s="55">
        <f>SUM(O3:Q3)-1000000</f>
        <v>4647872</v>
      </c>
      <c r="T3" s="56" t="s">
        <v>32</v>
      </c>
      <c r="U3" s="57">
        <v>300000</v>
      </c>
      <c r="V3" s="57">
        <v>300000</v>
      </c>
      <c r="W3" s="57"/>
      <c r="Y3" s="66"/>
      <c r="Z3" s="69"/>
      <c r="AA3" s="68"/>
    </row>
    <row r="4" ht="15" spans="1:27">
      <c r="A4" s="9">
        <v>10003</v>
      </c>
      <c r="B4" s="10" t="s">
        <v>28</v>
      </c>
      <c r="C4" s="11">
        <v>3</v>
      </c>
      <c r="D4" s="12" t="s">
        <v>33</v>
      </c>
      <c r="E4" s="13" t="s">
        <v>23</v>
      </c>
      <c r="F4" s="13" t="s">
        <v>24</v>
      </c>
      <c r="G4" s="13" t="s">
        <v>34</v>
      </c>
      <c r="H4" t="s">
        <v>35</v>
      </c>
      <c r="I4" s="36">
        <v>4968270</v>
      </c>
      <c r="J4" s="36">
        <v>1000000</v>
      </c>
      <c r="K4" s="36">
        <v>5968270</v>
      </c>
      <c r="L4" s="36">
        <v>5968270</v>
      </c>
      <c r="M4" s="37">
        <v>1300000</v>
      </c>
      <c r="N4" s="38">
        <f>M4</f>
        <v>1300000</v>
      </c>
      <c r="O4" s="36">
        <f>K4+N4</f>
        <v>7268270</v>
      </c>
      <c r="P4" s="39"/>
      <c r="Q4" s="39"/>
      <c r="R4" s="39"/>
      <c r="S4" s="55">
        <f>SUM(O4:Q4)</f>
        <v>7268270</v>
      </c>
      <c r="T4" s="56" t="s">
        <v>36</v>
      </c>
      <c r="U4" s="57">
        <v>0</v>
      </c>
      <c r="V4" s="57">
        <v>200000</v>
      </c>
      <c r="W4" s="57"/>
      <c r="AA4" s="68"/>
    </row>
    <row r="5" ht="15" spans="1:27">
      <c r="A5" s="14">
        <v>10004</v>
      </c>
      <c r="B5" s="10" t="s">
        <v>24</v>
      </c>
      <c r="C5" s="11">
        <v>4</v>
      </c>
      <c r="D5" s="12" t="s">
        <v>37</v>
      </c>
      <c r="E5" s="13" t="s">
        <v>23</v>
      </c>
      <c r="F5" s="13" t="s">
        <v>28</v>
      </c>
      <c r="G5" s="13" t="s">
        <v>38</v>
      </c>
      <c r="H5" t="s">
        <v>31</v>
      </c>
      <c r="I5" s="36">
        <v>2934940</v>
      </c>
      <c r="J5" s="36">
        <v>3500000</v>
      </c>
      <c r="K5" s="36">
        <v>6434940</v>
      </c>
      <c r="L5" s="36">
        <v>6434940</v>
      </c>
      <c r="M5" s="37">
        <v>1250000</v>
      </c>
      <c r="N5" s="38">
        <f>M5</f>
        <v>1250000</v>
      </c>
      <c r="O5" s="36">
        <f>K5+N5</f>
        <v>7684940</v>
      </c>
      <c r="P5" s="39"/>
      <c r="Q5" s="39"/>
      <c r="R5" s="39"/>
      <c r="S5" s="55">
        <f>SUM(O5:Q5)</f>
        <v>7684940</v>
      </c>
      <c r="T5" s="56" t="s">
        <v>39</v>
      </c>
      <c r="U5" s="57">
        <v>550000</v>
      </c>
      <c r="V5" s="57">
        <v>500000</v>
      </c>
      <c r="W5" s="57"/>
      <c r="AA5" s="70"/>
    </row>
    <row r="6" ht="15" spans="1:23">
      <c r="A6" s="9">
        <v>10005</v>
      </c>
      <c r="B6" s="10"/>
      <c r="C6" s="11">
        <v>5</v>
      </c>
      <c r="D6" s="12" t="s">
        <v>40</v>
      </c>
      <c r="E6" s="13" t="s">
        <v>23</v>
      </c>
      <c r="F6" s="13" t="s">
        <v>24</v>
      </c>
      <c r="G6" s="13" t="s">
        <v>41</v>
      </c>
      <c r="H6" t="s">
        <v>42</v>
      </c>
      <c r="I6" s="36">
        <v>4987702</v>
      </c>
      <c r="J6" s="36">
        <v>2000000</v>
      </c>
      <c r="K6" s="36">
        <v>4987702</v>
      </c>
      <c r="L6" s="36">
        <v>4987702</v>
      </c>
      <c r="M6" s="40">
        <v>0</v>
      </c>
      <c r="N6" s="38">
        <f>M6</f>
        <v>0</v>
      </c>
      <c r="O6" s="36">
        <f>K6+N6</f>
        <v>4987702</v>
      </c>
      <c r="P6" s="39"/>
      <c r="Q6" s="39"/>
      <c r="R6" s="39"/>
      <c r="S6" s="55">
        <f>SUM(O6:Q6)</f>
        <v>4987702</v>
      </c>
      <c r="T6" s="56" t="s">
        <v>43</v>
      </c>
      <c r="U6" s="57">
        <v>0</v>
      </c>
      <c r="V6" s="57">
        <v>500000</v>
      </c>
      <c r="W6" s="57"/>
    </row>
    <row r="7" ht="15" spans="1:23">
      <c r="A7" s="9"/>
      <c r="B7" s="10"/>
      <c r="C7" s="11"/>
      <c r="D7" s="12"/>
      <c r="E7" s="15"/>
      <c r="F7" s="15"/>
      <c r="G7" s="15"/>
      <c r="H7" s="16"/>
      <c r="I7" s="36"/>
      <c r="J7" s="36"/>
      <c r="K7" s="36"/>
      <c r="L7" s="36"/>
      <c r="M7" s="37"/>
      <c r="N7" s="38"/>
      <c r="O7" s="36"/>
      <c r="P7" s="39"/>
      <c r="Q7" s="39"/>
      <c r="R7" s="39"/>
      <c r="S7" s="55"/>
      <c r="T7" s="56"/>
      <c r="U7" s="57"/>
      <c r="V7" s="57"/>
      <c r="W7" s="57"/>
    </row>
    <row r="8" ht="15" spans="1:23">
      <c r="A8" s="17"/>
      <c r="B8" s="10"/>
      <c r="C8" s="11"/>
      <c r="D8" s="12"/>
      <c r="E8" s="15"/>
      <c r="F8" s="15"/>
      <c r="G8" s="15"/>
      <c r="H8" s="16"/>
      <c r="I8" s="36"/>
      <c r="J8" s="36"/>
      <c r="K8" s="36"/>
      <c r="L8" s="36"/>
      <c r="M8" s="37"/>
      <c r="N8" s="38"/>
      <c r="O8" s="36"/>
      <c r="P8" s="39"/>
      <c r="Q8" s="39"/>
      <c r="R8" s="39"/>
      <c r="S8" s="55"/>
      <c r="T8" s="56"/>
      <c r="U8" s="57"/>
      <c r="V8" s="57"/>
      <c r="W8" s="57"/>
    </row>
    <row r="9" ht="15" spans="1:23">
      <c r="A9" s="9"/>
      <c r="B9" s="10"/>
      <c r="C9" s="11"/>
      <c r="D9" s="12"/>
      <c r="E9" s="15"/>
      <c r="F9" s="15"/>
      <c r="G9" s="15"/>
      <c r="H9" s="16"/>
      <c r="I9" s="36"/>
      <c r="J9" s="36"/>
      <c r="K9" s="36"/>
      <c r="L9" s="36"/>
      <c r="M9" s="37"/>
      <c r="N9" s="38"/>
      <c r="O9" s="36"/>
      <c r="P9" s="39"/>
      <c r="Q9" s="39"/>
      <c r="R9" s="39"/>
      <c r="S9" s="55"/>
      <c r="T9" s="56"/>
      <c r="U9" s="57"/>
      <c r="V9" s="57"/>
      <c r="W9" s="57"/>
    </row>
    <row r="10" ht="15" spans="1:23">
      <c r="A10" s="18"/>
      <c r="B10" s="10"/>
      <c r="C10" s="11"/>
      <c r="D10" s="12"/>
      <c r="E10" s="19"/>
      <c r="F10" s="19"/>
      <c r="G10" s="19"/>
      <c r="H10" s="16"/>
      <c r="I10" s="36"/>
      <c r="J10" s="36"/>
      <c r="K10" s="36"/>
      <c r="L10" s="36"/>
      <c r="M10" s="37"/>
      <c r="N10" s="38"/>
      <c r="O10" s="36"/>
      <c r="P10" s="39"/>
      <c r="Q10" s="39"/>
      <c r="R10" s="39"/>
      <c r="S10" s="55"/>
      <c r="T10" s="56"/>
      <c r="U10" s="57"/>
      <c r="V10" s="57"/>
      <c r="W10" s="57"/>
    </row>
    <row r="11" ht="15" spans="1:23">
      <c r="A11" s="20"/>
      <c r="B11" s="10"/>
      <c r="C11" s="11"/>
      <c r="D11" s="12"/>
      <c r="E11" s="19"/>
      <c r="F11" s="19"/>
      <c r="G11" s="19"/>
      <c r="H11" s="16"/>
      <c r="I11" s="36"/>
      <c r="J11" s="36"/>
      <c r="K11" s="36"/>
      <c r="L11" s="36"/>
      <c r="M11" s="37"/>
      <c r="N11" s="38"/>
      <c r="O11" s="36"/>
      <c r="P11" s="39"/>
      <c r="Q11" s="39"/>
      <c r="R11" s="39"/>
      <c r="S11" s="55"/>
      <c r="T11" s="56"/>
      <c r="U11" s="57"/>
      <c r="V11" s="57"/>
      <c r="W11" s="57"/>
    </row>
    <row r="12" ht="15" spans="1:23">
      <c r="A12" s="20"/>
      <c r="B12" s="10"/>
      <c r="C12" s="11"/>
      <c r="D12" s="12"/>
      <c r="E12" s="19"/>
      <c r="F12" s="19"/>
      <c r="G12" s="19"/>
      <c r="H12" s="16"/>
      <c r="I12" s="36"/>
      <c r="J12" s="36"/>
      <c r="K12" s="36"/>
      <c r="L12" s="36"/>
      <c r="M12" s="37"/>
      <c r="N12" s="38"/>
      <c r="O12" s="36"/>
      <c r="P12" s="39"/>
      <c r="Q12" s="39"/>
      <c r="R12" s="39"/>
      <c r="S12" s="55"/>
      <c r="T12" s="56"/>
      <c r="U12" s="57"/>
      <c r="V12" s="57"/>
      <c r="W12" s="57"/>
    </row>
    <row r="13" ht="15" spans="1:23">
      <c r="A13" s="20"/>
      <c r="B13" s="10"/>
      <c r="C13" s="11"/>
      <c r="D13" s="12"/>
      <c r="E13" s="19"/>
      <c r="F13" s="19"/>
      <c r="G13" s="19"/>
      <c r="H13" s="16"/>
      <c r="I13" s="36"/>
      <c r="J13" s="36"/>
      <c r="K13" s="36"/>
      <c r="L13" s="36"/>
      <c r="M13" s="37"/>
      <c r="N13" s="38"/>
      <c r="O13" s="36"/>
      <c r="P13" s="39"/>
      <c r="Q13" s="39"/>
      <c r="R13" s="39"/>
      <c r="S13" s="55"/>
      <c r="T13" s="56"/>
      <c r="U13" s="57"/>
      <c r="V13" s="57"/>
      <c r="W13" s="57"/>
    </row>
    <row r="14" ht="15" spans="1:23">
      <c r="A14" s="20"/>
      <c r="B14" s="10"/>
      <c r="C14" s="11"/>
      <c r="D14" s="12"/>
      <c r="E14" s="19"/>
      <c r="F14" s="19"/>
      <c r="G14" s="19"/>
      <c r="H14" s="16"/>
      <c r="I14" s="36"/>
      <c r="J14" s="36"/>
      <c r="K14" s="36"/>
      <c r="L14" s="36"/>
      <c r="M14" s="37"/>
      <c r="N14" s="38"/>
      <c r="O14" s="36"/>
      <c r="P14" s="39"/>
      <c r="Q14" s="39"/>
      <c r="R14" s="58"/>
      <c r="S14" s="55"/>
      <c r="T14" s="56"/>
      <c r="U14" s="57"/>
      <c r="V14" s="57"/>
      <c r="W14" s="57"/>
    </row>
    <row r="15" ht="15" spans="1:23">
      <c r="A15" s="20"/>
      <c r="B15" s="10"/>
      <c r="C15" s="11"/>
      <c r="D15" s="12"/>
      <c r="E15" s="19"/>
      <c r="F15" s="19"/>
      <c r="G15" s="19"/>
      <c r="H15" s="16"/>
      <c r="I15" s="36"/>
      <c r="J15" s="36"/>
      <c r="K15" s="36"/>
      <c r="L15" s="36"/>
      <c r="M15" s="37"/>
      <c r="N15" s="38"/>
      <c r="O15" s="36"/>
      <c r="P15" s="39"/>
      <c r="Q15" s="39"/>
      <c r="R15" s="39"/>
      <c r="S15" s="55"/>
      <c r="T15" s="56"/>
      <c r="U15" s="57"/>
      <c r="V15" s="57"/>
      <c r="W15" s="57"/>
    </row>
    <row r="16" ht="15" spans="1:23">
      <c r="A16" s="20"/>
      <c r="B16" s="10"/>
      <c r="C16" s="11"/>
      <c r="D16" s="12"/>
      <c r="E16" s="19"/>
      <c r="F16" s="19"/>
      <c r="G16" s="19"/>
      <c r="H16" s="16"/>
      <c r="I16" s="36"/>
      <c r="J16" s="36"/>
      <c r="K16" s="36"/>
      <c r="L16" s="36"/>
      <c r="M16" s="37"/>
      <c r="N16" s="38"/>
      <c r="O16" s="36"/>
      <c r="P16" s="39"/>
      <c r="Q16" s="39"/>
      <c r="R16" s="39"/>
      <c r="S16" s="55"/>
      <c r="T16" s="56"/>
      <c r="U16" s="57"/>
      <c r="V16" s="57"/>
      <c r="W16" s="57"/>
    </row>
    <row r="17" s="2" customFormat="1" ht="15" spans="1:23">
      <c r="A17" s="21"/>
      <c r="B17" s="22"/>
      <c r="C17" s="23"/>
      <c r="D17" s="24"/>
      <c r="E17" s="25"/>
      <c r="F17" s="25"/>
      <c r="G17" s="25"/>
      <c r="H17" s="26"/>
      <c r="I17" s="41"/>
      <c r="J17" s="41"/>
      <c r="K17" s="41"/>
      <c r="L17" s="41"/>
      <c r="M17" s="42"/>
      <c r="N17" s="41"/>
      <c r="O17" s="41"/>
      <c r="P17" s="43"/>
      <c r="Q17" s="43"/>
      <c r="R17" s="43"/>
      <c r="S17" s="59"/>
      <c r="T17" s="60"/>
      <c r="U17" s="43"/>
      <c r="V17" s="43"/>
      <c r="W17" s="43"/>
    </row>
    <row r="18" ht="15" spans="1:23">
      <c r="A18" s="20"/>
      <c r="B18" s="10"/>
      <c r="C18" s="11"/>
      <c r="D18" s="12"/>
      <c r="E18" s="19"/>
      <c r="F18" s="19"/>
      <c r="G18" s="19"/>
      <c r="H18" s="16"/>
      <c r="I18" s="36"/>
      <c r="J18" s="36"/>
      <c r="K18" s="36"/>
      <c r="L18" s="36"/>
      <c r="M18" s="37"/>
      <c r="N18" s="38"/>
      <c r="O18" s="36"/>
      <c r="P18" s="39"/>
      <c r="Q18" s="39"/>
      <c r="R18" s="39"/>
      <c r="S18" s="55"/>
      <c r="T18" s="56"/>
      <c r="U18" s="57"/>
      <c r="V18" s="57"/>
      <c r="W18" s="57"/>
    </row>
    <row r="19" ht="15" spans="1:23">
      <c r="A19" s="20"/>
      <c r="B19" s="10"/>
      <c r="C19" s="11"/>
      <c r="D19" s="12"/>
      <c r="E19" s="19"/>
      <c r="F19" s="19"/>
      <c r="G19" s="19"/>
      <c r="H19" s="16"/>
      <c r="I19" s="36"/>
      <c r="J19" s="36"/>
      <c r="K19" s="36"/>
      <c r="L19" s="36"/>
      <c r="M19" s="37"/>
      <c r="N19" s="38"/>
      <c r="O19" s="36"/>
      <c r="P19" s="39"/>
      <c r="Q19" s="39"/>
      <c r="R19" s="58"/>
      <c r="S19" s="55"/>
      <c r="T19" s="56"/>
      <c r="U19" s="57"/>
      <c r="V19" s="57"/>
      <c r="W19" s="57"/>
    </row>
    <row r="20" ht="15" spans="1:23">
      <c r="A20" s="20"/>
      <c r="B20" s="10"/>
      <c r="C20" s="11"/>
      <c r="D20" s="12"/>
      <c r="E20" s="19"/>
      <c r="F20" s="19"/>
      <c r="G20" s="19"/>
      <c r="H20" s="16"/>
      <c r="I20" s="36"/>
      <c r="J20" s="36"/>
      <c r="K20" s="36"/>
      <c r="L20" s="36"/>
      <c r="M20" s="37"/>
      <c r="N20" s="38"/>
      <c r="O20" s="36"/>
      <c r="P20" s="39"/>
      <c r="Q20" s="39"/>
      <c r="R20" s="58"/>
      <c r="S20" s="55"/>
      <c r="T20" s="56"/>
      <c r="U20" s="57"/>
      <c r="V20" s="57"/>
      <c r="W20" s="57"/>
    </row>
    <row r="21" ht="15" spans="1:23">
      <c r="A21" s="20"/>
      <c r="B21" s="10"/>
      <c r="C21" s="11"/>
      <c r="D21" s="12"/>
      <c r="E21" s="19"/>
      <c r="F21" s="19"/>
      <c r="G21" s="19"/>
      <c r="H21" s="16"/>
      <c r="I21" s="36"/>
      <c r="J21" s="36"/>
      <c r="K21" s="36"/>
      <c r="L21" s="36"/>
      <c r="M21" s="37"/>
      <c r="N21" s="38"/>
      <c r="O21" s="36"/>
      <c r="P21" s="39"/>
      <c r="Q21" s="39"/>
      <c r="R21" s="58"/>
      <c r="S21" s="55"/>
      <c r="T21" s="56"/>
      <c r="U21" s="57"/>
      <c r="V21" s="57"/>
      <c r="W21" s="57"/>
    </row>
    <row r="22" ht="15" spans="1:23">
      <c r="A22" s="20"/>
      <c r="B22" s="10"/>
      <c r="C22" s="11"/>
      <c r="D22" s="12"/>
      <c r="E22" s="19"/>
      <c r="F22" s="19"/>
      <c r="G22" s="19"/>
      <c r="H22" s="16"/>
      <c r="I22" s="36"/>
      <c r="J22" s="36"/>
      <c r="K22" s="36"/>
      <c r="L22" s="36"/>
      <c r="M22" s="37"/>
      <c r="N22" s="38"/>
      <c r="O22" s="36"/>
      <c r="P22" s="39"/>
      <c r="Q22" s="39"/>
      <c r="R22" s="58"/>
      <c r="S22" s="55"/>
      <c r="T22" s="56"/>
      <c r="U22" s="57"/>
      <c r="V22" s="57"/>
      <c r="W22" s="57"/>
    </row>
    <row r="23" ht="15" spans="1:23">
      <c r="A23" s="20"/>
      <c r="B23" s="10"/>
      <c r="C23" s="11"/>
      <c r="D23" s="12"/>
      <c r="E23" s="19"/>
      <c r="F23" s="19"/>
      <c r="G23" s="19"/>
      <c r="H23" s="16"/>
      <c r="I23" s="36"/>
      <c r="J23" s="36"/>
      <c r="K23" s="36"/>
      <c r="L23" s="36"/>
      <c r="M23" s="37"/>
      <c r="N23" s="38"/>
      <c r="O23" s="36"/>
      <c r="P23" s="39"/>
      <c r="Q23" s="39"/>
      <c r="R23" s="39"/>
      <c r="S23" s="55"/>
      <c r="T23" s="56"/>
      <c r="U23" s="57"/>
      <c r="V23" s="57"/>
      <c r="W23" s="57"/>
    </row>
    <row r="24" ht="15" spans="1:23">
      <c r="A24" s="20"/>
      <c r="B24" s="10"/>
      <c r="C24" s="11"/>
      <c r="D24" s="12"/>
      <c r="E24" s="19"/>
      <c r="F24" s="19"/>
      <c r="G24" s="19"/>
      <c r="H24" s="16"/>
      <c r="I24" s="36"/>
      <c r="J24" s="36"/>
      <c r="K24" s="36"/>
      <c r="L24" s="36"/>
      <c r="M24" s="37"/>
      <c r="N24" s="38"/>
      <c r="O24" s="36"/>
      <c r="P24" s="39"/>
      <c r="Q24" s="39"/>
      <c r="R24" s="58"/>
      <c r="S24" s="55"/>
      <c r="T24" s="56"/>
      <c r="U24" s="57"/>
      <c r="V24" s="57"/>
      <c r="W24" s="57"/>
    </row>
    <row r="25" ht="15" spans="1:23">
      <c r="A25" s="20"/>
      <c r="B25" s="10"/>
      <c r="C25" s="11"/>
      <c r="D25" s="12"/>
      <c r="E25" s="19"/>
      <c r="F25" s="19"/>
      <c r="G25" s="19"/>
      <c r="H25" s="16"/>
      <c r="I25" s="36"/>
      <c r="J25" s="36"/>
      <c r="K25" s="36"/>
      <c r="L25" s="36"/>
      <c r="M25" s="37"/>
      <c r="N25" s="38"/>
      <c r="O25" s="36"/>
      <c r="P25" s="39"/>
      <c r="Q25" s="39"/>
      <c r="R25" s="39"/>
      <c r="S25" s="55"/>
      <c r="T25" s="56"/>
      <c r="U25" s="57"/>
      <c r="V25" s="57"/>
      <c r="W25" s="57"/>
    </row>
    <row r="26" ht="15" spans="1:23">
      <c r="A26" s="20"/>
      <c r="B26" s="10"/>
      <c r="C26" s="11"/>
      <c r="D26" s="12"/>
      <c r="E26" s="19"/>
      <c r="F26" s="19"/>
      <c r="G26" s="19"/>
      <c r="H26" s="16"/>
      <c r="I26" s="36"/>
      <c r="J26" s="36"/>
      <c r="K26" s="36"/>
      <c r="L26" s="36"/>
      <c r="M26" s="37"/>
      <c r="N26" s="38"/>
      <c r="O26" s="36"/>
      <c r="P26" s="39"/>
      <c r="Q26" s="39"/>
      <c r="R26" s="39"/>
      <c r="S26" s="55"/>
      <c r="T26" s="56"/>
      <c r="U26" s="57"/>
      <c r="V26" s="57"/>
      <c r="W26" s="57"/>
    </row>
    <row r="27" ht="15" spans="1:23">
      <c r="A27" s="20"/>
      <c r="B27" s="10"/>
      <c r="C27" s="11"/>
      <c r="D27" s="12"/>
      <c r="E27" s="27"/>
      <c r="F27" s="27"/>
      <c r="G27" s="27"/>
      <c r="H27" s="16"/>
      <c r="I27" s="36"/>
      <c r="J27" s="36"/>
      <c r="K27" s="36"/>
      <c r="L27" s="36"/>
      <c r="M27" s="37"/>
      <c r="N27" s="38"/>
      <c r="O27" s="36"/>
      <c r="P27" s="39"/>
      <c r="Q27" s="39"/>
      <c r="R27" s="39"/>
      <c r="S27" s="55"/>
      <c r="T27" s="56"/>
      <c r="U27" s="57"/>
      <c r="V27" s="57"/>
      <c r="W27" s="57"/>
    </row>
    <row r="28" ht="15" spans="1:23">
      <c r="A28" s="20"/>
      <c r="B28" s="10"/>
      <c r="C28" s="11"/>
      <c r="D28" s="12"/>
      <c r="E28" s="27"/>
      <c r="F28" s="27"/>
      <c r="G28" s="27"/>
      <c r="H28" s="16"/>
      <c r="I28" s="36"/>
      <c r="J28" s="36"/>
      <c r="K28" s="36"/>
      <c r="L28" s="36"/>
      <c r="M28" s="37"/>
      <c r="N28" s="38"/>
      <c r="O28" s="36"/>
      <c r="P28" s="39"/>
      <c r="Q28" s="39"/>
      <c r="R28" s="39"/>
      <c r="S28" s="55"/>
      <c r="T28" s="56"/>
      <c r="U28" s="57"/>
      <c r="V28" s="57"/>
      <c r="W28" s="57"/>
    </row>
    <row r="29" ht="15" spans="1:23">
      <c r="A29" s="20"/>
      <c r="B29" s="10"/>
      <c r="C29" s="11"/>
      <c r="D29" s="12"/>
      <c r="E29" s="27"/>
      <c r="F29" s="27"/>
      <c r="G29" s="27"/>
      <c r="H29" s="16"/>
      <c r="I29" s="44"/>
      <c r="J29" s="44"/>
      <c r="K29" s="44"/>
      <c r="L29" s="44"/>
      <c r="M29" s="45"/>
      <c r="N29" s="46"/>
      <c r="O29" s="44"/>
      <c r="P29" s="47"/>
      <c r="Q29" s="47"/>
      <c r="R29" s="47"/>
      <c r="S29" s="61"/>
      <c r="T29" s="62"/>
      <c r="U29" s="63"/>
      <c r="V29" s="63"/>
      <c r="W29" s="63"/>
    </row>
    <row r="30" ht="15" spans="1:23">
      <c r="A30" s="20"/>
      <c r="B30" s="10"/>
      <c r="C30" s="11"/>
      <c r="D30" s="12"/>
      <c r="E30" s="27"/>
      <c r="F30" s="27"/>
      <c r="G30" s="27"/>
      <c r="H30" s="16"/>
      <c r="I30" s="36"/>
      <c r="J30" s="36"/>
      <c r="K30" s="36"/>
      <c r="L30" s="36"/>
      <c r="M30" s="37"/>
      <c r="N30" s="38"/>
      <c r="O30" s="36"/>
      <c r="P30" s="39"/>
      <c r="Q30" s="39"/>
      <c r="R30" s="39"/>
      <c r="S30" s="55"/>
      <c r="T30" s="56"/>
      <c r="U30" s="57"/>
      <c r="V30" s="57"/>
      <c r="W30" s="57"/>
    </row>
    <row r="31" ht="15" spans="1:23">
      <c r="A31" s="20"/>
      <c r="B31" s="10"/>
      <c r="C31" s="11"/>
      <c r="D31" s="12"/>
      <c r="E31" s="27"/>
      <c r="F31" s="27"/>
      <c r="G31" s="27"/>
      <c r="H31" s="16"/>
      <c r="I31" s="36"/>
      <c r="J31" s="36"/>
      <c r="K31" s="36"/>
      <c r="L31" s="36"/>
      <c r="M31" s="40"/>
      <c r="N31" s="38"/>
      <c r="O31" s="36"/>
      <c r="P31" s="39"/>
      <c r="Q31" s="39"/>
      <c r="R31" s="39"/>
      <c r="S31" s="55"/>
      <c r="T31" s="56"/>
      <c r="U31" s="57"/>
      <c r="V31" s="57"/>
      <c r="W31" s="57"/>
    </row>
    <row r="32" ht="15" spans="1:23">
      <c r="A32" s="20"/>
      <c r="B32" s="10"/>
      <c r="C32" s="11"/>
      <c r="D32" s="12"/>
      <c r="E32" s="27"/>
      <c r="F32" s="27"/>
      <c r="G32" s="27"/>
      <c r="H32" s="16"/>
      <c r="I32" s="36"/>
      <c r="J32" s="36"/>
      <c r="K32" s="36"/>
      <c r="L32" s="36"/>
      <c r="M32" s="40"/>
      <c r="N32" s="38"/>
      <c r="O32" s="36"/>
      <c r="P32" s="39"/>
      <c r="Q32" s="39"/>
      <c r="R32" s="39"/>
      <c r="S32" s="55"/>
      <c r="T32" s="56"/>
      <c r="U32" s="57"/>
      <c r="V32" s="57"/>
      <c r="W32" s="57"/>
    </row>
    <row r="33" customFormat="1" ht="15" spans="1:23">
      <c r="A33" s="20"/>
      <c r="B33" s="10"/>
      <c r="C33" s="11"/>
      <c r="D33" s="12"/>
      <c r="E33" s="27"/>
      <c r="F33" s="27"/>
      <c r="G33" s="27"/>
      <c r="H33" s="16"/>
      <c r="I33" s="36"/>
      <c r="J33" s="36"/>
      <c r="K33" s="36"/>
      <c r="L33" s="36"/>
      <c r="M33" s="37"/>
      <c r="N33" s="38"/>
      <c r="O33" s="36"/>
      <c r="P33" s="39"/>
      <c r="Q33" s="39"/>
      <c r="R33" s="58"/>
      <c r="S33" s="55"/>
      <c r="T33" s="56"/>
      <c r="U33" s="57"/>
      <c r="V33" s="57"/>
      <c r="W33" s="57"/>
    </row>
    <row r="34" customFormat="1" ht="15" spans="1:23">
      <c r="A34" s="20"/>
      <c r="B34" s="10"/>
      <c r="C34" s="11"/>
      <c r="D34" s="12"/>
      <c r="E34" s="27"/>
      <c r="F34" s="27"/>
      <c r="G34" s="27"/>
      <c r="H34" s="16"/>
      <c r="I34" s="36"/>
      <c r="J34" s="36"/>
      <c r="K34" s="36"/>
      <c r="L34" s="36"/>
      <c r="M34" s="37"/>
      <c r="N34" s="38"/>
      <c r="O34" s="36"/>
      <c r="P34" s="39"/>
      <c r="Q34" s="39"/>
      <c r="R34" s="39"/>
      <c r="S34" s="55"/>
      <c r="T34" s="56"/>
      <c r="U34" s="57"/>
      <c r="V34" s="57"/>
      <c r="W34" s="57"/>
    </row>
    <row r="35" customFormat="1" ht="15" spans="1:23">
      <c r="A35" s="20"/>
      <c r="B35" s="10"/>
      <c r="C35" s="11"/>
      <c r="D35" s="12"/>
      <c r="E35" s="27"/>
      <c r="F35" s="27"/>
      <c r="G35" s="27"/>
      <c r="H35" s="16"/>
      <c r="I35" s="36"/>
      <c r="J35" s="36"/>
      <c r="K35" s="36"/>
      <c r="L35" s="36"/>
      <c r="M35" s="37"/>
      <c r="N35" s="38"/>
      <c r="O35" s="36"/>
      <c r="P35" s="39"/>
      <c r="Q35" s="39"/>
      <c r="R35" s="39"/>
      <c r="S35" s="55"/>
      <c r="T35" s="56"/>
      <c r="U35" s="57"/>
      <c r="V35" s="57"/>
      <c r="W35" s="57"/>
    </row>
    <row r="36" customFormat="1" ht="15" spans="1:23">
      <c r="A36" s="20"/>
      <c r="B36" s="10"/>
      <c r="C36" s="11"/>
      <c r="D36" s="12"/>
      <c r="E36" s="27"/>
      <c r="F36" s="27"/>
      <c r="G36" s="27"/>
      <c r="H36" s="16"/>
      <c r="I36" s="36"/>
      <c r="J36" s="36"/>
      <c r="K36" s="36"/>
      <c r="L36" s="36"/>
      <c r="M36" s="37"/>
      <c r="N36" s="38"/>
      <c r="O36" s="36"/>
      <c r="P36" s="39"/>
      <c r="Q36" s="39"/>
      <c r="R36" s="39"/>
      <c r="S36" s="55"/>
      <c r="T36" s="56"/>
      <c r="U36" s="57"/>
      <c r="V36" s="57"/>
      <c r="W36" s="57"/>
    </row>
    <row r="37" customFormat="1" ht="15" spans="1:23">
      <c r="A37" s="28"/>
      <c r="B37" s="29"/>
      <c r="C37" s="30"/>
      <c r="D37" s="31"/>
      <c r="E37" s="32"/>
      <c r="F37" s="32"/>
      <c r="G37" s="32"/>
      <c r="H37" s="33"/>
      <c r="I37" s="48"/>
      <c r="J37" s="36" t="s">
        <v>44</v>
      </c>
      <c r="K37" s="48"/>
      <c r="L37" s="48"/>
      <c r="M37" s="49"/>
      <c r="N37" s="50"/>
      <c r="O37" s="48"/>
      <c r="P37" s="51"/>
      <c r="Q37" s="51"/>
      <c r="R37" s="51"/>
      <c r="S37" s="55">
        <f>SUM(O37:Q37)</f>
        <v>0</v>
      </c>
      <c r="T37" s="64"/>
      <c r="U37" s="65"/>
      <c r="V37" s="65"/>
      <c r="W37" s="65"/>
    </row>
    <row r="39" spans="13:13">
      <c r="M39" s="52"/>
    </row>
    <row r="40" spans="12:12">
      <c r="L40" s="52"/>
    </row>
    <row r="41" spans="13:13">
      <c r="M41" s="52"/>
    </row>
    <row r="43" spans="13:13">
      <c r="M43" s="52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TMA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Hoang Tuan</dc:creator>
  <cp:lastModifiedBy>PC LAPTOP</cp:lastModifiedBy>
  <dcterms:created xsi:type="dcterms:W3CDTF">2025-03-07T09:43:00Z</dcterms:created>
  <dcterms:modified xsi:type="dcterms:W3CDTF">2025-04-25T14:32:28Z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3EAAA06FEF094277BC8C28C0CC4CBE32_12</vt:lpwstr>
  </property>
  <property fmtid="{D5CDD505-2E9C-101B-9397-08002B2CF9AE}" pid="3" name="KSOProductBuildVer">
    <vt:lpwstr>1033-12.2.0.20795</vt:lpwstr>
  </property>
</Properties>
</file>