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HAMNGUYEN/Dropbox/analytics/2018 Performance vs Target/BU report/Music BU/"/>
    </mc:Choice>
  </mc:AlternateContent>
  <bookViews>
    <workbookView xWindow="640" yWindow="1180" windowWidth="28160" windowHeight="15620" tabRatio="500"/>
  </bookViews>
  <sheets>
    <sheet name="Sheet1" sheetId="1" r:id="rId1"/>
  </sheets>
  <definedNames>
    <definedName name="_xlnm._FilterDatabase" localSheetId="0" hidden="1">Sheet1!$A$4:$M$180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8" i="1" l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<sst xmlns="http://schemas.openxmlformats.org/spreadsheetml/2006/main" count="717" uniqueCount="209">
  <si>
    <t>Album</t>
  </si>
  <si>
    <t>Type of contract</t>
  </si>
  <si>
    <t>Type of content</t>
  </si>
  <si>
    <t>Total revenue</t>
  </si>
  <si>
    <t>Ratio for partner</t>
  </si>
  <si>
    <t>Investment</t>
  </si>
  <si>
    <t>Proffit(+)/loss(-)</t>
  </si>
  <si>
    <t>Advance/MG</t>
  </si>
  <si>
    <t>Phải trả thêm(-)/Còn trừ(+)</t>
  </si>
  <si>
    <t>Note</t>
  </si>
  <si>
    <t>Date of publish</t>
  </si>
  <si>
    <t>Type of BU</t>
  </si>
  <si>
    <t>Time of updating of data</t>
  </si>
  <si>
    <t>1046/2015/HDHT-Pops-Công ty Minh Thống (Liveshow)</t>
  </si>
  <si>
    <t>1132/2016/HDHT-Pops-Cao Vũ (Người dưng khác họ 2)</t>
  </si>
  <si>
    <t>1205/2016/HDHT-Pops-Bùi Vĩnh Phúc (Kế hoạch trả thù)</t>
  </si>
  <si>
    <t>1207/2016/HDHT-Pops-Bùi Vĩnh Phúc</t>
  </si>
  <si>
    <t>1228/2016/HDDQ-Pops-Bảo Anh</t>
  </si>
  <si>
    <t>1238/2016/HDSXCT-Pops-Tường Nguyên</t>
  </si>
  <si>
    <t>1258/2016/HDSXCT-Pops-Quách Tuấn Du</t>
  </si>
  <si>
    <t>Bolero Mix</t>
  </si>
  <si>
    <t>1259/2016/HDSXCT-Pops-Lưu Chí Vỹ</t>
  </si>
  <si>
    <t>1262/2016/HDSXCT-Pops-Châu Ngọc Tiên</t>
  </si>
  <si>
    <t>1266/2016/HDDQ-Pops-Miu Lê</t>
  </si>
  <si>
    <t>1272/2016/HDHT-Pops-Quang Lê</t>
  </si>
  <si>
    <t>1287/2016/HDHT-Pops-Ân Thiên Vỹ</t>
  </si>
  <si>
    <t>1327/2016/HDHT-Pops-Duy Mạnh (Phê)</t>
  </si>
  <si>
    <t>1330/2016/HDSXCT-Pops-Quách Tuấn Du</t>
  </si>
  <si>
    <t>1334/2016/HDHT-Pops-Phi Nhung (Châu Ngọc Đại Đường)</t>
  </si>
  <si>
    <t>1357/2016/HDHT-Pops-Sky Music (Con tắc kè)</t>
  </si>
  <si>
    <t>1389/2016/HDHT-Pops-Hàn Nhất Thuyên (Kiếp sau vẫn mãi yêu em)</t>
  </si>
  <si>
    <t>142/2015/HDHT-Pops-Don Nguyễn (Anh xấu xí chứ không xấu xa)</t>
  </si>
  <si>
    <t>142/2015/HDHT-Pops-Don Nguyễn (Lô tô miền Tây)</t>
  </si>
  <si>
    <t>1448/2016/HDHT-Pops-Tố My (Duyên phận)</t>
  </si>
  <si>
    <t>1448/2016/HDHT-Pops-Tố My (MV Bolero)</t>
  </si>
  <si>
    <t>2422/2017/HDHT-Pops-Công Ty TNHH MTV Giải Trí VHD (Em cứ đi đi)</t>
  </si>
  <si>
    <t>2422/2017/HDHT-Pops-Công Ty TNHH MTV Giải Trí VHD (Ngày cưới)</t>
  </si>
  <si>
    <t>2422/2017/HDHT-Pops-Công Ty TNHH MTV Giải Trí VHD (Từ bỏ anh yêu em)</t>
  </si>
  <si>
    <t>2422/2017/HDHT-Pops-Công Ty TNHH MTV Giải Trí VHD (Vì hạnh phúc của em và Yêu)</t>
  </si>
  <si>
    <t>1459/2016/HDHT-Pops-Ân Khải Minh (Chuyện tình bánh mì nướng muối ớt)</t>
  </si>
  <si>
    <t>1459/2016/HDHT-Pops-Ân Khải Minh (Mì cay)</t>
  </si>
  <si>
    <t>1528/2016/HDHT-Pops-Tuấn Tú (Đêm hoa đăng)</t>
  </si>
  <si>
    <t>1538/2016/HDHT-Pops-Ngọc Hân (Liveshow Chuyện tình ca sĩ)</t>
  </si>
  <si>
    <t>1538/2016/HDHT-Pops-Ngọc Hân (Tuyển chọn)</t>
  </si>
  <si>
    <t>1578/2016/HDSXCT-Pops-Khưu Huy Vũ</t>
  </si>
  <si>
    <t>1604/2016/HDHT-Pops-Luân Ken (Trò chơi số phận)</t>
  </si>
  <si>
    <t>1744/2016/HDSXCT-Pops-Quách Tuấn Du</t>
  </si>
  <si>
    <t>177/2011/HDHT-Pops-Khánh Phương (Hạnh phúc chỉ là dối lòng)</t>
  </si>
  <si>
    <t>1790/2016/HDSXCT-Pops-Dương Nhất Linh</t>
  </si>
  <si>
    <t>1791/2016/HDSXCT-Pops-Phan Duy</t>
  </si>
  <si>
    <t>1823/2016/HDSXCT-Pops-Khưu Huy Vũ</t>
  </si>
  <si>
    <t>1865/2016/HDHT-Pops-Vũ Duy Khánh (Đừng buông tay nhau)</t>
  </si>
  <si>
    <t>1867/2016/HDHT-Pops-Quách Phú Thành (Diều ơi, mẹ vẫn mãi đợi con)</t>
  </si>
  <si>
    <t>1868/2016/HDSXCT-Pops-Quách Phú Thành</t>
  </si>
  <si>
    <t>tháng 1/2017 mới trả tiền</t>
  </si>
  <si>
    <t>1893/2016/HDHT-Pops-Dương Minh Kiệt (Lập nghiệp)</t>
  </si>
  <si>
    <t>1900/2016/HDSXCT-Pops-Tuấn Hoàng</t>
  </si>
  <si>
    <t>1981/2017/HDSXCT-Pops-Tố My</t>
  </si>
  <si>
    <t>1990/2017/HDSXCT-Pops-Khưu Huy Vũ</t>
  </si>
  <si>
    <t>203/2011/HDHT-Pops-Nhóm HKT (Thử thách cuối cùng)</t>
  </si>
  <si>
    <t>2073/2017/HDSXCT-Pops-Khưu Huy Vũ</t>
  </si>
  <si>
    <t>208/2013/HDHT-Pops-Quách Tuấn Du (Chờ người)</t>
  </si>
  <si>
    <t>208/2013/HDHT-Pops-Quách Tuấn Du (Đẳng cấp remix phiên bản bolero dance)</t>
  </si>
  <si>
    <t>212/2016/HDHT-Pops-The Men</t>
  </si>
  <si>
    <t>2220/2017/HDSXCT-Pops-Ngọc Hân</t>
  </si>
  <si>
    <t>231/2014/HDHT-Pops-Uyên Trang (Khúc tình xưa)</t>
  </si>
  <si>
    <t>2322/2017/HDSXCT-Pops-Khưu Huy Vũ</t>
  </si>
  <si>
    <t>2422/2017/HDHT-Pops-Công Ty TNHH MTV Giải Trí VHD (Sau bao năm)</t>
  </si>
  <si>
    <t>243/2014/HDHT-Pops-Hàn Thái Tú (Là đàn ông)</t>
  </si>
  <si>
    <t>243/2014/HDHT-Pops-Hàn Thái Tú (Làm ơn mắc oán)</t>
  </si>
  <si>
    <t>243/2014/HDHT-Pops-Hàn Thái Tú (Sau thương là đau)</t>
  </si>
  <si>
    <t>2471/2017/HDSXCT-Pops-Quách Tuấn Du</t>
  </si>
  <si>
    <t>251/2014/HDHT-Pops-Công ty TNHH MTV Thiên Thần Âm Nhạc (Dân ca quê hương)</t>
  </si>
  <si>
    <t>251/2014/HDHT-Pops-Công ty TNHH MTV Thiên Thần Âm Nhạc (Những bà vợ hiện đại)</t>
  </si>
  <si>
    <t>251/2014/HDHT-Pops-Công ty TNHH MTV Thiên Thần Âm Nhạc (Tuyệt phẩm tình ca)</t>
  </si>
  <si>
    <t>2518/2017/HDSXCT-Pops-Quách Tuấn Du</t>
  </si>
  <si>
    <t>2614/2017/HDHT-Pops-Công Ty Lâm Hùng (100 bài)</t>
  </si>
  <si>
    <t>2666/2017/HDHT-Pops-Ohoo (VK EDM Festival)</t>
  </si>
  <si>
    <t>2692/2017/HDSXCT-Pops-Khưu Huy Vũ</t>
  </si>
  <si>
    <t>283/2013/HDHT-Pops-Hoàng Thùy Linh (I'm Gonna Break)</t>
  </si>
  <si>
    <t>289/2016/HDHT-Pops-Trịnh Thăng Bình (Anh muốn nói)</t>
  </si>
  <si>
    <t>289/2016/HDHT-Pops-Trịnh Thăng Bình (Seen)</t>
  </si>
  <si>
    <t>299/2013/HDHT-Pops-Mr Siro (Gương mặt lạ lẫm)</t>
  </si>
  <si>
    <t>299/2013/HDHT-Pops-Mr Siro (Nhạc Audio)</t>
  </si>
  <si>
    <t>299/2013/HDHT-Pops-Mr Siro (Tình yêu đẹp nhất)</t>
  </si>
  <si>
    <t>30/2014/HDHT-Pops-NKA (Cha chồng nàng dâu)</t>
  </si>
  <si>
    <t>30/2014/HDHT-Pops-NKA (Đời nó bạc)</t>
  </si>
  <si>
    <t>30/2014/HDHT-Pops-NKA (Mưa lạnh-Duyên đầu năm)</t>
  </si>
  <si>
    <t>30/2014/HDHT-Pops-NKA (Thương chị tôi)</t>
  </si>
  <si>
    <t>303/2013/HDHT-Pops-Yanbi (Chỉ là giấc mơ)</t>
  </si>
  <si>
    <t>303/2013/HDHT-Pops-Yanbi (Ngày cưới)</t>
  </si>
  <si>
    <t>341/2014/HDHT-Pops-Hồ Việt Trung (Album Bolero)</t>
  </si>
  <si>
    <t>341/2014/HDHT-Pops-Hồ Việt Trung (Anh không tồn tại)</t>
  </si>
  <si>
    <t>341/2014/HDHT-Pops-Hồ Việt Trung (Giải cứu tiểu thư 1)</t>
  </si>
  <si>
    <t>341/2014/HDHT-Pops-Hồ Việt Trung (Giải cứu tiểu thư 2)</t>
  </si>
  <si>
    <t>341/2014/HDHT-Pops-Hồ Việt Trung (Giải cứu tiểu thư 3)</t>
  </si>
  <si>
    <t>341/2014/HDHT-Pops-Hồ Việt Trung (Giải cứu tiểu thư 4)</t>
  </si>
  <si>
    <t>341/2014/HDHT-Pops-Hồ Việt Trung (Giáng sinh-Rượu cưới)</t>
  </si>
  <si>
    <t>349/2013/HDHT-Pops-Châu Khải Phong (Nỗi đau hằn sâu)</t>
  </si>
  <si>
    <t>376/2013/HDHT-Pops-Saka Trương Tuyền (Nguyện Mãi Yêu Anh)</t>
  </si>
  <si>
    <t>385/2013/HDHT-Pops-Phạm Hồng Phước (Việt Nam, Đi, Hôn và Yêu)</t>
  </si>
  <si>
    <t>417/2014/HDHT-Pops-Bảo Anh (In the night)</t>
  </si>
  <si>
    <t>417/2014/HDHT-Pops-Bảo Anh (Sống xa anh chẳng dễ dàng)</t>
  </si>
  <si>
    <t>435/2015/HDHT-Pops-Hải Rio (Chuyện tình Nobita và Xuka)</t>
  </si>
  <si>
    <t>448/2014/HDHT-Pops-Khánh Phong (Yêu thương trong niềm đau)</t>
  </si>
  <si>
    <t>Buy out</t>
  </si>
  <si>
    <t>Music</t>
  </si>
  <si>
    <t>457/2014/HDHT-Pops-Khánh Bình (Cát bụi)</t>
  </si>
  <si>
    <t>535/2014/HDHT-Pops-Cát Phượng (Phượng ruồi)</t>
  </si>
  <si>
    <t>644/2014/HDHT-Pops-Lưu Ánh Loan (Album Dạ vũ)</t>
  </si>
  <si>
    <t>644/2014/HDHT-Pops-Lưu Ánh Loan (Album Xuân 2017)</t>
  </si>
  <si>
    <t>644/2014/HDHT-Pops-Lưu Ánh Loan (Lận đận chữ duyên)</t>
  </si>
  <si>
    <t>644/2014/HDHT-Pops-Lưu Ánh Loan (Liên khúc xuân 2018)</t>
  </si>
  <si>
    <t>644/2014/HDHT-Pops-Lưu Ánh Loan (Ướt mi)</t>
  </si>
  <si>
    <t>704/2015/HDHT-Pops-Lương Minh Trang (Quên anh là điều em không thể)</t>
  </si>
  <si>
    <t>706/2015/HDHT-Pops-Huỳnh Nữ Thủy Tiên (My everything)</t>
  </si>
  <si>
    <t>750/2015/HDHT-Pops-Trương Khải Minh (Ế là xu thế)</t>
  </si>
  <si>
    <t>750/2015/HDHT-Pops-Trương Khải Minh (Trai làng lên phố)</t>
  </si>
  <si>
    <t>750/2015/HDHT-Pops-Trương Khải Minh (Yêu lâu được gì đâu)</t>
  </si>
  <si>
    <t>763/2015/HDHT-Pops-Ân Thiên Vỹ (Đêm nhạc hội)</t>
  </si>
  <si>
    <t>763/2015/HDHT-Pops-Ân Thiên Vỹ (Thương quá Việt Nam 4, 5)</t>
  </si>
  <si>
    <t>763/2015/HDHT-Pops-Ân Thiên Vỹ (Thương quá Việt Nam 6, 7)</t>
  </si>
  <si>
    <t>763/2015/HDHT-Pops-Ân Thiên Vỹ (Thương quá Việt Nam 8)</t>
  </si>
  <si>
    <t>763/2015/HDSXCT-Pops-Ân Thiên Vỹ</t>
  </si>
  <si>
    <t>783/2015/HDSXCT-Pops-Hồ Minh Tài</t>
  </si>
  <si>
    <t>789/2015/HDHT-Pops-Pha Lê (Có phải anh)</t>
  </si>
  <si>
    <t>838/2015/HDHT-Pops-Trần Thu Hòa (Như ta đã từng)</t>
  </si>
  <si>
    <t>880/2015/HDHT-Pops-Ngọc Liên (Người mang tâm sự)</t>
  </si>
  <si>
    <t>881/2015/HDHT-Pops-Khang Lê (Liên khúc xuân)</t>
  </si>
  <si>
    <t>881/2015/HDHT-Pops-Khang Lê (Liên khúc)</t>
  </si>
  <si>
    <t>902/2015/HDHT-Pops-Lê Như (Tiếc gì một cô gái-Tình gái quê)</t>
  </si>
  <si>
    <t>902/2015/HDHT-Pops-Lê Như (Yêu chị hai lúa 2)</t>
  </si>
  <si>
    <t>913/2015/HDHT-Pops-Trang Pháp (Đêm)</t>
  </si>
  <si>
    <t>929/2015/HDHT-Pops-Tường Nguyên-Tường Khuê (Đừng trách em 3,4)</t>
  </si>
  <si>
    <t>949/2015/HDHT-Pops-Khởi Phong (Tự thương lấy mình)</t>
  </si>
  <si>
    <t>949/2015/HDHT-Pops-Khởi Phong (Yêu đi rồi đau)</t>
  </si>
  <si>
    <t>959/2015/HDSXCT-Pops-Châu Đăng Khoa</t>
  </si>
  <si>
    <t>978/2015/HDHT-Pops-Đinh Kiến Phong (Phía sau hạnh phúc)</t>
  </si>
  <si>
    <t>Pops IDMS-Goute</t>
  </si>
  <si>
    <t>Pops-Galaxy</t>
  </si>
  <si>
    <t>Pops-Hi Music</t>
  </si>
  <si>
    <t>Pops-Livestream Lưu Chí Vỹ</t>
  </si>
  <si>
    <t>Pops-Sao lộ mặt</t>
  </si>
  <si>
    <t>Pops-Tuyệt đỉnh bolero vàng</t>
  </si>
  <si>
    <t>Pops-Tuyệt Đỉnh Nhạc Sống</t>
  </si>
  <si>
    <t>Pops-Tuyệt Đỉnh Remix</t>
  </si>
  <si>
    <t>Pops-Viet Replay</t>
  </si>
  <si>
    <t>1334/2016/HDHT-Pops-Phi Nhung (Liveshow offfan)</t>
  </si>
  <si>
    <t>2682/2017/HDSXCT-Pops-Dương Ngọc Thái</t>
  </si>
  <si>
    <t>2793/2017/HDSXCT-Pops-JUUN Đăng Dũng</t>
  </si>
  <si>
    <t>Pops-APD-Đêm Sài Gòn</t>
  </si>
  <si>
    <t>Pops-APD-Loto</t>
  </si>
  <si>
    <t>0003M/2018/HDHT-Pops-Võ Thanh Hòa (Xuân quê tôi)</t>
  </si>
  <si>
    <t>0020M/2018/HDSXCT-Pops-Tố My</t>
  </si>
  <si>
    <t>251/2014/HDHT-Pops-Công ty TNHH MTV Thiên Thần Âm Nhạc (Album Remix)</t>
  </si>
  <si>
    <t>0048M/2018/HDDSX-Pops-Khưu Huy Vũ</t>
  </si>
  <si>
    <t>1000/2016/HDHT-Pops-Phạm Sơn Tuyền (Liveshow Kỷ niệm)</t>
  </si>
  <si>
    <t>2422/2017/HDHT-Pops-Công Ty TNHH MTV Giải Trí VHD (Yêu nhầm người)</t>
  </si>
  <si>
    <t>763/2015/HDHT-Pops-Ân Thiên Vỹ (Thương quá Việt Nam 9)</t>
  </si>
  <si>
    <t>Exclusive</t>
  </si>
  <si>
    <t>2344/2017/HDHT-Pops-TIẾNG HÁT VIỆT</t>
  </si>
  <si>
    <t>Độc quyền</t>
  </si>
  <si>
    <t>622/2014/HDHT-Pops-Lạc Hồng</t>
  </si>
  <si>
    <t>671/2015/HDHT-Pops-Khưu Huy Vũ (Dự án 2017)</t>
  </si>
  <si>
    <t>Chưa có sản phẩm</t>
  </si>
  <si>
    <t>2768/2017/HDSXCT-Pops-Lưu Ánh Loan</t>
  </si>
  <si>
    <t>BU Music</t>
  </si>
  <si>
    <t>594/2014/HDHT-Pops-Kenny Sang</t>
  </si>
  <si>
    <t>Không làm nữa</t>
  </si>
  <si>
    <t>1234/2016/HDHT-Pops-Tâm Hạnh (Định mệnh)</t>
  </si>
  <si>
    <t>T4</t>
  </si>
  <si>
    <t>1327/2016/HDHT-Pops-Duy Mạnh (Đời thua bạc)</t>
  </si>
  <si>
    <t>2585/2017/HDSXCT-Pops-Mùa hạ mang tên em</t>
  </si>
  <si>
    <t>341/2014/HDHT-Pops-Hồ Việt Trung (Đừng giận anh nhé)</t>
  </si>
  <si>
    <t>644/2014/HDHT-Pops-Lưu Ánh Loan (Album Dân ca miền tây)</t>
  </si>
  <si>
    <t>2289/2017/HDHT-Pops-Kênh Giải Trí Cây Dừa (Album Lưu Minh Tài Smile - Hoài Niệm)</t>
  </si>
  <si>
    <t>Fountain Music Company</t>
  </si>
  <si>
    <t>BUY OUT</t>
  </si>
  <si>
    <t>1203/2016/HDHT-Pops-Nhóm Nhật Nguyệt (Duyên phận remix)</t>
  </si>
  <si>
    <t>1240/2016/HDHT-Pops-Lệ Quyên</t>
  </si>
  <si>
    <t>1283/2016/HDDQ-Pops-MTV Connection</t>
  </si>
  <si>
    <t>140/2014/HDHT-Pops-Bến Thành</t>
  </si>
  <si>
    <t>1888/2017/HDHT-Pops-Lệ Quyên</t>
  </si>
  <si>
    <t>2313/2017/HDHT-Pops-Sky Music (Cách sống ở đời)</t>
  </si>
  <si>
    <t>2313/2017/HDHT-Pops-Sky Music (Nhạc Của Tui)</t>
  </si>
  <si>
    <t>2313/2017/HDHT-Pops-Sky Music (Sao ta lại xa nhau)</t>
  </si>
  <si>
    <t>2313/2017/HDHT-Pops-Sky Music (Ta quen nhau chưa)</t>
  </si>
  <si>
    <t>2763/2017/HDHT-Pops-Sen Việt (MV Thời Gian)</t>
  </si>
  <si>
    <t>Bao gồm MV thời gian và tôi nói gì</t>
  </si>
  <si>
    <t>2763/2017/HDHT-Pops-Sen Việt (Tôi nói gì)</t>
  </si>
  <si>
    <t>277/2013/HDHT-Pops-Nguyễn Đình Vũ (Buy out)</t>
  </si>
  <si>
    <t>2818/2017/HDMNDCT-Pops-But Do photography</t>
  </si>
  <si>
    <t>Chưa thấy sản phẩm</t>
  </si>
  <si>
    <t>2888/2018/HDHT-Pops-Đạo diễn Ngọc Duyên (Buy out)</t>
  </si>
  <si>
    <t>445/2014/HDHT-Pops-Lệ Quyên YT</t>
  </si>
  <si>
    <t>531/2014/HDHT-Pops-Kim Lợi YT (Hát cho người tình nhớ)</t>
  </si>
  <si>
    <t>770A/2015/HDHT-Pops-Công ty CP Giải Trí Đêm Sài Gòn</t>
  </si>
  <si>
    <t>952/2015/HDHT-Pops-Thu Minh</t>
  </si>
  <si>
    <t>HDHT-Pops-Xuân Mai</t>
  </si>
  <si>
    <t>Rev. from YouTube channel</t>
  </si>
  <si>
    <t>Co-production</t>
  </si>
  <si>
    <t>Pops-production</t>
  </si>
  <si>
    <t>Sponsor</t>
  </si>
  <si>
    <t>BU Entertainment</t>
  </si>
  <si>
    <t>Pops</t>
  </si>
  <si>
    <t>As of Mar 2018</t>
  </si>
  <si>
    <t>As of Apr 2018</t>
  </si>
  <si>
    <t>View</t>
  </si>
  <si>
    <t>Acquisition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</si>
</sst>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₫&quot;* #,##0.00_-;\-&quot;₫&quot;* #,##0.00_-;_-&quot;₫&quot;* &quot;-&quot;??_-;_-@_-"/>
    <numFmt numFmtId="43" formatCode="_-* #,##0.00_-;\-* #,##0.00_-;_-* &quot;-&quot;??_-;_-@_-"/>
    <numFmt numFmtId="164" formatCode="_([$$-409]* #,##0.00_);_([$$-409]* \(#,##0.00\);_([$$-409]* &quot;-&quot;??_);_(@_)"/>
    <numFmt numFmtId="165" formatCode="_-[$$-409]* #,##0_ ;_-[$$-409]* \-#,##0\ ;_-[$$-409]* &quot;-&quot;??_ ;_-@_ "/>
    <numFmt numFmtId="166" formatCode="_-* #,##0_-;\-* #,##0_-;_-* &quot;-&quot;??_-;_-@_-"/>
    <numFmt numFmtId="167" formatCode="_-[$$-409]* #,##0.00_ ;_-[$$-409]* \-#,##0.00\ ;_-[$$-409]* &quot;-&quot;??_ ;_-@_ "/>
    <numFmt numFmtId="168" formatCode="mm/yy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i/>
      <sz val="1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9" fontId="0" fillId="0" borderId="0" xfId="3" applyFont="1"/>
    <xf numFmtId="165" fontId="0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ont="1" applyFill="1"/>
    <xf numFmtId="165" fontId="0" fillId="0" borderId="0" xfId="0" applyNumberFormat="1" applyFont="1" applyFill="1"/>
    <xf numFmtId="0" fontId="7" fillId="0" borderId="0" xfId="0" applyFont="1" applyFill="1"/>
    <xf numFmtId="0" fontId="0" fillId="0" borderId="0" xfId="0" applyFont="1" applyFill="1" applyBorder="1"/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/>
    </xf>
    <xf numFmtId="166" fontId="6" fillId="0" borderId="0" xfId="1" applyNumberFormat="1" applyFont="1" applyFill="1" applyBorder="1" applyAlignment="1">
      <alignment vertical="top"/>
    </xf>
    <xf numFmtId="9" fontId="6" fillId="0" borderId="0" xfId="3" applyFont="1" applyFill="1" applyBorder="1" applyAlignment="1">
      <alignment vertical="top"/>
    </xf>
    <xf numFmtId="168" fontId="0" fillId="0" borderId="0" xfId="0" applyNumberFormat="1" applyFont="1" applyFill="1" applyBorder="1"/>
    <xf numFmtId="165" fontId="0" fillId="0" borderId="0" xfId="0" applyNumberFormat="1" applyFont="1" applyFill="1" applyBorder="1"/>
    <xf numFmtId="0" fontId="7" fillId="0" borderId="0" xfId="0" applyFont="1" applyFill="1" applyBorder="1"/>
    <xf numFmtId="0" fontId="8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/>
    </xf>
    <xf numFmtId="166" fontId="8" fillId="0" borderId="0" xfId="1" applyNumberFormat="1" applyFont="1" applyFill="1" applyBorder="1" applyAlignment="1">
      <alignment vertical="top"/>
    </xf>
    <xf numFmtId="9" fontId="8" fillId="0" borderId="0" xfId="3" applyFont="1" applyFill="1" applyBorder="1" applyAlignment="1">
      <alignment vertical="top"/>
    </xf>
    <xf numFmtId="167" fontId="6" fillId="0" borderId="0" xfId="2" applyNumberFormat="1" applyFont="1" applyFill="1" applyBorder="1" applyAlignment="1">
      <alignment vertical="top"/>
    </xf>
    <xf numFmtId="165" fontId="2" fillId="2" borderId="1" xfId="0" applyNumberFormat="1" applyFont="1" applyFill="1" applyBorder="1" applyAlignment="1">
      <alignment horizontal="center" vertical="center" wrapText="1"/>
    </xf>
    <xf numFmtId="165" fontId="6" fillId="0" borderId="0" xfId="1" applyNumberFormat="1" applyFont="1" applyFill="1" applyBorder="1" applyAlignment="1">
      <alignment vertical="top"/>
    </xf>
    <xf numFmtId="165" fontId="6" fillId="0" borderId="0" xfId="2" applyNumberFormat="1" applyFont="1" applyFill="1" applyBorder="1" applyAlignment="1">
      <alignment vertical="top"/>
    </xf>
    <xf numFmtId="165" fontId="8" fillId="0" borderId="0" xfId="1" applyNumberFormat="1" applyFont="1" applyFill="1" applyBorder="1" applyAlignment="1">
      <alignment vertical="top"/>
    </xf>
    <xf numFmtId="165" fontId="8" fillId="0" borderId="0" xfId="2" applyNumberFormat="1" applyFont="1" applyFill="1" applyBorder="1" applyAlignment="1">
      <alignment vertical="top"/>
    </xf>
    <xf numFmtId="165" fontId="0" fillId="0" borderId="0" xfId="1" applyNumberFormat="1" applyFont="1"/>
    <xf numFmtId="164" fontId="0" fillId="0" borderId="0" xfId="0" applyNumberFormat="1" applyFont="1" applyFill="1"/>
    <xf numFmtId="0" fontId="5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165" fontId="2" fillId="2" borderId="4" xfId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165" fontId="0" fillId="0" borderId="0" xfId="1" applyNumberFormat="1" applyFont="1" applyFill="1" applyBorder="1"/>
    <xf numFmtId="0" fontId="4" fillId="0" borderId="5" xfId="0" applyFont="1" applyFill="1" applyBorder="1" applyAlignment="1">
      <alignment horizontal="center" vertical="center" wrapText="1"/>
    </xf>
    <xf numFmtId="165" fontId="4" fillId="0" borderId="5" xfId="0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9" fontId="2" fillId="2" borderId="4" xfId="3" applyFont="1" applyFill="1" applyBorder="1" applyAlignment="1">
      <alignment horizontal="center" vertical="center" wrapText="1"/>
    </xf>
    <xf numFmtId="9" fontId="4" fillId="0" borderId="5" xfId="3" applyFont="1" applyFill="1" applyBorder="1" applyAlignment="1">
      <alignment horizontal="center" vertical="center" wrapText="1"/>
    </xf>
    <xf numFmtId="9" fontId="0" fillId="0" borderId="0" xfId="3" applyFont="1" applyFill="1" applyBorder="1"/>
    <xf numFmtId="0" fontId="9" fillId="0" borderId="0" xfId="0" applyFont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9"/>
  <sheetViews>
    <sheetView tabSelected="1" workbookViewId="0">
      <pane xSplit="1" ySplit="5" topLeftCell="B179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baseColWidth="10" defaultColWidth="8.83203125" defaultRowHeight="16" x14ac:dyDescent="0.2"/>
  <cols>
    <col min="1" max="1" width="38.5" style="1" customWidth="1"/>
    <col min="2" max="3" width="19.1640625" style="2" customWidth="1"/>
    <col min="4" max="4" width="14.83203125" style="1" customWidth="1"/>
    <col min="5" max="5" width="22.1640625" style="2" customWidth="1"/>
    <col min="6" max="6" width="25.33203125" style="4" customWidth="1"/>
    <col min="7" max="7" width="17" style="4" bestFit="1" customWidth="1"/>
    <col min="8" max="8" width="18" style="4" bestFit="1" customWidth="1"/>
    <col min="9" max="9" width="9.33203125" style="3" customWidth="1"/>
    <col min="10" max="10" width="19.6640625" style="4" bestFit="1" customWidth="1"/>
    <col min="11" max="11" width="20.33203125" style="4" bestFit="1" customWidth="1"/>
    <col min="12" max="12" width="17.83203125" style="28" bestFit="1" customWidth="1"/>
    <col min="13" max="13" width="19" style="4" bestFit="1" customWidth="1"/>
    <col min="14" max="14" width="19.1640625" style="2" bestFit="1" customWidth="1"/>
    <col min="15" max="15" width="10.5" style="2" customWidth="1"/>
    <col min="16" max="16" width="13.6640625" style="2" customWidth="1"/>
    <col min="17" max="16384" width="8.83203125" style="2"/>
  </cols>
  <sheetData>
    <row r="1" spans="1:16" x14ac:dyDescent="0.2">
      <c r="G1" s="4">
        <v>0</v>
      </c>
      <c r="L1" s="4"/>
    </row>
    <row r="2" spans="1:16" ht="24" x14ac:dyDescent="0.3">
      <c r="A2" s="43" t="s">
        <v>208</v>
      </c>
      <c r="L2" s="4"/>
    </row>
    <row r="3" spans="1:16" ht="17" thickBot="1" x14ac:dyDescent="0.25">
      <c r="L3" s="4"/>
    </row>
    <row r="4" spans="1:16" ht="30" x14ac:dyDescent="0.2">
      <c r="A4" s="31" t="s">
        <v>0</v>
      </c>
      <c r="B4" s="32" t="s">
        <v>11</v>
      </c>
      <c r="C4" s="32" t="s">
        <v>1</v>
      </c>
      <c r="D4" s="32" t="s">
        <v>2</v>
      </c>
      <c r="E4" s="32" t="s">
        <v>207</v>
      </c>
      <c r="F4" s="33" t="s">
        <v>199</v>
      </c>
      <c r="G4" s="33" t="s">
        <v>202</v>
      </c>
      <c r="H4" s="33" t="s">
        <v>3</v>
      </c>
      <c r="I4" s="40" t="s">
        <v>4</v>
      </c>
      <c r="J4" s="33" t="s">
        <v>5</v>
      </c>
      <c r="K4" s="33" t="s">
        <v>6</v>
      </c>
      <c r="L4" s="34" t="s">
        <v>7</v>
      </c>
      <c r="M4" s="23" t="s">
        <v>8</v>
      </c>
      <c r="N4" s="5" t="s">
        <v>10</v>
      </c>
      <c r="O4" s="6" t="s">
        <v>9</v>
      </c>
    </row>
    <row r="5" spans="1:16" s="7" customFormat="1" x14ac:dyDescent="0.2">
      <c r="A5" s="37" t="s">
        <v>12</v>
      </c>
      <c r="B5" s="37"/>
      <c r="C5" s="37"/>
      <c r="D5" s="37"/>
      <c r="E5" s="37" t="s">
        <v>205</v>
      </c>
      <c r="F5" s="38" t="s">
        <v>205</v>
      </c>
      <c r="G5" s="38" t="s">
        <v>205</v>
      </c>
      <c r="H5" s="38"/>
      <c r="I5" s="41"/>
      <c r="J5" s="38" t="s">
        <v>206</v>
      </c>
      <c r="K5" s="38"/>
      <c r="L5" s="39" t="s">
        <v>206</v>
      </c>
      <c r="M5" s="38"/>
      <c r="N5" s="37"/>
      <c r="O5" s="30"/>
    </row>
    <row r="6" spans="1:16" s="7" customFormat="1" ht="30" x14ac:dyDescent="0.2">
      <c r="A6" s="11" t="s">
        <v>13</v>
      </c>
      <c r="B6" s="12" t="s">
        <v>166</v>
      </c>
      <c r="C6" s="12" t="s">
        <v>159</v>
      </c>
      <c r="D6" s="11" t="s">
        <v>106</v>
      </c>
      <c r="E6" s="13">
        <v>6783751</v>
      </c>
      <c r="F6" s="24">
        <v>826.66986200000019</v>
      </c>
      <c r="G6" s="24">
        <v>0</v>
      </c>
      <c r="H6" s="25">
        <f t="shared" ref="H6:H52" si="0">F6+G6</f>
        <v>826.66986200000019</v>
      </c>
      <c r="I6" s="14">
        <v>0.5</v>
      </c>
      <c r="J6" s="25">
        <v>0</v>
      </c>
      <c r="K6" s="22">
        <f t="shared" ref="K6:K52" si="1">F6*(1-I6)+G6-J6</f>
        <v>413.3349310000001</v>
      </c>
      <c r="L6" s="25">
        <v>1818.181818181818</v>
      </c>
      <c r="M6" s="25">
        <f t="shared" ref="M6:M52" si="2">IF(L6=0,0,L6-(F6*I6))</f>
        <v>1404.8468871818179</v>
      </c>
      <c r="N6" s="15">
        <v>42401</v>
      </c>
      <c r="P6" s="8"/>
    </row>
    <row r="7" spans="1:16" s="7" customFormat="1" ht="30" x14ac:dyDescent="0.2">
      <c r="A7" s="11" t="s">
        <v>14</v>
      </c>
      <c r="B7" s="12" t="s">
        <v>166</v>
      </c>
      <c r="C7" s="12" t="s">
        <v>159</v>
      </c>
      <c r="D7" s="11" t="s">
        <v>106</v>
      </c>
      <c r="E7" s="13">
        <v>1801130</v>
      </c>
      <c r="F7" s="24">
        <v>419.12167500000004</v>
      </c>
      <c r="G7" s="24">
        <v>0</v>
      </c>
      <c r="H7" s="25">
        <f t="shared" si="0"/>
        <v>419.12167500000004</v>
      </c>
      <c r="I7" s="14">
        <v>0.5</v>
      </c>
      <c r="J7" s="25">
        <v>0</v>
      </c>
      <c r="K7" s="22">
        <f t="shared" si="1"/>
        <v>209.56083750000002</v>
      </c>
      <c r="L7" s="25">
        <v>444.44444444444446</v>
      </c>
      <c r="M7" s="25">
        <f t="shared" si="2"/>
        <v>234.88360694444444</v>
      </c>
      <c r="N7" s="15">
        <v>42675</v>
      </c>
      <c r="P7" s="8"/>
    </row>
    <row r="8" spans="1:16" s="7" customFormat="1" ht="30" x14ac:dyDescent="0.2">
      <c r="A8" s="11" t="s">
        <v>15</v>
      </c>
      <c r="B8" s="12" t="s">
        <v>166</v>
      </c>
      <c r="C8" s="12" t="s">
        <v>159</v>
      </c>
      <c r="D8" s="11" t="s">
        <v>106</v>
      </c>
      <c r="E8" s="13">
        <v>4418069</v>
      </c>
      <c r="F8" s="24">
        <v>649.37190099999998</v>
      </c>
      <c r="G8" s="24">
        <v>0</v>
      </c>
      <c r="H8" s="25">
        <f t="shared" si="0"/>
        <v>649.37190099999998</v>
      </c>
      <c r="I8" s="14">
        <v>0.5</v>
      </c>
      <c r="J8" s="25">
        <v>0</v>
      </c>
      <c r="K8" s="22">
        <f t="shared" si="1"/>
        <v>324.68595049999999</v>
      </c>
      <c r="L8" s="25">
        <v>3111.1111111111113</v>
      </c>
      <c r="M8" s="25">
        <f t="shared" si="2"/>
        <v>2786.4251606111111</v>
      </c>
      <c r="N8" s="15">
        <v>42491</v>
      </c>
      <c r="P8" s="8"/>
    </row>
    <row r="9" spans="1:16" s="7" customFormat="1" x14ac:dyDescent="0.2">
      <c r="A9" s="11" t="s">
        <v>16</v>
      </c>
      <c r="B9" s="12" t="s">
        <v>166</v>
      </c>
      <c r="C9" s="12" t="s">
        <v>159</v>
      </c>
      <c r="D9" s="11" t="s">
        <v>106</v>
      </c>
      <c r="E9" s="13">
        <v>1735452</v>
      </c>
      <c r="F9" s="24">
        <v>255.33436399999999</v>
      </c>
      <c r="G9" s="24">
        <v>0</v>
      </c>
      <c r="H9" s="25">
        <f t="shared" si="0"/>
        <v>255.33436399999999</v>
      </c>
      <c r="I9" s="14">
        <v>0.5</v>
      </c>
      <c r="J9" s="25">
        <v>0</v>
      </c>
      <c r="K9" s="22">
        <f t="shared" si="1"/>
        <v>127.667182</v>
      </c>
      <c r="L9" s="25">
        <v>1111.1111111111111</v>
      </c>
      <c r="M9" s="25">
        <f t="shared" si="2"/>
        <v>983.44392911111106</v>
      </c>
      <c r="N9" s="15">
        <v>42461</v>
      </c>
      <c r="P9" s="8"/>
    </row>
    <row r="10" spans="1:16" s="7" customFormat="1" x14ac:dyDescent="0.2">
      <c r="A10" s="11" t="s">
        <v>17</v>
      </c>
      <c r="B10" s="12" t="s">
        <v>166</v>
      </c>
      <c r="C10" s="12" t="s">
        <v>159</v>
      </c>
      <c r="D10" s="11" t="s">
        <v>106</v>
      </c>
      <c r="E10" s="13">
        <v>3698722</v>
      </c>
      <c r="F10" s="24">
        <v>481.01504499999965</v>
      </c>
      <c r="G10" s="24">
        <v>0</v>
      </c>
      <c r="H10" s="25">
        <f t="shared" si="0"/>
        <v>481.01504499999965</v>
      </c>
      <c r="I10" s="14">
        <v>0.5</v>
      </c>
      <c r="J10" s="25">
        <v>0</v>
      </c>
      <c r="K10" s="22">
        <f t="shared" si="1"/>
        <v>240.50752249999982</v>
      </c>
      <c r="L10" s="25">
        <v>1333.3333333333333</v>
      </c>
      <c r="M10" s="25">
        <f t="shared" si="2"/>
        <v>1092.8258108333334</v>
      </c>
      <c r="N10" s="15">
        <v>42461</v>
      </c>
      <c r="P10" s="8"/>
    </row>
    <row r="11" spans="1:16" s="7" customFormat="1" x14ac:dyDescent="0.2">
      <c r="A11" s="11" t="s">
        <v>18</v>
      </c>
      <c r="B11" s="12" t="s">
        <v>166</v>
      </c>
      <c r="C11" s="12" t="s">
        <v>200</v>
      </c>
      <c r="D11" s="11" t="s">
        <v>106</v>
      </c>
      <c r="E11" s="13">
        <v>339187</v>
      </c>
      <c r="F11" s="24">
        <v>93.831320999999988</v>
      </c>
      <c r="G11" s="24">
        <v>0</v>
      </c>
      <c r="H11" s="25">
        <f t="shared" si="0"/>
        <v>93.831320999999988</v>
      </c>
      <c r="I11" s="14">
        <v>0.5</v>
      </c>
      <c r="J11" s="25">
        <v>987.65432098765427</v>
      </c>
      <c r="K11" s="22">
        <f t="shared" si="1"/>
        <v>-940.73866048765433</v>
      </c>
      <c r="L11" s="25">
        <v>0</v>
      </c>
      <c r="M11" s="25">
        <f t="shared" si="2"/>
        <v>0</v>
      </c>
      <c r="N11" s="15">
        <v>42491</v>
      </c>
      <c r="P11" s="8"/>
    </row>
    <row r="12" spans="1:16" s="7" customFormat="1" x14ac:dyDescent="0.2">
      <c r="A12" s="11" t="s">
        <v>19</v>
      </c>
      <c r="B12" s="12" t="s">
        <v>166</v>
      </c>
      <c r="C12" s="12" t="s">
        <v>200</v>
      </c>
      <c r="D12" s="11" t="s">
        <v>106</v>
      </c>
      <c r="E12" s="13">
        <v>7070293</v>
      </c>
      <c r="F12" s="24">
        <v>2886.5391489999997</v>
      </c>
      <c r="G12" s="24">
        <v>0</v>
      </c>
      <c r="H12" s="25">
        <f t="shared" si="0"/>
        <v>2886.5391489999997</v>
      </c>
      <c r="I12" s="14">
        <v>0.4</v>
      </c>
      <c r="J12" s="25">
        <v>4095.4936888888888</v>
      </c>
      <c r="K12" s="22">
        <f t="shared" si="1"/>
        <v>-2363.5701994888886</v>
      </c>
      <c r="L12" s="25">
        <v>0</v>
      </c>
      <c r="M12" s="25">
        <f t="shared" si="2"/>
        <v>0</v>
      </c>
      <c r="N12" s="15">
        <v>42491</v>
      </c>
      <c r="O12" s="7" t="s">
        <v>20</v>
      </c>
      <c r="P12" s="8"/>
    </row>
    <row r="13" spans="1:16" s="7" customFormat="1" x14ac:dyDescent="0.2">
      <c r="A13" s="11" t="s">
        <v>21</v>
      </c>
      <c r="B13" s="12" t="s">
        <v>166</v>
      </c>
      <c r="C13" s="12" t="s">
        <v>200</v>
      </c>
      <c r="D13" s="11" t="s">
        <v>106</v>
      </c>
      <c r="E13" s="13">
        <v>6970953</v>
      </c>
      <c r="F13" s="24">
        <v>1675.1239759999999</v>
      </c>
      <c r="G13" s="24">
        <v>0</v>
      </c>
      <c r="H13" s="25">
        <f t="shared" si="0"/>
        <v>1675.1239759999999</v>
      </c>
      <c r="I13" s="14">
        <v>0.3</v>
      </c>
      <c r="J13" s="25">
        <v>0</v>
      </c>
      <c r="K13" s="22">
        <f t="shared" si="1"/>
        <v>1172.5867831999999</v>
      </c>
      <c r="L13" s="25">
        <v>0</v>
      </c>
      <c r="M13" s="25">
        <f t="shared" si="2"/>
        <v>0</v>
      </c>
      <c r="N13" s="15">
        <v>42644</v>
      </c>
      <c r="O13" s="7" t="s">
        <v>20</v>
      </c>
      <c r="P13" s="8"/>
    </row>
    <row r="14" spans="1:16" s="9" customFormat="1" x14ac:dyDescent="0.2">
      <c r="A14" s="11" t="s">
        <v>22</v>
      </c>
      <c r="B14" s="12" t="s">
        <v>166</v>
      </c>
      <c r="C14" s="12" t="s">
        <v>200</v>
      </c>
      <c r="D14" s="11" t="s">
        <v>106</v>
      </c>
      <c r="E14" s="13">
        <v>5807561</v>
      </c>
      <c r="F14" s="24">
        <v>2263.2961190000001</v>
      </c>
      <c r="G14" s="24">
        <v>0</v>
      </c>
      <c r="H14" s="25">
        <f t="shared" si="0"/>
        <v>2263.2961190000001</v>
      </c>
      <c r="I14" s="14">
        <v>0.3</v>
      </c>
      <c r="J14" s="25">
        <v>0</v>
      </c>
      <c r="K14" s="22">
        <f t="shared" si="1"/>
        <v>1584.3072832999999</v>
      </c>
      <c r="L14" s="25">
        <v>0</v>
      </c>
      <c r="M14" s="25">
        <f t="shared" si="2"/>
        <v>0</v>
      </c>
      <c r="N14" s="15">
        <v>42491</v>
      </c>
      <c r="O14" s="7" t="s">
        <v>20</v>
      </c>
      <c r="P14" s="8"/>
    </row>
    <row r="15" spans="1:16" s="9" customFormat="1" x14ac:dyDescent="0.2">
      <c r="A15" s="11" t="s">
        <v>23</v>
      </c>
      <c r="B15" s="12" t="s">
        <v>166</v>
      </c>
      <c r="C15" s="12" t="s">
        <v>159</v>
      </c>
      <c r="D15" s="11" t="s">
        <v>106</v>
      </c>
      <c r="E15" s="13">
        <v>16662268</v>
      </c>
      <c r="F15" s="24">
        <v>4283.6614380000001</v>
      </c>
      <c r="G15" s="24">
        <v>0</v>
      </c>
      <c r="H15" s="25">
        <f t="shared" si="0"/>
        <v>4283.6614380000001</v>
      </c>
      <c r="I15" s="14">
        <v>0.5</v>
      </c>
      <c r="J15" s="25">
        <v>0</v>
      </c>
      <c r="K15" s="22">
        <f t="shared" si="1"/>
        <v>2141.830719</v>
      </c>
      <c r="L15" s="25">
        <v>1333.3333333333333</v>
      </c>
      <c r="M15" s="25">
        <f t="shared" si="2"/>
        <v>-808.49738566666679</v>
      </c>
      <c r="N15" s="15">
        <v>42461</v>
      </c>
      <c r="O15" s="7"/>
      <c r="P15" s="8"/>
    </row>
    <row r="16" spans="1:16" s="9" customFormat="1" x14ac:dyDescent="0.2">
      <c r="A16" s="11" t="s">
        <v>24</v>
      </c>
      <c r="B16" s="12" t="s">
        <v>166</v>
      </c>
      <c r="C16" s="12" t="s">
        <v>159</v>
      </c>
      <c r="D16" s="11" t="s">
        <v>106</v>
      </c>
      <c r="E16" s="13">
        <v>18424399</v>
      </c>
      <c r="F16" s="24">
        <v>5796.0255019999995</v>
      </c>
      <c r="G16" s="24">
        <v>0</v>
      </c>
      <c r="H16" s="25">
        <f t="shared" si="0"/>
        <v>5796.0255019999995</v>
      </c>
      <c r="I16" s="14">
        <v>0.6</v>
      </c>
      <c r="J16" s="25">
        <v>0</v>
      </c>
      <c r="K16" s="22">
        <f t="shared" si="1"/>
        <v>2318.4102008</v>
      </c>
      <c r="L16" s="25">
        <v>22222.222222222223</v>
      </c>
      <c r="M16" s="25">
        <f t="shared" si="2"/>
        <v>18744.606921022223</v>
      </c>
      <c r="N16" s="15">
        <v>42491</v>
      </c>
      <c r="O16" s="29"/>
      <c r="P16" s="8"/>
    </row>
    <row r="17" spans="1:16" s="9" customFormat="1" x14ac:dyDescent="0.2">
      <c r="A17" s="11" t="s">
        <v>25</v>
      </c>
      <c r="B17" s="12" t="s">
        <v>166</v>
      </c>
      <c r="C17" s="12" t="s">
        <v>159</v>
      </c>
      <c r="D17" s="11" t="s">
        <v>106</v>
      </c>
      <c r="E17" s="13">
        <v>9998831</v>
      </c>
      <c r="F17" s="24">
        <v>2899.0889629999997</v>
      </c>
      <c r="G17" s="24">
        <v>0</v>
      </c>
      <c r="H17" s="25">
        <f t="shared" si="0"/>
        <v>2899.0889629999997</v>
      </c>
      <c r="I17" s="14">
        <v>0.5</v>
      </c>
      <c r="J17" s="25">
        <v>0</v>
      </c>
      <c r="K17" s="22">
        <f t="shared" si="1"/>
        <v>1449.5444814999998</v>
      </c>
      <c r="L17" s="25">
        <v>1333.3333333333333</v>
      </c>
      <c r="M17" s="25">
        <f t="shared" si="2"/>
        <v>-116.21114816666659</v>
      </c>
      <c r="N17" s="15">
        <v>42491</v>
      </c>
      <c r="O17" s="7"/>
      <c r="P17" s="8"/>
    </row>
    <row r="18" spans="1:16" s="9" customFormat="1" x14ac:dyDescent="0.2">
      <c r="A18" s="11" t="s">
        <v>26</v>
      </c>
      <c r="B18" s="12" t="s">
        <v>166</v>
      </c>
      <c r="C18" s="12" t="s">
        <v>159</v>
      </c>
      <c r="D18" s="11" t="s">
        <v>106</v>
      </c>
      <c r="E18" s="13">
        <v>29848045</v>
      </c>
      <c r="F18" s="24">
        <v>2973.8423949999997</v>
      </c>
      <c r="G18" s="24">
        <v>0</v>
      </c>
      <c r="H18" s="25">
        <f t="shared" si="0"/>
        <v>2973.8423949999997</v>
      </c>
      <c r="I18" s="14">
        <v>0.6</v>
      </c>
      <c r="J18" s="25">
        <v>0</v>
      </c>
      <c r="K18" s="22">
        <f t="shared" si="1"/>
        <v>1189.5369579999999</v>
      </c>
      <c r="L18" s="25">
        <v>1777.7777777777778</v>
      </c>
      <c r="M18" s="25">
        <f t="shared" si="2"/>
        <v>-6.5276592222219278</v>
      </c>
      <c r="N18" s="15">
        <v>42522</v>
      </c>
      <c r="O18" s="7"/>
      <c r="P18" s="8"/>
    </row>
    <row r="19" spans="1:16" s="9" customFormat="1" x14ac:dyDescent="0.2">
      <c r="A19" s="11" t="s">
        <v>27</v>
      </c>
      <c r="B19" s="12" t="s">
        <v>166</v>
      </c>
      <c r="C19" s="12" t="s">
        <v>200</v>
      </c>
      <c r="D19" s="11" t="s">
        <v>106</v>
      </c>
      <c r="E19" s="13">
        <v>12135689</v>
      </c>
      <c r="F19" s="24">
        <v>8057.475547</v>
      </c>
      <c r="G19" s="24">
        <v>0</v>
      </c>
      <c r="H19" s="25">
        <f t="shared" si="0"/>
        <v>8057.475547</v>
      </c>
      <c r="I19" s="14">
        <v>0.5</v>
      </c>
      <c r="J19" s="25">
        <v>1741.3826666666666</v>
      </c>
      <c r="K19" s="22">
        <f t="shared" si="1"/>
        <v>2287.3551068333336</v>
      </c>
      <c r="L19" s="25">
        <v>0</v>
      </c>
      <c r="M19" s="25">
        <f t="shared" si="2"/>
        <v>0</v>
      </c>
      <c r="N19" s="15">
        <v>42614</v>
      </c>
      <c r="O19" s="7" t="s">
        <v>20</v>
      </c>
      <c r="P19" s="8"/>
    </row>
    <row r="20" spans="1:16" s="9" customFormat="1" ht="30" x14ac:dyDescent="0.2">
      <c r="A20" s="11" t="s">
        <v>28</v>
      </c>
      <c r="B20" s="12" t="s">
        <v>166</v>
      </c>
      <c r="C20" s="12" t="s">
        <v>159</v>
      </c>
      <c r="D20" s="11" t="s">
        <v>106</v>
      </c>
      <c r="E20" s="13">
        <v>1564653</v>
      </c>
      <c r="F20" s="24">
        <v>1772.0677790000002</v>
      </c>
      <c r="G20" s="24">
        <v>0</v>
      </c>
      <c r="H20" s="25">
        <f t="shared" si="0"/>
        <v>1772.0677790000002</v>
      </c>
      <c r="I20" s="14">
        <v>0.5</v>
      </c>
      <c r="J20" s="25">
        <v>0</v>
      </c>
      <c r="K20" s="22">
        <f t="shared" si="1"/>
        <v>886.0338895000001</v>
      </c>
      <c r="L20" s="25">
        <v>2222.2222222222222</v>
      </c>
      <c r="M20" s="25">
        <f t="shared" si="2"/>
        <v>1336.1883327222222</v>
      </c>
      <c r="N20" s="15">
        <v>42125</v>
      </c>
      <c r="O20" s="7"/>
      <c r="P20" s="8"/>
    </row>
    <row r="21" spans="1:16" s="9" customFormat="1" x14ac:dyDescent="0.2">
      <c r="A21" s="11" t="s">
        <v>29</v>
      </c>
      <c r="B21" s="12" t="s">
        <v>166</v>
      </c>
      <c r="C21" s="12" t="s">
        <v>159</v>
      </c>
      <c r="D21" s="11" t="s">
        <v>106</v>
      </c>
      <c r="E21" s="13">
        <v>1161820</v>
      </c>
      <c r="F21" s="24">
        <v>358.72662700000001</v>
      </c>
      <c r="G21" s="24">
        <v>0</v>
      </c>
      <c r="H21" s="25">
        <f t="shared" si="0"/>
        <v>358.72662700000001</v>
      </c>
      <c r="I21" s="14">
        <v>0.7</v>
      </c>
      <c r="J21" s="25">
        <v>0</v>
      </c>
      <c r="K21" s="22">
        <f t="shared" si="1"/>
        <v>107.61798810000002</v>
      </c>
      <c r="L21" s="25">
        <v>888.88888888888891</v>
      </c>
      <c r="M21" s="25">
        <f t="shared" si="2"/>
        <v>637.78024998888895</v>
      </c>
      <c r="N21" s="15">
        <v>42842</v>
      </c>
      <c r="O21" s="7"/>
      <c r="P21" s="8"/>
    </row>
    <row r="22" spans="1:16" s="9" customFormat="1" ht="30" x14ac:dyDescent="0.2">
      <c r="A22" s="11" t="s">
        <v>30</v>
      </c>
      <c r="B22" s="12" t="s">
        <v>166</v>
      </c>
      <c r="C22" s="12" t="s">
        <v>159</v>
      </c>
      <c r="D22" s="11" t="s">
        <v>106</v>
      </c>
      <c r="E22" s="13">
        <v>273779</v>
      </c>
      <c r="F22" s="24">
        <v>68.032344000000009</v>
      </c>
      <c r="G22" s="24">
        <v>0</v>
      </c>
      <c r="H22" s="25">
        <f t="shared" si="0"/>
        <v>68.032344000000009</v>
      </c>
      <c r="I22" s="14">
        <v>0.5</v>
      </c>
      <c r="J22" s="25">
        <v>0</v>
      </c>
      <c r="K22" s="22">
        <f t="shared" si="1"/>
        <v>34.016172000000005</v>
      </c>
      <c r="L22" s="25">
        <v>444.44444444444446</v>
      </c>
      <c r="M22" s="25">
        <f t="shared" si="2"/>
        <v>410.42827244444447</v>
      </c>
      <c r="N22" s="15">
        <v>42552</v>
      </c>
      <c r="O22" s="7"/>
      <c r="P22" s="8"/>
    </row>
    <row r="23" spans="1:16" s="9" customFormat="1" ht="30" x14ac:dyDescent="0.2">
      <c r="A23" s="11" t="s">
        <v>31</v>
      </c>
      <c r="B23" s="12" t="s">
        <v>166</v>
      </c>
      <c r="C23" s="12" t="s">
        <v>159</v>
      </c>
      <c r="D23" s="11" t="s">
        <v>106</v>
      </c>
      <c r="E23" s="13">
        <v>7651671</v>
      </c>
      <c r="F23" s="24">
        <v>834.49155899999994</v>
      </c>
      <c r="G23" s="24">
        <v>0</v>
      </c>
      <c r="H23" s="25">
        <f t="shared" si="0"/>
        <v>834.49155899999994</v>
      </c>
      <c r="I23" s="14">
        <v>0.5</v>
      </c>
      <c r="J23" s="25">
        <v>0</v>
      </c>
      <c r="K23" s="22">
        <f t="shared" si="1"/>
        <v>417.24577949999997</v>
      </c>
      <c r="L23" s="25">
        <v>3111.1111111111113</v>
      </c>
      <c r="M23" s="25">
        <f t="shared" si="2"/>
        <v>2693.8653316111113</v>
      </c>
      <c r="N23" s="15">
        <v>42537</v>
      </c>
      <c r="O23" s="7"/>
      <c r="P23" s="8"/>
    </row>
    <row r="24" spans="1:16" s="9" customFormat="1" ht="30" x14ac:dyDescent="0.2">
      <c r="A24" s="11" t="s">
        <v>32</v>
      </c>
      <c r="B24" s="12" t="s">
        <v>166</v>
      </c>
      <c r="C24" s="12" t="s">
        <v>159</v>
      </c>
      <c r="D24" s="11" t="s">
        <v>106</v>
      </c>
      <c r="E24" s="13">
        <v>887077</v>
      </c>
      <c r="F24" s="24">
        <v>131.309077</v>
      </c>
      <c r="G24" s="24">
        <v>0</v>
      </c>
      <c r="H24" s="25">
        <f t="shared" si="0"/>
        <v>131.309077</v>
      </c>
      <c r="I24" s="14">
        <v>0.5</v>
      </c>
      <c r="J24" s="25">
        <v>0</v>
      </c>
      <c r="K24" s="22">
        <f t="shared" si="1"/>
        <v>65.654538500000001</v>
      </c>
      <c r="L24" s="25">
        <v>888.88888888888891</v>
      </c>
      <c r="M24" s="25">
        <f t="shared" si="2"/>
        <v>823.23435038888897</v>
      </c>
      <c r="N24" s="15">
        <v>42903</v>
      </c>
      <c r="O24" s="7"/>
      <c r="P24" s="8"/>
    </row>
    <row r="25" spans="1:16" s="9" customFormat="1" x14ac:dyDescent="0.2">
      <c r="A25" s="11" t="s">
        <v>33</v>
      </c>
      <c r="B25" s="12" t="s">
        <v>166</v>
      </c>
      <c r="C25" s="12" t="s">
        <v>159</v>
      </c>
      <c r="D25" s="11" t="s">
        <v>106</v>
      </c>
      <c r="E25" s="13">
        <v>5551011</v>
      </c>
      <c r="F25" s="24">
        <v>9693.9533810000012</v>
      </c>
      <c r="G25" s="24">
        <v>0</v>
      </c>
      <c r="H25" s="25">
        <f t="shared" si="0"/>
        <v>9693.9533810000012</v>
      </c>
      <c r="I25" s="14">
        <v>0.5</v>
      </c>
      <c r="J25" s="25">
        <v>0</v>
      </c>
      <c r="K25" s="22">
        <f t="shared" si="1"/>
        <v>4846.9766905000006</v>
      </c>
      <c r="L25" s="25">
        <v>1111.1111111111111</v>
      </c>
      <c r="M25" s="25">
        <f t="shared" si="2"/>
        <v>-3735.8655793888893</v>
      </c>
      <c r="N25" s="15">
        <v>42583</v>
      </c>
      <c r="O25" s="7"/>
      <c r="P25" s="8"/>
    </row>
    <row r="26" spans="1:16" s="9" customFormat="1" x14ac:dyDescent="0.2">
      <c r="A26" s="11" t="s">
        <v>34</v>
      </c>
      <c r="B26" s="12" t="s">
        <v>166</v>
      </c>
      <c r="C26" s="12" t="s">
        <v>159</v>
      </c>
      <c r="D26" s="11" t="s">
        <v>106</v>
      </c>
      <c r="E26" s="13">
        <v>1988856</v>
      </c>
      <c r="F26" s="24">
        <v>364.28346699999986</v>
      </c>
      <c r="G26" s="24">
        <v>0</v>
      </c>
      <c r="H26" s="25">
        <f t="shared" si="0"/>
        <v>364.28346699999986</v>
      </c>
      <c r="I26" s="14">
        <v>0.5</v>
      </c>
      <c r="J26" s="25">
        <v>0</v>
      </c>
      <c r="K26" s="22">
        <f t="shared" si="1"/>
        <v>182.14173349999993</v>
      </c>
      <c r="L26" s="25">
        <v>8888.8878044444464</v>
      </c>
      <c r="M26" s="25">
        <f t="shared" si="2"/>
        <v>8706.7460709444458</v>
      </c>
      <c r="N26" s="15">
        <v>43025</v>
      </c>
      <c r="O26" s="7"/>
      <c r="P26" s="8"/>
    </row>
    <row r="27" spans="1:16" s="9" customFormat="1" ht="30" x14ac:dyDescent="0.2">
      <c r="A27" s="11" t="s">
        <v>35</v>
      </c>
      <c r="B27" s="12" t="s">
        <v>166</v>
      </c>
      <c r="C27" s="12" t="s">
        <v>159</v>
      </c>
      <c r="D27" s="11" t="s">
        <v>106</v>
      </c>
      <c r="E27" s="13">
        <v>2936763</v>
      </c>
      <c r="F27" s="24">
        <v>460.59457600000002</v>
      </c>
      <c r="G27" s="24">
        <v>0</v>
      </c>
      <c r="H27" s="25">
        <f t="shared" si="0"/>
        <v>460.59457600000002</v>
      </c>
      <c r="I27" s="14">
        <v>0.6</v>
      </c>
      <c r="J27" s="25">
        <v>0</v>
      </c>
      <c r="K27" s="22">
        <f t="shared" si="1"/>
        <v>184.23783040000001</v>
      </c>
      <c r="L27" s="25">
        <v>1333.3333333333333</v>
      </c>
      <c r="M27" s="25">
        <f t="shared" si="2"/>
        <v>1056.9765877333332</v>
      </c>
      <c r="N27" s="15">
        <v>42461</v>
      </c>
      <c r="O27" s="7"/>
      <c r="P27" s="8"/>
    </row>
    <row r="28" spans="1:16" s="9" customFormat="1" ht="30" x14ac:dyDescent="0.2">
      <c r="A28" s="11" t="s">
        <v>36</v>
      </c>
      <c r="B28" s="12" t="s">
        <v>166</v>
      </c>
      <c r="C28" s="12" t="s">
        <v>159</v>
      </c>
      <c r="D28" s="11" t="s">
        <v>106</v>
      </c>
      <c r="E28" s="13">
        <v>11775728</v>
      </c>
      <c r="F28" s="24">
        <v>2697.5914619999994</v>
      </c>
      <c r="G28" s="24">
        <v>0</v>
      </c>
      <c r="H28" s="25">
        <f t="shared" si="0"/>
        <v>2697.5914619999994</v>
      </c>
      <c r="I28" s="14">
        <v>0.6</v>
      </c>
      <c r="J28" s="25">
        <v>0</v>
      </c>
      <c r="K28" s="22">
        <f t="shared" si="1"/>
        <v>1079.0365847999999</v>
      </c>
      <c r="L28" s="25">
        <v>2222.2222222222222</v>
      </c>
      <c r="M28" s="25">
        <f t="shared" si="2"/>
        <v>603.66734502222266</v>
      </c>
      <c r="N28" s="15">
        <v>42644</v>
      </c>
      <c r="O28" s="7"/>
      <c r="P28" s="8"/>
    </row>
    <row r="29" spans="1:16" s="9" customFormat="1" ht="30" x14ac:dyDescent="0.2">
      <c r="A29" s="11" t="s">
        <v>37</v>
      </c>
      <c r="B29" s="12" t="s">
        <v>166</v>
      </c>
      <c r="C29" s="12" t="s">
        <v>159</v>
      </c>
      <c r="D29" s="11" t="s">
        <v>106</v>
      </c>
      <c r="E29" s="13">
        <v>28658851</v>
      </c>
      <c r="F29" s="24">
        <v>4790.2076310000011</v>
      </c>
      <c r="G29" s="24">
        <v>0</v>
      </c>
      <c r="H29" s="25">
        <f t="shared" si="0"/>
        <v>4790.2076310000011</v>
      </c>
      <c r="I29" s="14">
        <v>0.6</v>
      </c>
      <c r="J29" s="25">
        <v>0</v>
      </c>
      <c r="K29" s="22">
        <f t="shared" si="1"/>
        <v>1916.0830524000005</v>
      </c>
      <c r="L29" s="25">
        <v>6666.666666666667</v>
      </c>
      <c r="M29" s="25">
        <f t="shared" si="2"/>
        <v>3792.5420880666666</v>
      </c>
      <c r="N29" s="15">
        <v>42811</v>
      </c>
      <c r="O29" s="7"/>
      <c r="P29" s="8"/>
    </row>
    <row r="30" spans="1:16" s="9" customFormat="1" ht="30" x14ac:dyDescent="0.2">
      <c r="A30" s="11" t="s">
        <v>38</v>
      </c>
      <c r="B30" s="12" t="s">
        <v>166</v>
      </c>
      <c r="C30" s="12" t="s">
        <v>159</v>
      </c>
      <c r="D30" s="11" t="s">
        <v>106</v>
      </c>
      <c r="E30" s="13">
        <v>19690252</v>
      </c>
      <c r="F30" s="24">
        <v>2665.4544940000001</v>
      </c>
      <c r="G30" s="24">
        <v>0</v>
      </c>
      <c r="H30" s="25">
        <f t="shared" si="0"/>
        <v>2665.4544940000001</v>
      </c>
      <c r="I30" s="14">
        <v>0.6</v>
      </c>
      <c r="J30" s="25">
        <v>0</v>
      </c>
      <c r="K30" s="22">
        <f t="shared" si="1"/>
        <v>1066.1817976</v>
      </c>
      <c r="L30" s="25">
        <v>2222.2222222222222</v>
      </c>
      <c r="M30" s="25">
        <f t="shared" si="2"/>
        <v>622.94952582222209</v>
      </c>
      <c r="N30" s="15">
        <v>42522</v>
      </c>
      <c r="O30" s="7"/>
      <c r="P30" s="8"/>
    </row>
    <row r="31" spans="1:16" s="9" customFormat="1" ht="30" x14ac:dyDescent="0.2">
      <c r="A31" s="11" t="s">
        <v>39</v>
      </c>
      <c r="B31" s="12" t="s">
        <v>166</v>
      </c>
      <c r="C31" s="12" t="s">
        <v>159</v>
      </c>
      <c r="D31" s="11" t="s">
        <v>106</v>
      </c>
      <c r="E31" s="13">
        <v>5970601</v>
      </c>
      <c r="F31" s="24">
        <v>1077.4742200000001</v>
      </c>
      <c r="G31" s="24">
        <v>0</v>
      </c>
      <c r="H31" s="25">
        <f t="shared" si="0"/>
        <v>1077.4742200000001</v>
      </c>
      <c r="I31" s="14">
        <v>0.5</v>
      </c>
      <c r="J31" s="25">
        <v>0</v>
      </c>
      <c r="K31" s="22">
        <f t="shared" si="1"/>
        <v>538.73711000000003</v>
      </c>
      <c r="L31" s="25">
        <v>444.44444444444446</v>
      </c>
      <c r="M31" s="25">
        <f t="shared" si="2"/>
        <v>-94.292665555555573</v>
      </c>
      <c r="N31" s="15">
        <v>42583</v>
      </c>
      <c r="O31" s="7"/>
      <c r="P31" s="8"/>
    </row>
    <row r="32" spans="1:16" s="9" customFormat="1" x14ac:dyDescent="0.2">
      <c r="A32" s="11" t="s">
        <v>40</v>
      </c>
      <c r="B32" s="12" t="s">
        <v>166</v>
      </c>
      <c r="C32" s="12" t="s">
        <v>159</v>
      </c>
      <c r="D32" s="11" t="s">
        <v>106</v>
      </c>
      <c r="E32" s="13">
        <v>1193072</v>
      </c>
      <c r="F32" s="24">
        <v>197.40992800000001</v>
      </c>
      <c r="G32" s="24">
        <v>0</v>
      </c>
      <c r="H32" s="25">
        <f t="shared" si="0"/>
        <v>197.40992800000001</v>
      </c>
      <c r="I32" s="14">
        <v>0.5</v>
      </c>
      <c r="J32" s="25">
        <v>0</v>
      </c>
      <c r="K32" s="22">
        <f t="shared" si="1"/>
        <v>98.704964000000004</v>
      </c>
      <c r="L32" s="25">
        <v>888.88888888888891</v>
      </c>
      <c r="M32" s="25">
        <f t="shared" si="2"/>
        <v>790.1839248888889</v>
      </c>
      <c r="N32" s="15">
        <v>42903</v>
      </c>
      <c r="O32" s="7"/>
      <c r="P32" s="8"/>
    </row>
    <row r="33" spans="1:16" s="9" customFormat="1" x14ac:dyDescent="0.2">
      <c r="A33" s="11" t="s">
        <v>41</v>
      </c>
      <c r="B33" s="12" t="s">
        <v>166</v>
      </c>
      <c r="C33" s="12" t="s">
        <v>159</v>
      </c>
      <c r="D33" s="11" t="s">
        <v>106</v>
      </c>
      <c r="E33" s="13">
        <v>39976</v>
      </c>
      <c r="F33" s="24">
        <v>7.7683809999999998</v>
      </c>
      <c r="G33" s="24">
        <v>0</v>
      </c>
      <c r="H33" s="25">
        <f t="shared" si="0"/>
        <v>7.7683809999999998</v>
      </c>
      <c r="I33" s="14">
        <v>0.5</v>
      </c>
      <c r="J33" s="25">
        <v>0</v>
      </c>
      <c r="K33" s="22">
        <f t="shared" si="1"/>
        <v>3.8841904999999999</v>
      </c>
      <c r="L33" s="25">
        <v>666.66666666666663</v>
      </c>
      <c r="M33" s="25">
        <f t="shared" si="2"/>
        <v>662.78247616666658</v>
      </c>
      <c r="N33" s="15">
        <v>42856</v>
      </c>
      <c r="O33" s="7"/>
      <c r="P33" s="8"/>
    </row>
    <row r="34" spans="1:16" s="9" customFormat="1" ht="30" x14ac:dyDescent="0.2">
      <c r="A34" s="11" t="s">
        <v>42</v>
      </c>
      <c r="B34" s="12" t="s">
        <v>166</v>
      </c>
      <c r="C34" s="12" t="s">
        <v>159</v>
      </c>
      <c r="D34" s="11" t="s">
        <v>106</v>
      </c>
      <c r="E34" s="13">
        <v>53145522</v>
      </c>
      <c r="F34" s="24">
        <v>11126.022745999997</v>
      </c>
      <c r="G34" s="24">
        <v>0</v>
      </c>
      <c r="H34" s="25">
        <f t="shared" si="0"/>
        <v>11126.022745999997</v>
      </c>
      <c r="I34" s="14">
        <v>0.5</v>
      </c>
      <c r="J34" s="25">
        <v>0</v>
      </c>
      <c r="K34" s="22">
        <f t="shared" si="1"/>
        <v>5563.0113729999985</v>
      </c>
      <c r="L34" s="25">
        <v>2222.2222222222222</v>
      </c>
      <c r="M34" s="25">
        <f t="shared" si="2"/>
        <v>-3340.7891507777763</v>
      </c>
      <c r="N34" s="15">
        <v>42783</v>
      </c>
      <c r="O34" s="7"/>
      <c r="P34" s="8"/>
    </row>
    <row r="35" spans="1:16" s="9" customFormat="1" x14ac:dyDescent="0.2">
      <c r="A35" s="11" t="s">
        <v>43</v>
      </c>
      <c r="B35" s="12" t="s">
        <v>166</v>
      </c>
      <c r="C35" s="12" t="s">
        <v>159</v>
      </c>
      <c r="D35" s="11" t="s">
        <v>106</v>
      </c>
      <c r="E35" s="13">
        <v>1700262</v>
      </c>
      <c r="F35" s="24">
        <v>392.76000199999982</v>
      </c>
      <c r="G35" s="24">
        <v>0</v>
      </c>
      <c r="H35" s="25">
        <f t="shared" si="0"/>
        <v>392.76000199999982</v>
      </c>
      <c r="I35" s="14">
        <v>0.5</v>
      </c>
      <c r="J35" s="25">
        <v>0</v>
      </c>
      <c r="K35" s="22">
        <f t="shared" si="1"/>
        <v>196.38000099999991</v>
      </c>
      <c r="L35" s="25">
        <v>1333.3333333333333</v>
      </c>
      <c r="M35" s="25">
        <f t="shared" si="2"/>
        <v>1136.9533323333333</v>
      </c>
      <c r="N35" s="15">
        <v>43096</v>
      </c>
      <c r="O35" s="7"/>
      <c r="P35" s="8"/>
    </row>
    <row r="36" spans="1:16" s="9" customFormat="1" x14ac:dyDescent="0.2">
      <c r="A36" s="11" t="s">
        <v>44</v>
      </c>
      <c r="B36" s="12" t="s">
        <v>166</v>
      </c>
      <c r="C36" s="12" t="s">
        <v>200</v>
      </c>
      <c r="D36" s="11" t="s">
        <v>106</v>
      </c>
      <c r="E36" s="13">
        <v>63812628</v>
      </c>
      <c r="F36" s="24">
        <v>24565.805412999998</v>
      </c>
      <c r="G36" s="24">
        <v>0</v>
      </c>
      <c r="H36" s="25">
        <f t="shared" si="0"/>
        <v>24565.805412999998</v>
      </c>
      <c r="I36" s="14">
        <v>0.5</v>
      </c>
      <c r="J36" s="25">
        <v>9876.5432000000001</v>
      </c>
      <c r="K36" s="22">
        <f t="shared" si="1"/>
        <v>2406.359506499999</v>
      </c>
      <c r="L36" s="25">
        <v>0</v>
      </c>
      <c r="M36" s="25">
        <f t="shared" si="2"/>
        <v>0</v>
      </c>
      <c r="N36" s="15">
        <v>42614</v>
      </c>
      <c r="O36" s="7"/>
      <c r="P36" s="8"/>
    </row>
    <row r="37" spans="1:16" s="9" customFormat="1" ht="30" x14ac:dyDescent="0.2">
      <c r="A37" s="11" t="s">
        <v>45</v>
      </c>
      <c r="B37" s="12" t="s">
        <v>166</v>
      </c>
      <c r="C37" s="12" t="s">
        <v>159</v>
      </c>
      <c r="D37" s="11" t="s">
        <v>106</v>
      </c>
      <c r="E37" s="13">
        <v>2512476</v>
      </c>
      <c r="F37" s="24">
        <v>408.32919000000004</v>
      </c>
      <c r="G37" s="24">
        <v>0</v>
      </c>
      <c r="H37" s="25">
        <f t="shared" si="0"/>
        <v>408.32919000000004</v>
      </c>
      <c r="I37" s="14">
        <v>0.5</v>
      </c>
      <c r="J37" s="25">
        <v>0</v>
      </c>
      <c r="K37" s="22">
        <f t="shared" si="1"/>
        <v>204.16459500000002</v>
      </c>
      <c r="L37" s="25">
        <v>888.88888888888891</v>
      </c>
      <c r="M37" s="25">
        <f t="shared" si="2"/>
        <v>684.72429388888895</v>
      </c>
      <c r="N37" s="15">
        <v>42644</v>
      </c>
      <c r="O37" s="7"/>
      <c r="P37" s="8"/>
    </row>
    <row r="38" spans="1:16" s="9" customFormat="1" x14ac:dyDescent="0.2">
      <c r="A38" s="11" t="s">
        <v>46</v>
      </c>
      <c r="B38" s="12" t="s">
        <v>166</v>
      </c>
      <c r="C38" s="12" t="s">
        <v>200</v>
      </c>
      <c r="D38" s="11" t="s">
        <v>106</v>
      </c>
      <c r="E38" s="13">
        <v>6711440</v>
      </c>
      <c r="F38" s="24">
        <v>4881.3743479999985</v>
      </c>
      <c r="G38" s="24">
        <v>0</v>
      </c>
      <c r="H38" s="25">
        <f t="shared" si="0"/>
        <v>4881.3743479999985</v>
      </c>
      <c r="I38" s="14">
        <v>0.3</v>
      </c>
      <c r="J38" s="25">
        <v>4715.7171717171714</v>
      </c>
      <c r="K38" s="22">
        <f t="shared" si="1"/>
        <v>-1298.7551281171727</v>
      </c>
      <c r="L38" s="25">
        <v>0</v>
      </c>
      <c r="M38" s="25">
        <f t="shared" si="2"/>
        <v>0</v>
      </c>
      <c r="N38" s="15">
        <v>42705</v>
      </c>
      <c r="O38" s="7"/>
      <c r="P38" s="8"/>
    </row>
    <row r="39" spans="1:16" s="7" customFormat="1" ht="30" x14ac:dyDescent="0.2">
      <c r="A39" s="11" t="s">
        <v>47</v>
      </c>
      <c r="B39" s="12" t="s">
        <v>166</v>
      </c>
      <c r="C39" s="12" t="s">
        <v>159</v>
      </c>
      <c r="D39" s="11" t="s">
        <v>106</v>
      </c>
      <c r="E39" s="13">
        <v>790782</v>
      </c>
      <c r="F39" s="24">
        <v>132.750485</v>
      </c>
      <c r="G39" s="24">
        <v>0</v>
      </c>
      <c r="H39" s="25">
        <f t="shared" si="0"/>
        <v>132.750485</v>
      </c>
      <c r="I39" s="14">
        <v>0.5</v>
      </c>
      <c r="J39" s="25">
        <v>0</v>
      </c>
      <c r="K39" s="22">
        <f t="shared" si="1"/>
        <v>66.375242499999999</v>
      </c>
      <c r="L39" s="25">
        <v>444.44444444444446</v>
      </c>
      <c r="M39" s="25">
        <f t="shared" si="2"/>
        <v>378.06920194444444</v>
      </c>
      <c r="N39" s="15">
        <v>42156</v>
      </c>
      <c r="P39" s="8"/>
    </row>
    <row r="40" spans="1:16" s="7" customFormat="1" x14ac:dyDescent="0.2">
      <c r="A40" s="11" t="s">
        <v>48</v>
      </c>
      <c r="B40" s="12" t="s">
        <v>166</v>
      </c>
      <c r="C40" s="12" t="s">
        <v>200</v>
      </c>
      <c r="D40" s="11" t="s">
        <v>106</v>
      </c>
      <c r="E40" s="13">
        <v>2121842</v>
      </c>
      <c r="F40" s="24">
        <v>314.96410100000003</v>
      </c>
      <c r="G40" s="24">
        <v>0</v>
      </c>
      <c r="H40" s="25">
        <f t="shared" si="0"/>
        <v>314.96410100000003</v>
      </c>
      <c r="I40" s="14">
        <v>0.5</v>
      </c>
      <c r="J40" s="25">
        <v>740.74071111111107</v>
      </c>
      <c r="K40" s="22">
        <f t="shared" si="1"/>
        <v>-583.25866061111105</v>
      </c>
      <c r="L40" s="25">
        <v>0</v>
      </c>
      <c r="M40" s="25">
        <f t="shared" si="2"/>
        <v>0</v>
      </c>
      <c r="N40" s="15">
        <v>42675</v>
      </c>
      <c r="P40" s="8"/>
    </row>
    <row r="41" spans="1:16" s="7" customFormat="1" x14ac:dyDescent="0.2">
      <c r="A41" s="11" t="s">
        <v>49</v>
      </c>
      <c r="B41" s="12" t="s">
        <v>166</v>
      </c>
      <c r="C41" s="12" t="s">
        <v>200</v>
      </c>
      <c r="D41" s="11" t="s">
        <v>106</v>
      </c>
      <c r="E41" s="13">
        <v>928463</v>
      </c>
      <c r="F41" s="24">
        <v>179.40815600000002</v>
      </c>
      <c r="G41" s="24">
        <v>0</v>
      </c>
      <c r="H41" s="25">
        <f t="shared" si="0"/>
        <v>179.40815600000002</v>
      </c>
      <c r="I41" s="14">
        <v>0.5</v>
      </c>
      <c r="J41" s="25">
        <v>493.82715555555558</v>
      </c>
      <c r="K41" s="22">
        <f t="shared" si="1"/>
        <v>-404.1230775555556</v>
      </c>
      <c r="L41" s="25">
        <v>0</v>
      </c>
      <c r="M41" s="25">
        <f t="shared" si="2"/>
        <v>0</v>
      </c>
      <c r="N41" s="15">
        <v>42675</v>
      </c>
      <c r="P41" s="8"/>
    </row>
    <row r="42" spans="1:16" s="7" customFormat="1" x14ac:dyDescent="0.2">
      <c r="A42" s="11" t="s">
        <v>50</v>
      </c>
      <c r="B42" s="12" t="s">
        <v>166</v>
      </c>
      <c r="C42" s="12" t="s">
        <v>200</v>
      </c>
      <c r="D42" s="11" t="s">
        <v>106</v>
      </c>
      <c r="E42" s="13">
        <v>94799489</v>
      </c>
      <c r="F42" s="24">
        <v>36252.931908999999</v>
      </c>
      <c r="G42" s="24">
        <v>0</v>
      </c>
      <c r="H42" s="25">
        <f t="shared" si="0"/>
        <v>36252.931908999999</v>
      </c>
      <c r="I42" s="14">
        <v>0.5</v>
      </c>
      <c r="J42" s="25">
        <v>11358.024622222223</v>
      </c>
      <c r="K42" s="22">
        <f t="shared" si="1"/>
        <v>6768.4413322777764</v>
      </c>
      <c r="L42" s="25">
        <v>0</v>
      </c>
      <c r="M42" s="25">
        <f t="shared" si="2"/>
        <v>0</v>
      </c>
      <c r="N42" s="15">
        <v>42705</v>
      </c>
      <c r="P42" s="8"/>
    </row>
    <row r="43" spans="1:16" s="7" customFormat="1" ht="30" x14ac:dyDescent="0.2">
      <c r="A43" s="11" t="s">
        <v>51</v>
      </c>
      <c r="B43" s="12" t="s">
        <v>166</v>
      </c>
      <c r="C43" s="12" t="s">
        <v>159</v>
      </c>
      <c r="D43" s="11" t="s">
        <v>106</v>
      </c>
      <c r="E43" s="13">
        <v>2203433</v>
      </c>
      <c r="F43" s="24">
        <v>254.18603899999999</v>
      </c>
      <c r="G43" s="24">
        <v>0</v>
      </c>
      <c r="H43" s="25">
        <f t="shared" si="0"/>
        <v>254.18603899999999</v>
      </c>
      <c r="I43" s="14">
        <v>0.5</v>
      </c>
      <c r="J43" s="25">
        <v>0</v>
      </c>
      <c r="K43" s="22">
        <f t="shared" si="1"/>
        <v>127.0930195</v>
      </c>
      <c r="L43" s="25">
        <v>4444.4444444444443</v>
      </c>
      <c r="M43" s="25">
        <f t="shared" si="2"/>
        <v>4317.3514249444443</v>
      </c>
      <c r="N43" s="15">
        <v>42752</v>
      </c>
      <c r="P43" s="8"/>
    </row>
    <row r="44" spans="1:16" s="7" customFormat="1" ht="30" x14ac:dyDescent="0.2">
      <c r="A44" s="11" t="s">
        <v>52</v>
      </c>
      <c r="B44" s="12" t="s">
        <v>166</v>
      </c>
      <c r="C44" s="12" t="s">
        <v>159</v>
      </c>
      <c r="D44" s="11" t="s">
        <v>106</v>
      </c>
      <c r="E44" s="13">
        <v>4177234</v>
      </c>
      <c r="F44" s="24">
        <v>2436.3240670000005</v>
      </c>
      <c r="G44" s="24">
        <v>0</v>
      </c>
      <c r="H44" s="25">
        <f t="shared" si="0"/>
        <v>2436.3240670000005</v>
      </c>
      <c r="I44" s="14">
        <v>0.5</v>
      </c>
      <c r="J44" s="25">
        <v>0</v>
      </c>
      <c r="K44" s="22">
        <f t="shared" si="1"/>
        <v>1218.1620335000002</v>
      </c>
      <c r="L44" s="25">
        <v>6666.666666666667</v>
      </c>
      <c r="M44" s="25">
        <f t="shared" si="2"/>
        <v>5448.5046331666672</v>
      </c>
      <c r="N44" s="15">
        <v>42917</v>
      </c>
      <c r="P44" s="8"/>
    </row>
    <row r="45" spans="1:16" s="7" customFormat="1" x14ac:dyDescent="0.2">
      <c r="A45" s="11" t="s">
        <v>53</v>
      </c>
      <c r="B45" s="12" t="s">
        <v>166</v>
      </c>
      <c r="C45" s="12" t="s">
        <v>200</v>
      </c>
      <c r="D45" s="11" t="s">
        <v>106</v>
      </c>
      <c r="E45" s="13">
        <v>10846207</v>
      </c>
      <c r="F45" s="24">
        <v>6237.8070880000005</v>
      </c>
      <c r="G45" s="24">
        <v>0</v>
      </c>
      <c r="H45" s="25">
        <f t="shared" si="0"/>
        <v>6237.8070880000005</v>
      </c>
      <c r="I45" s="14">
        <v>0.5</v>
      </c>
      <c r="J45" s="25">
        <v>3456.7900888888889</v>
      </c>
      <c r="K45" s="22">
        <f t="shared" si="1"/>
        <v>-337.88654488888869</v>
      </c>
      <c r="L45" s="25">
        <v>0</v>
      </c>
      <c r="M45" s="25">
        <f t="shared" si="2"/>
        <v>0</v>
      </c>
      <c r="N45" s="15">
        <v>42705</v>
      </c>
      <c r="O45" s="7" t="s">
        <v>54</v>
      </c>
      <c r="P45" s="8"/>
    </row>
    <row r="46" spans="1:16" s="7" customFormat="1" ht="30" x14ac:dyDescent="0.2">
      <c r="A46" s="11" t="s">
        <v>55</v>
      </c>
      <c r="B46" s="12" t="s">
        <v>166</v>
      </c>
      <c r="C46" s="12" t="s">
        <v>159</v>
      </c>
      <c r="D46" s="11" t="s">
        <v>106</v>
      </c>
      <c r="E46" s="13">
        <v>2636042</v>
      </c>
      <c r="F46" s="24">
        <v>602.42932199999996</v>
      </c>
      <c r="G46" s="24">
        <v>0</v>
      </c>
      <c r="H46" s="25">
        <f t="shared" si="0"/>
        <v>602.42932199999996</v>
      </c>
      <c r="I46" s="14">
        <v>0.5</v>
      </c>
      <c r="J46" s="25">
        <v>0</v>
      </c>
      <c r="K46" s="22">
        <f t="shared" si="1"/>
        <v>301.21466099999998</v>
      </c>
      <c r="L46" s="25">
        <v>1777.7777777777778</v>
      </c>
      <c r="M46" s="25">
        <f t="shared" si="2"/>
        <v>1476.5631167777779</v>
      </c>
      <c r="N46" s="15">
        <v>42811</v>
      </c>
      <c r="P46" s="8"/>
    </row>
    <row r="47" spans="1:16" s="7" customFormat="1" x14ac:dyDescent="0.2">
      <c r="A47" s="11" t="s">
        <v>56</v>
      </c>
      <c r="B47" s="12" t="s">
        <v>166</v>
      </c>
      <c r="C47" s="12" t="s">
        <v>200</v>
      </c>
      <c r="D47" s="11" t="s">
        <v>106</v>
      </c>
      <c r="E47" s="13">
        <v>694238</v>
      </c>
      <c r="F47" s="24">
        <v>152.23348200000004</v>
      </c>
      <c r="G47" s="24">
        <v>0</v>
      </c>
      <c r="H47" s="25">
        <f t="shared" si="0"/>
        <v>152.23348200000004</v>
      </c>
      <c r="I47" s="14">
        <v>0.5</v>
      </c>
      <c r="J47" s="25">
        <v>0</v>
      </c>
      <c r="K47" s="22">
        <f t="shared" si="1"/>
        <v>76.116741000000019</v>
      </c>
      <c r="L47" s="25">
        <v>0</v>
      </c>
      <c r="M47" s="25">
        <f t="shared" si="2"/>
        <v>0</v>
      </c>
      <c r="N47" s="15">
        <v>42752</v>
      </c>
      <c r="P47" s="8"/>
    </row>
    <row r="48" spans="1:16" s="7" customFormat="1" x14ac:dyDescent="0.2">
      <c r="A48" s="11" t="s">
        <v>57</v>
      </c>
      <c r="B48" s="12" t="s">
        <v>166</v>
      </c>
      <c r="C48" s="12" t="s">
        <v>200</v>
      </c>
      <c r="D48" s="11" t="s">
        <v>106</v>
      </c>
      <c r="E48" s="13">
        <v>2389545</v>
      </c>
      <c r="F48" s="24">
        <v>2003.0786549999998</v>
      </c>
      <c r="G48" s="24">
        <v>0</v>
      </c>
      <c r="H48" s="25">
        <f t="shared" si="0"/>
        <v>2003.0786549999998</v>
      </c>
      <c r="I48" s="14">
        <v>0.5</v>
      </c>
      <c r="J48" s="25">
        <v>3209.8765333333336</v>
      </c>
      <c r="K48" s="22">
        <f t="shared" si="1"/>
        <v>-2208.3372058333334</v>
      </c>
      <c r="L48" s="25">
        <v>0</v>
      </c>
      <c r="M48" s="25">
        <f t="shared" si="2"/>
        <v>0</v>
      </c>
      <c r="N48" s="15">
        <v>42752</v>
      </c>
      <c r="P48" s="8"/>
    </row>
    <row r="49" spans="1:16" s="7" customFormat="1" x14ac:dyDescent="0.2">
      <c r="A49" s="11" t="s">
        <v>58</v>
      </c>
      <c r="B49" s="12" t="s">
        <v>166</v>
      </c>
      <c r="C49" s="12" t="s">
        <v>200</v>
      </c>
      <c r="D49" s="11" t="s">
        <v>106</v>
      </c>
      <c r="E49" s="13">
        <v>3795622</v>
      </c>
      <c r="F49" s="24">
        <v>1871.2936229999996</v>
      </c>
      <c r="G49" s="24">
        <v>0</v>
      </c>
      <c r="H49" s="25">
        <f t="shared" si="0"/>
        <v>1871.2936229999996</v>
      </c>
      <c r="I49" s="14">
        <v>0.5</v>
      </c>
      <c r="J49" s="25">
        <v>1086.4197333333334</v>
      </c>
      <c r="K49" s="22">
        <f t="shared" si="1"/>
        <v>-150.77292183333361</v>
      </c>
      <c r="L49" s="25">
        <v>0</v>
      </c>
      <c r="M49" s="25">
        <f t="shared" si="2"/>
        <v>0</v>
      </c>
      <c r="N49" s="15">
        <v>42783</v>
      </c>
      <c r="P49" s="8"/>
    </row>
    <row r="50" spans="1:16" s="7" customFormat="1" ht="30" x14ac:dyDescent="0.2">
      <c r="A50" s="11" t="s">
        <v>59</v>
      </c>
      <c r="B50" s="12" t="s">
        <v>166</v>
      </c>
      <c r="C50" s="12" t="s">
        <v>159</v>
      </c>
      <c r="D50" s="11" t="s">
        <v>106</v>
      </c>
      <c r="E50" s="13">
        <v>53914034</v>
      </c>
      <c r="F50" s="24">
        <v>7264.4926140000007</v>
      </c>
      <c r="G50" s="24">
        <v>0</v>
      </c>
      <c r="H50" s="25">
        <f t="shared" si="0"/>
        <v>7264.4926140000007</v>
      </c>
      <c r="I50" s="14">
        <v>0.5</v>
      </c>
      <c r="J50" s="25">
        <v>0</v>
      </c>
      <c r="K50" s="22">
        <f t="shared" si="1"/>
        <v>3632.2463070000003</v>
      </c>
      <c r="L50" s="25">
        <v>1555.5555555555557</v>
      </c>
      <c r="M50" s="25">
        <f t="shared" si="2"/>
        <v>-2076.6907514444447</v>
      </c>
      <c r="N50" s="15">
        <v>42036</v>
      </c>
      <c r="P50" s="8"/>
    </row>
    <row r="51" spans="1:16" s="7" customFormat="1" x14ac:dyDescent="0.2">
      <c r="A51" s="11" t="s">
        <v>60</v>
      </c>
      <c r="B51" s="12" t="s">
        <v>166</v>
      </c>
      <c r="C51" s="12" t="s">
        <v>200</v>
      </c>
      <c r="D51" s="11" t="s">
        <v>106</v>
      </c>
      <c r="E51" s="13">
        <v>6795922</v>
      </c>
      <c r="F51" s="24">
        <v>2506.6887039999997</v>
      </c>
      <c r="G51" s="24">
        <v>0</v>
      </c>
      <c r="H51" s="25">
        <f t="shared" si="0"/>
        <v>2506.6887039999997</v>
      </c>
      <c r="I51" s="14">
        <v>0.5</v>
      </c>
      <c r="J51" s="25">
        <v>4444.4444444444443</v>
      </c>
      <c r="K51" s="22">
        <f t="shared" si="1"/>
        <v>-3191.1000924444443</v>
      </c>
      <c r="L51" s="25">
        <v>0</v>
      </c>
      <c r="M51" s="25">
        <f t="shared" si="2"/>
        <v>0</v>
      </c>
      <c r="N51" s="15">
        <v>42811</v>
      </c>
      <c r="P51" s="8"/>
    </row>
    <row r="52" spans="1:16" s="7" customFormat="1" ht="30" x14ac:dyDescent="0.2">
      <c r="A52" s="11" t="s">
        <v>61</v>
      </c>
      <c r="B52" s="12" t="s">
        <v>166</v>
      </c>
      <c r="C52" s="12" t="s">
        <v>159</v>
      </c>
      <c r="D52" s="11" t="s">
        <v>106</v>
      </c>
      <c r="E52" s="13">
        <v>83253</v>
      </c>
      <c r="F52" s="24">
        <v>72.330611000000005</v>
      </c>
      <c r="G52" s="24">
        <v>0</v>
      </c>
      <c r="H52" s="25">
        <f t="shared" si="0"/>
        <v>72.330611000000005</v>
      </c>
      <c r="I52" s="14">
        <v>0.65</v>
      </c>
      <c r="J52" s="25">
        <v>0</v>
      </c>
      <c r="K52" s="22">
        <f t="shared" si="1"/>
        <v>25.315713850000002</v>
      </c>
      <c r="L52" s="25">
        <v>0</v>
      </c>
      <c r="M52" s="25">
        <f t="shared" si="2"/>
        <v>0</v>
      </c>
      <c r="N52" s="15">
        <v>43057</v>
      </c>
      <c r="P52" s="8"/>
    </row>
    <row r="53" spans="1:16" s="7" customFormat="1" ht="30" x14ac:dyDescent="0.2">
      <c r="A53" s="11" t="s">
        <v>62</v>
      </c>
      <c r="B53" s="12" t="s">
        <v>166</v>
      </c>
      <c r="C53" s="12" t="s">
        <v>159</v>
      </c>
      <c r="D53" s="11" t="s">
        <v>106</v>
      </c>
      <c r="E53" s="13">
        <v>508147</v>
      </c>
      <c r="F53" s="24">
        <v>596.49890600000015</v>
      </c>
      <c r="G53" s="24">
        <v>0</v>
      </c>
      <c r="H53" s="25">
        <f t="shared" ref="H53:H98" si="3">F53+G53</f>
        <v>596.49890600000015</v>
      </c>
      <c r="I53" s="14">
        <v>0.6</v>
      </c>
      <c r="J53" s="25">
        <v>0</v>
      </c>
      <c r="K53" s="22">
        <f t="shared" ref="K53:K98" si="4">F53*(1-I53)+G53-J53</f>
        <v>238.59956240000008</v>
      </c>
      <c r="L53" s="25">
        <v>0</v>
      </c>
      <c r="M53" s="25">
        <f t="shared" ref="M53:M98" si="5">IF(L53=0,0,L53-(F53*I53))</f>
        <v>0</v>
      </c>
      <c r="N53" s="15">
        <v>42995</v>
      </c>
      <c r="P53" s="8"/>
    </row>
    <row r="54" spans="1:16" s="7" customFormat="1" x14ac:dyDescent="0.2">
      <c r="A54" s="11" t="s">
        <v>63</v>
      </c>
      <c r="B54" s="12" t="s">
        <v>166</v>
      </c>
      <c r="C54" s="12" t="s">
        <v>159</v>
      </c>
      <c r="D54" s="11" t="s">
        <v>106</v>
      </c>
      <c r="E54" s="13">
        <v>166972514</v>
      </c>
      <c r="F54" s="24">
        <v>23862.53380099999</v>
      </c>
      <c r="G54" s="24">
        <v>0</v>
      </c>
      <c r="H54" s="25">
        <f t="shared" si="3"/>
        <v>23862.53380099999</v>
      </c>
      <c r="I54" s="14">
        <v>0.7</v>
      </c>
      <c r="J54" s="25">
        <v>0</v>
      </c>
      <c r="K54" s="22">
        <f t="shared" si="4"/>
        <v>7158.7601402999981</v>
      </c>
      <c r="L54" s="25">
        <v>2222.2222222222222</v>
      </c>
      <c r="M54" s="25">
        <f t="shared" si="5"/>
        <v>-14481.551438477771</v>
      </c>
      <c r="N54" s="15">
        <v>42705</v>
      </c>
      <c r="P54" s="8"/>
    </row>
    <row r="55" spans="1:16" s="7" customFormat="1" x14ac:dyDescent="0.2">
      <c r="A55" s="11" t="s">
        <v>64</v>
      </c>
      <c r="B55" s="12" t="s">
        <v>166</v>
      </c>
      <c r="C55" s="12" t="s">
        <v>200</v>
      </c>
      <c r="D55" s="11" t="s">
        <v>106</v>
      </c>
      <c r="E55" s="13">
        <v>588151</v>
      </c>
      <c r="F55" s="24">
        <v>299.99743099999995</v>
      </c>
      <c r="G55" s="24">
        <v>0</v>
      </c>
      <c r="H55" s="25">
        <f t="shared" si="3"/>
        <v>299.99743099999995</v>
      </c>
      <c r="I55" s="14">
        <v>0.5</v>
      </c>
      <c r="J55" s="25">
        <v>2469.1358024691358</v>
      </c>
      <c r="K55" s="22">
        <f t="shared" si="4"/>
        <v>-2319.1370869691359</v>
      </c>
      <c r="L55" s="25">
        <v>0</v>
      </c>
      <c r="M55" s="25">
        <f t="shared" si="5"/>
        <v>0</v>
      </c>
      <c r="N55" s="15">
        <v>42917</v>
      </c>
      <c r="P55" s="8"/>
    </row>
    <row r="56" spans="1:16" s="7" customFormat="1" x14ac:dyDescent="0.2">
      <c r="A56" s="11" t="s">
        <v>65</v>
      </c>
      <c r="B56" s="12" t="s">
        <v>166</v>
      </c>
      <c r="C56" s="12" t="s">
        <v>159</v>
      </c>
      <c r="D56" s="11" t="s">
        <v>106</v>
      </c>
      <c r="E56" s="13">
        <v>314122</v>
      </c>
      <c r="F56" s="24">
        <v>201.07789700000004</v>
      </c>
      <c r="G56" s="24">
        <v>0</v>
      </c>
      <c r="H56" s="25">
        <f t="shared" si="3"/>
        <v>201.07789700000004</v>
      </c>
      <c r="I56" s="14">
        <v>0.5</v>
      </c>
      <c r="J56" s="25">
        <v>0</v>
      </c>
      <c r="K56" s="22">
        <f t="shared" si="4"/>
        <v>100.53894850000002</v>
      </c>
      <c r="L56" s="25">
        <v>2222.2222222222222</v>
      </c>
      <c r="M56" s="25">
        <f t="shared" si="5"/>
        <v>2121.6832737222221</v>
      </c>
      <c r="N56" s="15">
        <v>42979</v>
      </c>
      <c r="P56" s="8"/>
    </row>
    <row r="57" spans="1:16" s="7" customFormat="1" x14ac:dyDescent="0.2">
      <c r="A57" s="11" t="s">
        <v>66</v>
      </c>
      <c r="B57" s="12" t="s">
        <v>166</v>
      </c>
      <c r="C57" s="12" t="s">
        <v>200</v>
      </c>
      <c r="D57" s="11" t="s">
        <v>106</v>
      </c>
      <c r="E57" s="13">
        <v>10169253</v>
      </c>
      <c r="F57" s="24">
        <v>7394.4164430000028</v>
      </c>
      <c r="G57" s="24">
        <v>0</v>
      </c>
      <c r="H57" s="25">
        <f t="shared" si="3"/>
        <v>7394.4164430000028</v>
      </c>
      <c r="I57" s="14">
        <v>0.5</v>
      </c>
      <c r="J57" s="25">
        <v>17283.950607407405</v>
      </c>
      <c r="K57" s="22">
        <f t="shared" si="4"/>
        <v>-13586.742385907404</v>
      </c>
      <c r="L57" s="25">
        <v>0</v>
      </c>
      <c r="M57" s="25">
        <f t="shared" si="5"/>
        <v>0</v>
      </c>
      <c r="N57" s="15">
        <v>42856</v>
      </c>
      <c r="P57" s="8"/>
    </row>
    <row r="58" spans="1:16" s="7" customFormat="1" ht="30" x14ac:dyDescent="0.2">
      <c r="A58" s="11" t="s">
        <v>67</v>
      </c>
      <c r="B58" s="12" t="s">
        <v>166</v>
      </c>
      <c r="C58" s="12" t="s">
        <v>159</v>
      </c>
      <c r="D58" s="11" t="s">
        <v>106</v>
      </c>
      <c r="E58" s="13">
        <v>1027254</v>
      </c>
      <c r="F58" s="24">
        <v>192.138566</v>
      </c>
      <c r="G58" s="24">
        <v>0</v>
      </c>
      <c r="H58" s="25">
        <f t="shared" si="3"/>
        <v>192.138566</v>
      </c>
      <c r="I58" s="14">
        <v>0.6</v>
      </c>
      <c r="J58" s="25">
        <v>0</v>
      </c>
      <c r="K58" s="22">
        <f t="shared" si="4"/>
        <v>76.855426399999999</v>
      </c>
      <c r="L58" s="25">
        <v>1777.7777777777778</v>
      </c>
      <c r="M58" s="25">
        <f t="shared" si="5"/>
        <v>1662.4946381777779</v>
      </c>
      <c r="N58" s="15">
        <v>42917</v>
      </c>
      <c r="P58" s="8"/>
    </row>
    <row r="59" spans="1:16" s="7" customFormat="1" x14ac:dyDescent="0.2">
      <c r="A59" s="11" t="s">
        <v>68</v>
      </c>
      <c r="B59" s="12" t="s">
        <v>166</v>
      </c>
      <c r="C59" s="12" t="s">
        <v>159</v>
      </c>
      <c r="D59" s="11" t="s">
        <v>106</v>
      </c>
      <c r="E59" s="13">
        <v>7066896</v>
      </c>
      <c r="F59" s="24">
        <v>2249.0233720000001</v>
      </c>
      <c r="G59" s="24">
        <v>0</v>
      </c>
      <c r="H59" s="25">
        <f t="shared" si="3"/>
        <v>2249.0233720000001</v>
      </c>
      <c r="I59" s="14">
        <v>0.5</v>
      </c>
      <c r="J59" s="25">
        <v>0</v>
      </c>
      <c r="K59" s="22">
        <f t="shared" si="4"/>
        <v>1124.5116860000001</v>
      </c>
      <c r="L59" s="25">
        <v>888.88888888888891</v>
      </c>
      <c r="M59" s="25">
        <f t="shared" si="5"/>
        <v>-235.62279711111114</v>
      </c>
      <c r="N59" s="15">
        <v>42248</v>
      </c>
      <c r="P59" s="8"/>
    </row>
    <row r="60" spans="1:16" s="7" customFormat="1" ht="30" x14ac:dyDescent="0.2">
      <c r="A60" s="11" t="s">
        <v>69</v>
      </c>
      <c r="B60" s="12" t="s">
        <v>166</v>
      </c>
      <c r="C60" s="12" t="s">
        <v>159</v>
      </c>
      <c r="D60" s="11" t="s">
        <v>106</v>
      </c>
      <c r="E60" s="13">
        <v>11963502</v>
      </c>
      <c r="F60" s="24">
        <v>3170.7528119999997</v>
      </c>
      <c r="G60" s="24">
        <v>0</v>
      </c>
      <c r="H60" s="25">
        <f t="shared" si="3"/>
        <v>3170.7528119999997</v>
      </c>
      <c r="I60" s="14">
        <v>0.5</v>
      </c>
      <c r="J60" s="25">
        <v>0</v>
      </c>
      <c r="K60" s="22">
        <f t="shared" si="4"/>
        <v>1585.3764059999999</v>
      </c>
      <c r="L60" s="25">
        <v>1333.3333333333333</v>
      </c>
      <c r="M60" s="25">
        <f t="shared" si="5"/>
        <v>-252.0430726666666</v>
      </c>
      <c r="N60" s="15">
        <v>42005</v>
      </c>
      <c r="P60" s="8"/>
    </row>
    <row r="61" spans="1:16" s="7" customFormat="1" ht="30" x14ac:dyDescent="0.2">
      <c r="A61" s="11" t="s">
        <v>70</v>
      </c>
      <c r="B61" s="12" t="s">
        <v>166</v>
      </c>
      <c r="C61" s="12" t="s">
        <v>159</v>
      </c>
      <c r="D61" s="11" t="s">
        <v>106</v>
      </c>
      <c r="E61" s="13">
        <v>9993739</v>
      </c>
      <c r="F61" s="24">
        <v>1724.3104069999999</v>
      </c>
      <c r="G61" s="24">
        <v>0</v>
      </c>
      <c r="H61" s="25">
        <f t="shared" si="3"/>
        <v>1724.3104069999999</v>
      </c>
      <c r="I61" s="14">
        <v>0.5</v>
      </c>
      <c r="J61" s="25">
        <v>0</v>
      </c>
      <c r="K61" s="22">
        <f t="shared" si="4"/>
        <v>862.15520349999997</v>
      </c>
      <c r="L61" s="25">
        <v>1333.3333333333333</v>
      </c>
      <c r="M61" s="25">
        <f t="shared" si="5"/>
        <v>471.17812983333329</v>
      </c>
      <c r="N61" s="15">
        <v>42629</v>
      </c>
      <c r="P61" s="8"/>
    </row>
    <row r="62" spans="1:16" s="7" customFormat="1" x14ac:dyDescent="0.2">
      <c r="A62" s="11" t="s">
        <v>71</v>
      </c>
      <c r="B62" s="12" t="s">
        <v>203</v>
      </c>
      <c r="C62" s="12" t="s">
        <v>200</v>
      </c>
      <c r="D62" s="11" t="s">
        <v>106</v>
      </c>
      <c r="E62" s="13">
        <v>3780521</v>
      </c>
      <c r="F62" s="24">
        <v>3216.1381200000019</v>
      </c>
      <c r="G62" s="24">
        <v>0</v>
      </c>
      <c r="H62" s="25">
        <f t="shared" si="3"/>
        <v>3216.1381200000019</v>
      </c>
      <c r="I62" s="14">
        <v>0.5</v>
      </c>
      <c r="J62" s="25">
        <v>977.77777777777783</v>
      </c>
      <c r="K62" s="22">
        <f t="shared" si="4"/>
        <v>630.29128222222312</v>
      </c>
      <c r="L62" s="25">
        <v>0</v>
      </c>
      <c r="M62" s="25">
        <f t="shared" si="5"/>
        <v>0</v>
      </c>
      <c r="N62" s="15">
        <v>42964</v>
      </c>
      <c r="P62" s="8"/>
    </row>
    <row r="63" spans="1:16" s="7" customFormat="1" ht="30" x14ac:dyDescent="0.2">
      <c r="A63" s="11" t="s">
        <v>72</v>
      </c>
      <c r="B63" s="12" t="s">
        <v>166</v>
      </c>
      <c r="C63" s="12" t="s">
        <v>159</v>
      </c>
      <c r="D63" s="11" t="s">
        <v>106</v>
      </c>
      <c r="E63" s="13">
        <v>103550</v>
      </c>
      <c r="F63" s="24">
        <v>22.401854</v>
      </c>
      <c r="G63" s="24">
        <v>0</v>
      </c>
      <c r="H63" s="25">
        <f t="shared" si="3"/>
        <v>22.401854</v>
      </c>
      <c r="I63" s="14">
        <v>0.5</v>
      </c>
      <c r="J63" s="25">
        <v>0</v>
      </c>
      <c r="K63" s="22">
        <f t="shared" si="4"/>
        <v>11.200927</v>
      </c>
      <c r="L63" s="25">
        <v>0</v>
      </c>
      <c r="M63" s="25">
        <f t="shared" si="5"/>
        <v>0</v>
      </c>
      <c r="N63" s="15">
        <v>43058</v>
      </c>
      <c r="P63" s="8"/>
    </row>
    <row r="64" spans="1:16" s="7" customFormat="1" ht="30" x14ac:dyDescent="0.2">
      <c r="A64" s="11" t="s">
        <v>73</v>
      </c>
      <c r="B64" s="12" t="s">
        <v>166</v>
      </c>
      <c r="C64" s="12" t="s">
        <v>159</v>
      </c>
      <c r="D64" s="11" t="s">
        <v>106</v>
      </c>
      <c r="E64" s="13">
        <v>7628486</v>
      </c>
      <c r="F64" s="24">
        <v>1145.2077789999998</v>
      </c>
      <c r="G64" s="24">
        <v>0</v>
      </c>
      <c r="H64" s="25">
        <f t="shared" si="3"/>
        <v>1145.2077789999998</v>
      </c>
      <c r="I64" s="14">
        <v>0.5</v>
      </c>
      <c r="J64" s="25">
        <v>0</v>
      </c>
      <c r="K64" s="22">
        <f t="shared" si="4"/>
        <v>572.60388949999992</v>
      </c>
      <c r="L64" s="25">
        <v>2020.2020202020201</v>
      </c>
      <c r="M64" s="25">
        <f t="shared" si="5"/>
        <v>1447.5981307020202</v>
      </c>
      <c r="N64" s="15">
        <v>42522</v>
      </c>
      <c r="P64" s="8"/>
    </row>
    <row r="65" spans="1:16" s="7" customFormat="1" ht="30" x14ac:dyDescent="0.2">
      <c r="A65" s="11" t="s">
        <v>74</v>
      </c>
      <c r="B65" s="12" t="s">
        <v>166</v>
      </c>
      <c r="C65" s="12" t="s">
        <v>159</v>
      </c>
      <c r="D65" s="11" t="s">
        <v>106</v>
      </c>
      <c r="E65" s="13">
        <v>3743744</v>
      </c>
      <c r="F65" s="24">
        <v>1603.9439399999997</v>
      </c>
      <c r="G65" s="24">
        <v>0</v>
      </c>
      <c r="H65" s="25">
        <f t="shared" si="3"/>
        <v>1603.9439399999997</v>
      </c>
      <c r="I65" s="14">
        <v>0.5</v>
      </c>
      <c r="J65" s="25">
        <v>0</v>
      </c>
      <c r="K65" s="22">
        <f t="shared" si="4"/>
        <v>801.97196999999983</v>
      </c>
      <c r="L65" s="25">
        <v>3232.3232323232319</v>
      </c>
      <c r="M65" s="25">
        <f t="shared" si="5"/>
        <v>2430.3512623232318</v>
      </c>
      <c r="N65" s="15">
        <v>42903</v>
      </c>
      <c r="P65" s="8"/>
    </row>
    <row r="66" spans="1:16" s="7" customFormat="1" x14ac:dyDescent="0.2">
      <c r="A66" s="11" t="s">
        <v>75</v>
      </c>
      <c r="B66" s="12" t="s">
        <v>203</v>
      </c>
      <c r="C66" s="12" t="s">
        <v>200</v>
      </c>
      <c r="D66" s="11" t="s">
        <v>106</v>
      </c>
      <c r="E66" s="13">
        <v>3630857</v>
      </c>
      <c r="F66" s="24">
        <v>1764.5615849999995</v>
      </c>
      <c r="G66" s="24">
        <v>0</v>
      </c>
      <c r="H66" s="25">
        <f t="shared" si="3"/>
        <v>1764.5615849999995</v>
      </c>
      <c r="I66" s="14">
        <v>0.5</v>
      </c>
      <c r="J66" s="25">
        <v>14734.711022222222</v>
      </c>
      <c r="K66" s="22">
        <f t="shared" si="4"/>
        <v>-13852.430229722222</v>
      </c>
      <c r="L66" s="25">
        <v>0</v>
      </c>
      <c r="M66" s="25">
        <f t="shared" si="5"/>
        <v>0</v>
      </c>
      <c r="N66" s="15">
        <v>42964</v>
      </c>
      <c r="P66" s="8"/>
    </row>
    <row r="67" spans="1:16" s="7" customFormat="1" ht="30" x14ac:dyDescent="0.2">
      <c r="A67" s="11" t="s">
        <v>76</v>
      </c>
      <c r="B67" s="12" t="s">
        <v>166</v>
      </c>
      <c r="C67" s="12" t="s">
        <v>159</v>
      </c>
      <c r="D67" s="11" t="s">
        <v>106</v>
      </c>
      <c r="E67" s="13">
        <v>3769604</v>
      </c>
      <c r="F67" s="24">
        <v>853.48614400000008</v>
      </c>
      <c r="G67" s="24">
        <v>0</v>
      </c>
      <c r="H67" s="25">
        <f t="shared" si="3"/>
        <v>853.48614400000008</v>
      </c>
      <c r="I67" s="14">
        <v>0.5</v>
      </c>
      <c r="J67" s="25">
        <v>0</v>
      </c>
      <c r="K67" s="22">
        <f t="shared" si="4"/>
        <v>426.74307200000004</v>
      </c>
      <c r="L67" s="25">
        <v>8888.8888888888887</v>
      </c>
      <c r="M67" s="25">
        <f t="shared" si="5"/>
        <v>8462.1458168888894</v>
      </c>
      <c r="N67" s="15">
        <v>43059</v>
      </c>
      <c r="P67" s="8"/>
    </row>
    <row r="68" spans="1:16" s="7" customFormat="1" x14ac:dyDescent="0.2">
      <c r="A68" s="11" t="s">
        <v>77</v>
      </c>
      <c r="B68" s="12" t="s">
        <v>166</v>
      </c>
      <c r="C68" s="12" t="s">
        <v>159</v>
      </c>
      <c r="D68" s="11" t="s">
        <v>106</v>
      </c>
      <c r="E68" s="13">
        <v>1023064</v>
      </c>
      <c r="F68" s="24">
        <v>111.60055599999998</v>
      </c>
      <c r="G68" s="24">
        <v>0</v>
      </c>
      <c r="H68" s="25">
        <f t="shared" si="3"/>
        <v>111.60055599999998</v>
      </c>
      <c r="I68" s="14">
        <v>0.5</v>
      </c>
      <c r="J68" s="25">
        <v>0</v>
      </c>
      <c r="K68" s="22">
        <f t="shared" si="4"/>
        <v>55.800277999999992</v>
      </c>
      <c r="L68" s="25">
        <v>1777.7777777777778</v>
      </c>
      <c r="M68" s="25">
        <f t="shared" si="5"/>
        <v>1721.9774997777779</v>
      </c>
      <c r="N68" s="15">
        <v>43060</v>
      </c>
      <c r="P68" s="8"/>
    </row>
    <row r="69" spans="1:16" s="7" customFormat="1" x14ac:dyDescent="0.2">
      <c r="A69" s="11" t="s">
        <v>78</v>
      </c>
      <c r="B69" s="12" t="s">
        <v>203</v>
      </c>
      <c r="C69" s="12" t="s">
        <v>200</v>
      </c>
      <c r="D69" s="11" t="s">
        <v>106</v>
      </c>
      <c r="E69" s="13">
        <v>3966397</v>
      </c>
      <c r="F69" s="24">
        <v>4427.6318710000014</v>
      </c>
      <c r="G69" s="24">
        <v>0</v>
      </c>
      <c r="H69" s="25">
        <f t="shared" si="3"/>
        <v>4427.6318710000014</v>
      </c>
      <c r="I69" s="14">
        <v>0.5</v>
      </c>
      <c r="J69" s="25">
        <v>4938.2716049382752</v>
      </c>
      <c r="K69" s="22">
        <f t="shared" si="4"/>
        <v>-2724.4556694382745</v>
      </c>
      <c r="L69" s="25">
        <v>0</v>
      </c>
      <c r="M69" s="25">
        <f t="shared" si="5"/>
        <v>0</v>
      </c>
      <c r="N69" s="15">
        <v>43056</v>
      </c>
      <c r="P69" s="8"/>
    </row>
    <row r="70" spans="1:16" s="7" customFormat="1" ht="30" x14ac:dyDescent="0.2">
      <c r="A70" s="11" t="s">
        <v>79</v>
      </c>
      <c r="B70" s="12" t="s">
        <v>166</v>
      </c>
      <c r="C70" s="12" t="s">
        <v>159</v>
      </c>
      <c r="D70" s="11" t="s">
        <v>106</v>
      </c>
      <c r="E70" s="13">
        <v>13813121</v>
      </c>
      <c r="F70" s="24">
        <v>1786.0016839999998</v>
      </c>
      <c r="G70" s="24">
        <v>0</v>
      </c>
      <c r="H70" s="25">
        <f t="shared" si="3"/>
        <v>1786.0016839999998</v>
      </c>
      <c r="I70" s="14">
        <v>0.5</v>
      </c>
      <c r="J70" s="25">
        <v>0</v>
      </c>
      <c r="K70" s="22">
        <f t="shared" si="4"/>
        <v>893.00084199999992</v>
      </c>
      <c r="L70" s="25">
        <v>1333.3333333333333</v>
      </c>
      <c r="M70" s="25">
        <f t="shared" si="5"/>
        <v>440.33249133333334</v>
      </c>
      <c r="N70" s="15">
        <v>42370</v>
      </c>
      <c r="P70" s="8"/>
    </row>
    <row r="71" spans="1:16" s="7" customFormat="1" ht="30" x14ac:dyDescent="0.2">
      <c r="A71" s="11" t="s">
        <v>80</v>
      </c>
      <c r="B71" s="12" t="s">
        <v>166</v>
      </c>
      <c r="C71" s="12" t="s">
        <v>159</v>
      </c>
      <c r="D71" s="11" t="s">
        <v>106</v>
      </c>
      <c r="E71" s="13">
        <v>6388683</v>
      </c>
      <c r="F71" s="24">
        <v>1058.0015209999999</v>
      </c>
      <c r="G71" s="24">
        <v>0</v>
      </c>
      <c r="H71" s="25">
        <f t="shared" si="3"/>
        <v>1058.0015209999999</v>
      </c>
      <c r="I71" s="14">
        <v>0.6</v>
      </c>
      <c r="J71" s="25">
        <v>0</v>
      </c>
      <c r="K71" s="22">
        <f t="shared" si="4"/>
        <v>423.20060839999996</v>
      </c>
      <c r="L71" s="25">
        <v>1333.3333333333333</v>
      </c>
      <c r="M71" s="25">
        <f t="shared" si="5"/>
        <v>698.53242073333331</v>
      </c>
      <c r="N71" s="15">
        <v>42522</v>
      </c>
      <c r="P71" s="8"/>
    </row>
    <row r="72" spans="1:16" s="7" customFormat="1" x14ac:dyDescent="0.2">
      <c r="A72" s="11" t="s">
        <v>81</v>
      </c>
      <c r="B72" s="12" t="s">
        <v>166</v>
      </c>
      <c r="C72" s="12" t="s">
        <v>159</v>
      </c>
      <c r="D72" s="11" t="s">
        <v>106</v>
      </c>
      <c r="E72" s="13">
        <v>3651384</v>
      </c>
      <c r="F72" s="24">
        <v>915.08603599999981</v>
      </c>
      <c r="G72" s="24">
        <v>0</v>
      </c>
      <c r="H72" s="25">
        <f t="shared" si="3"/>
        <v>915.08603599999981</v>
      </c>
      <c r="I72" s="14">
        <v>0.6</v>
      </c>
      <c r="J72" s="25">
        <v>0</v>
      </c>
      <c r="K72" s="22">
        <f t="shared" si="4"/>
        <v>366.03441439999995</v>
      </c>
      <c r="L72" s="25">
        <v>2666.6666666666665</v>
      </c>
      <c r="M72" s="25">
        <f t="shared" si="5"/>
        <v>2117.6150450666664</v>
      </c>
      <c r="N72" s="15">
        <v>42903</v>
      </c>
      <c r="P72" s="8"/>
    </row>
    <row r="73" spans="1:16" s="7" customFormat="1" x14ac:dyDescent="0.2">
      <c r="A73" s="11" t="s">
        <v>82</v>
      </c>
      <c r="B73" s="12" t="s">
        <v>166</v>
      </c>
      <c r="C73" s="12" t="s">
        <v>159</v>
      </c>
      <c r="D73" s="11" t="s">
        <v>106</v>
      </c>
      <c r="E73" s="13">
        <v>10664199</v>
      </c>
      <c r="F73" s="24">
        <v>3620.9543570000005</v>
      </c>
      <c r="G73" s="24">
        <v>0</v>
      </c>
      <c r="H73" s="25">
        <f t="shared" si="3"/>
        <v>3620.9543570000005</v>
      </c>
      <c r="I73" s="14">
        <v>0.5</v>
      </c>
      <c r="J73" s="25">
        <v>0</v>
      </c>
      <c r="K73" s="22">
        <f t="shared" si="4"/>
        <v>1810.4771785000003</v>
      </c>
      <c r="L73" s="25">
        <v>1333.3333333333333</v>
      </c>
      <c r="M73" s="25">
        <f t="shared" si="5"/>
        <v>-477.14384516666701</v>
      </c>
      <c r="N73" s="15">
        <v>42644</v>
      </c>
      <c r="P73" s="8"/>
    </row>
    <row r="74" spans="1:16" s="7" customFormat="1" x14ac:dyDescent="0.2">
      <c r="A74" s="11" t="s">
        <v>83</v>
      </c>
      <c r="B74" s="12" t="s">
        <v>166</v>
      </c>
      <c r="C74" s="12" t="s">
        <v>159</v>
      </c>
      <c r="D74" s="11" t="s">
        <v>106</v>
      </c>
      <c r="E74" s="13">
        <v>69176006</v>
      </c>
      <c r="F74" s="24">
        <v>10305.624425000002</v>
      </c>
      <c r="G74" s="24">
        <v>0</v>
      </c>
      <c r="H74" s="25">
        <f t="shared" si="3"/>
        <v>10305.624425000002</v>
      </c>
      <c r="I74" s="14">
        <v>0.5</v>
      </c>
      <c r="J74" s="25">
        <v>0</v>
      </c>
      <c r="K74" s="22">
        <f t="shared" si="4"/>
        <v>5152.8122125000009</v>
      </c>
      <c r="L74" s="25">
        <v>1333.3333333333333</v>
      </c>
      <c r="M74" s="25">
        <f t="shared" si="5"/>
        <v>-3819.4788791666679</v>
      </c>
      <c r="N74" s="15">
        <v>42705</v>
      </c>
      <c r="P74" s="8"/>
    </row>
    <row r="75" spans="1:16" s="7" customFormat="1" x14ac:dyDescent="0.2">
      <c r="A75" s="11" t="s">
        <v>84</v>
      </c>
      <c r="B75" s="12" t="s">
        <v>166</v>
      </c>
      <c r="C75" s="12" t="s">
        <v>159</v>
      </c>
      <c r="D75" s="11" t="s">
        <v>106</v>
      </c>
      <c r="E75" s="13">
        <v>3195772</v>
      </c>
      <c r="F75" s="24">
        <v>774.050747</v>
      </c>
      <c r="G75" s="24">
        <v>0</v>
      </c>
      <c r="H75" s="25">
        <f t="shared" si="3"/>
        <v>774.050747</v>
      </c>
      <c r="I75" s="14">
        <v>0.5</v>
      </c>
      <c r="J75" s="25">
        <v>0</v>
      </c>
      <c r="K75" s="22">
        <f t="shared" si="4"/>
        <v>387.0253735</v>
      </c>
      <c r="L75" s="25">
        <v>1333.3333333333333</v>
      </c>
      <c r="M75" s="25">
        <f t="shared" si="5"/>
        <v>946.30795983333326</v>
      </c>
      <c r="N75" s="15">
        <v>42644</v>
      </c>
      <c r="P75" s="8"/>
    </row>
    <row r="76" spans="1:16" s="7" customFormat="1" x14ac:dyDescent="0.2">
      <c r="A76" s="11" t="s">
        <v>85</v>
      </c>
      <c r="B76" s="12" t="s">
        <v>166</v>
      </c>
      <c r="C76" s="12" t="s">
        <v>159</v>
      </c>
      <c r="D76" s="11" t="s">
        <v>106</v>
      </c>
      <c r="E76" s="13">
        <v>43081056</v>
      </c>
      <c r="F76" s="24">
        <v>6663.2000410000001</v>
      </c>
      <c r="G76" s="24">
        <v>0</v>
      </c>
      <c r="H76" s="25">
        <f t="shared" si="3"/>
        <v>6663.2000410000001</v>
      </c>
      <c r="I76" s="14">
        <v>0.55000000000000004</v>
      </c>
      <c r="J76" s="25">
        <v>0</v>
      </c>
      <c r="K76" s="22">
        <f t="shared" si="4"/>
        <v>2998.4400184499996</v>
      </c>
      <c r="L76" s="25">
        <v>4888.8888888888887</v>
      </c>
      <c r="M76" s="25">
        <f t="shared" si="5"/>
        <v>1224.1288663388882</v>
      </c>
      <c r="N76" s="15">
        <v>42339</v>
      </c>
      <c r="P76" s="8"/>
    </row>
    <row r="77" spans="1:16" s="7" customFormat="1" x14ac:dyDescent="0.2">
      <c r="A77" s="11" t="s">
        <v>86</v>
      </c>
      <c r="B77" s="12" t="s">
        <v>166</v>
      </c>
      <c r="C77" s="12" t="s">
        <v>159</v>
      </c>
      <c r="D77" s="11" t="s">
        <v>106</v>
      </c>
      <c r="E77" s="13">
        <v>4329302</v>
      </c>
      <c r="F77" s="24">
        <v>1742.0359120000001</v>
      </c>
      <c r="G77" s="24">
        <v>0</v>
      </c>
      <c r="H77" s="25">
        <f t="shared" si="3"/>
        <v>1742.0359120000001</v>
      </c>
      <c r="I77" s="14">
        <v>0.55000000000000004</v>
      </c>
      <c r="J77" s="25">
        <v>0</v>
      </c>
      <c r="K77" s="22">
        <f t="shared" si="4"/>
        <v>783.91616039999997</v>
      </c>
      <c r="L77" s="25">
        <v>1333.3333333333333</v>
      </c>
      <c r="M77" s="25">
        <f t="shared" si="5"/>
        <v>375.21358173333317</v>
      </c>
      <c r="N77" s="15">
        <v>42842</v>
      </c>
      <c r="P77" s="8"/>
    </row>
    <row r="78" spans="1:16" s="7" customFormat="1" ht="30" x14ac:dyDescent="0.2">
      <c r="A78" s="11" t="s">
        <v>87</v>
      </c>
      <c r="B78" s="12" t="s">
        <v>166</v>
      </c>
      <c r="C78" s="12" t="s">
        <v>159</v>
      </c>
      <c r="D78" s="11" t="s">
        <v>106</v>
      </c>
      <c r="E78" s="13">
        <v>1663451</v>
      </c>
      <c r="F78" s="24">
        <v>246.56276400000002</v>
      </c>
      <c r="G78" s="24">
        <v>0</v>
      </c>
      <c r="H78" s="25">
        <f t="shared" si="3"/>
        <v>246.56276400000002</v>
      </c>
      <c r="I78" s="14">
        <v>0.6</v>
      </c>
      <c r="J78" s="25">
        <v>0</v>
      </c>
      <c r="K78" s="22">
        <f t="shared" si="4"/>
        <v>98.625105600000012</v>
      </c>
      <c r="L78" s="25">
        <v>1333.3333333333333</v>
      </c>
      <c r="M78" s="25">
        <f t="shared" si="5"/>
        <v>1185.3956749333333</v>
      </c>
      <c r="N78" s="15">
        <v>42752</v>
      </c>
      <c r="P78" s="8"/>
    </row>
    <row r="79" spans="1:16" s="7" customFormat="1" x14ac:dyDescent="0.2">
      <c r="A79" s="11" t="s">
        <v>88</v>
      </c>
      <c r="B79" s="12" t="s">
        <v>166</v>
      </c>
      <c r="C79" s="12" t="s">
        <v>159</v>
      </c>
      <c r="D79" s="11" t="s">
        <v>106</v>
      </c>
      <c r="E79" s="13">
        <v>15147101</v>
      </c>
      <c r="F79" s="24">
        <v>2566.3128609999999</v>
      </c>
      <c r="G79" s="24">
        <v>0</v>
      </c>
      <c r="H79" s="25">
        <f t="shared" si="3"/>
        <v>2566.3128609999999</v>
      </c>
      <c r="I79" s="14">
        <v>0.55000000000000004</v>
      </c>
      <c r="J79" s="25">
        <v>0</v>
      </c>
      <c r="K79" s="22">
        <f t="shared" si="4"/>
        <v>1154.8407874499999</v>
      </c>
      <c r="L79" s="25">
        <v>888.88888888888891</v>
      </c>
      <c r="M79" s="25">
        <f t="shared" si="5"/>
        <v>-522.58318466111109</v>
      </c>
      <c r="N79" s="15">
        <v>42095</v>
      </c>
      <c r="P79" s="8"/>
    </row>
    <row r="80" spans="1:16" s="7" customFormat="1" x14ac:dyDescent="0.2">
      <c r="A80" s="11" t="s">
        <v>89</v>
      </c>
      <c r="B80" s="12" t="s">
        <v>166</v>
      </c>
      <c r="C80" s="12" t="s">
        <v>159</v>
      </c>
      <c r="D80" s="11" t="s">
        <v>106</v>
      </c>
      <c r="E80" s="13">
        <v>442982</v>
      </c>
      <c r="F80" s="24">
        <v>69.639127999999999</v>
      </c>
      <c r="G80" s="24">
        <v>0</v>
      </c>
      <c r="H80" s="25">
        <f t="shared" si="3"/>
        <v>69.639127999999999</v>
      </c>
      <c r="I80" s="14">
        <v>0.5</v>
      </c>
      <c r="J80" s="25">
        <v>0</v>
      </c>
      <c r="K80" s="22">
        <f t="shared" si="4"/>
        <v>34.819564</v>
      </c>
      <c r="L80" s="25">
        <v>444.44444444444446</v>
      </c>
      <c r="M80" s="25">
        <f t="shared" si="5"/>
        <v>409.62488044444444</v>
      </c>
      <c r="N80" s="15">
        <v>42522</v>
      </c>
      <c r="P80" s="8"/>
    </row>
    <row r="81" spans="1:16" s="7" customFormat="1" x14ac:dyDescent="0.2">
      <c r="A81" s="11" t="s">
        <v>90</v>
      </c>
      <c r="B81" s="12" t="s">
        <v>166</v>
      </c>
      <c r="C81" s="12" t="s">
        <v>159</v>
      </c>
      <c r="D81" s="11" t="s">
        <v>106</v>
      </c>
      <c r="E81" s="13">
        <v>333530</v>
      </c>
      <c r="F81" s="24">
        <v>83.412637000000004</v>
      </c>
      <c r="G81" s="24">
        <v>0</v>
      </c>
      <c r="H81" s="25">
        <f t="shared" si="3"/>
        <v>83.412637000000004</v>
      </c>
      <c r="I81" s="14">
        <v>0.5</v>
      </c>
      <c r="J81" s="25">
        <v>0</v>
      </c>
      <c r="K81" s="22">
        <f t="shared" si="4"/>
        <v>41.706318500000002</v>
      </c>
      <c r="L81" s="25">
        <v>1777.7777777777778</v>
      </c>
      <c r="M81" s="25">
        <f t="shared" si="5"/>
        <v>1736.0714592777779</v>
      </c>
      <c r="N81" s="15">
        <v>43100</v>
      </c>
      <c r="P81" s="8"/>
    </row>
    <row r="82" spans="1:16" s="7" customFormat="1" ht="30" x14ac:dyDescent="0.2">
      <c r="A82" s="11" t="s">
        <v>91</v>
      </c>
      <c r="B82" s="12" t="s">
        <v>166</v>
      </c>
      <c r="C82" s="12" t="s">
        <v>159</v>
      </c>
      <c r="D82" s="11" t="s">
        <v>106</v>
      </c>
      <c r="E82" s="13">
        <v>13086938</v>
      </c>
      <c r="F82" s="24">
        <v>7847.4933820000015</v>
      </c>
      <c r="G82" s="24">
        <v>0</v>
      </c>
      <c r="H82" s="25">
        <f t="shared" si="3"/>
        <v>7847.4933820000015</v>
      </c>
      <c r="I82" s="14">
        <v>0.6</v>
      </c>
      <c r="J82" s="25">
        <v>0</v>
      </c>
      <c r="K82" s="22">
        <f t="shared" si="4"/>
        <v>3138.997352800001</v>
      </c>
      <c r="L82" s="25">
        <v>8888.8888888888887</v>
      </c>
      <c r="M82" s="25">
        <f t="shared" si="5"/>
        <v>4180.3928596888882</v>
      </c>
      <c r="N82" s="15">
        <v>42856</v>
      </c>
      <c r="P82" s="8"/>
    </row>
    <row r="83" spans="1:16" s="7" customFormat="1" ht="30" x14ac:dyDescent="0.2">
      <c r="A83" s="11" t="s">
        <v>92</v>
      </c>
      <c r="B83" s="12" t="s">
        <v>166</v>
      </c>
      <c r="C83" s="12" t="s">
        <v>159</v>
      </c>
      <c r="D83" s="11" t="s">
        <v>106</v>
      </c>
      <c r="E83" s="13">
        <v>11751870</v>
      </c>
      <c r="F83" s="24">
        <v>1952.3921099999998</v>
      </c>
      <c r="G83" s="24">
        <v>0</v>
      </c>
      <c r="H83" s="25">
        <f t="shared" si="3"/>
        <v>1952.3921099999998</v>
      </c>
      <c r="I83" s="14">
        <v>0.6</v>
      </c>
      <c r="J83" s="25">
        <v>0</v>
      </c>
      <c r="K83" s="22">
        <f t="shared" si="4"/>
        <v>780.95684399999993</v>
      </c>
      <c r="L83" s="25">
        <v>1777.7777777777778</v>
      </c>
      <c r="M83" s="25">
        <f t="shared" si="5"/>
        <v>606.3425117777781</v>
      </c>
      <c r="N83" s="15">
        <v>42752</v>
      </c>
      <c r="P83" s="8"/>
    </row>
    <row r="84" spans="1:16" s="7" customFormat="1" ht="30" x14ac:dyDescent="0.2">
      <c r="A84" s="11" t="s">
        <v>93</v>
      </c>
      <c r="B84" s="12" t="s">
        <v>166</v>
      </c>
      <c r="C84" s="12" t="s">
        <v>159</v>
      </c>
      <c r="D84" s="11" t="s">
        <v>106</v>
      </c>
      <c r="E84" s="13">
        <v>148540814</v>
      </c>
      <c r="F84" s="24">
        <v>33320.896425999999</v>
      </c>
      <c r="G84" s="24">
        <v>0</v>
      </c>
      <c r="H84" s="25">
        <f t="shared" si="3"/>
        <v>33320.896425999999</v>
      </c>
      <c r="I84" s="14">
        <v>0.6</v>
      </c>
      <c r="J84" s="25">
        <v>0</v>
      </c>
      <c r="K84" s="22">
        <f t="shared" si="4"/>
        <v>13328.3585704</v>
      </c>
      <c r="L84" s="25">
        <v>2666.6666666666665</v>
      </c>
      <c r="M84" s="25">
        <f t="shared" si="5"/>
        <v>-17325.871188933332</v>
      </c>
      <c r="N84" s="15">
        <v>42036</v>
      </c>
      <c r="P84" s="8"/>
    </row>
    <row r="85" spans="1:16" s="7" customFormat="1" ht="30" x14ac:dyDescent="0.2">
      <c r="A85" s="11" t="s">
        <v>94</v>
      </c>
      <c r="B85" s="12" t="s">
        <v>166</v>
      </c>
      <c r="C85" s="12" t="s">
        <v>159</v>
      </c>
      <c r="D85" s="11" t="s">
        <v>106</v>
      </c>
      <c r="E85" s="13">
        <v>53418669</v>
      </c>
      <c r="F85" s="24">
        <v>11570.645693</v>
      </c>
      <c r="G85" s="24">
        <v>0</v>
      </c>
      <c r="H85" s="25">
        <f t="shared" si="3"/>
        <v>11570.645693</v>
      </c>
      <c r="I85" s="14">
        <v>0.6</v>
      </c>
      <c r="J85" s="25">
        <v>0</v>
      </c>
      <c r="K85" s="22">
        <f t="shared" si="4"/>
        <v>4628.2582772000005</v>
      </c>
      <c r="L85" s="25">
        <v>4888.8888888888887</v>
      </c>
      <c r="M85" s="25">
        <f t="shared" si="5"/>
        <v>-2053.4985269111112</v>
      </c>
      <c r="N85" s="15">
        <v>41883</v>
      </c>
      <c r="P85" s="8"/>
    </row>
    <row r="86" spans="1:16" s="7" customFormat="1" ht="30" x14ac:dyDescent="0.2">
      <c r="A86" s="11" t="s">
        <v>95</v>
      </c>
      <c r="B86" s="12" t="s">
        <v>166</v>
      </c>
      <c r="C86" s="12" t="s">
        <v>159</v>
      </c>
      <c r="D86" s="11" t="s">
        <v>106</v>
      </c>
      <c r="E86" s="13">
        <v>82706243</v>
      </c>
      <c r="F86" s="24">
        <v>16715.541430000001</v>
      </c>
      <c r="G86" s="24">
        <v>0</v>
      </c>
      <c r="H86" s="25">
        <f t="shared" si="3"/>
        <v>16715.541430000001</v>
      </c>
      <c r="I86" s="14">
        <v>0.6</v>
      </c>
      <c r="J86" s="25">
        <v>0</v>
      </c>
      <c r="K86" s="22">
        <f t="shared" si="4"/>
        <v>6686.2165720000012</v>
      </c>
      <c r="L86" s="25">
        <v>12444.444444444445</v>
      </c>
      <c r="M86" s="25">
        <f t="shared" si="5"/>
        <v>2415.1195864444453</v>
      </c>
      <c r="N86" s="15">
        <v>42522</v>
      </c>
      <c r="P86" s="8"/>
    </row>
    <row r="87" spans="1:16" s="7" customFormat="1" ht="30" x14ac:dyDescent="0.2">
      <c r="A87" s="11" t="s">
        <v>96</v>
      </c>
      <c r="B87" s="12" t="s">
        <v>166</v>
      </c>
      <c r="C87" s="12" t="s">
        <v>159</v>
      </c>
      <c r="D87" s="11" t="s">
        <v>106</v>
      </c>
      <c r="E87" s="13">
        <v>21602286</v>
      </c>
      <c r="F87" s="24">
        <v>5328.9199769999996</v>
      </c>
      <c r="G87" s="24">
        <v>0</v>
      </c>
      <c r="H87" s="25">
        <f t="shared" si="3"/>
        <v>5328.9199769999996</v>
      </c>
      <c r="I87" s="14">
        <v>0.6</v>
      </c>
      <c r="J87" s="25">
        <v>0</v>
      </c>
      <c r="K87" s="22">
        <f t="shared" si="4"/>
        <v>2131.5679907999997</v>
      </c>
      <c r="L87" s="25">
        <v>17777.777777777777</v>
      </c>
      <c r="M87" s="25">
        <f t="shared" si="5"/>
        <v>14580.425791577778</v>
      </c>
      <c r="N87" s="15">
        <v>42979</v>
      </c>
      <c r="P87" s="8"/>
    </row>
    <row r="88" spans="1:16" s="7" customFormat="1" ht="30" x14ac:dyDescent="0.2">
      <c r="A88" s="11" t="s">
        <v>97</v>
      </c>
      <c r="B88" s="12" t="s">
        <v>166</v>
      </c>
      <c r="C88" s="12" t="s">
        <v>159</v>
      </c>
      <c r="D88" s="11" t="s">
        <v>106</v>
      </c>
      <c r="E88" s="13">
        <v>19558386</v>
      </c>
      <c r="F88" s="24">
        <v>4194.888919</v>
      </c>
      <c r="G88" s="24">
        <v>0</v>
      </c>
      <c r="H88" s="25">
        <f t="shared" si="3"/>
        <v>4194.888919</v>
      </c>
      <c r="I88" s="14">
        <v>0.6</v>
      </c>
      <c r="J88" s="25">
        <v>0</v>
      </c>
      <c r="K88" s="22">
        <f t="shared" si="4"/>
        <v>1677.9555676</v>
      </c>
      <c r="L88" s="25">
        <v>2222.2222222222222</v>
      </c>
      <c r="M88" s="25">
        <f t="shared" si="5"/>
        <v>-294.71112917777782</v>
      </c>
      <c r="N88" s="15">
        <v>42339</v>
      </c>
      <c r="P88" s="8"/>
    </row>
    <row r="89" spans="1:16" s="7" customFormat="1" ht="30" x14ac:dyDescent="0.2">
      <c r="A89" s="11" t="s">
        <v>98</v>
      </c>
      <c r="B89" s="12" t="s">
        <v>166</v>
      </c>
      <c r="C89" s="12" t="s">
        <v>159</v>
      </c>
      <c r="D89" s="11" t="s">
        <v>106</v>
      </c>
      <c r="E89" s="13">
        <v>4348075</v>
      </c>
      <c r="F89" s="24">
        <v>783.48529700000006</v>
      </c>
      <c r="G89" s="24">
        <v>0</v>
      </c>
      <c r="H89" s="25">
        <f t="shared" si="3"/>
        <v>783.48529700000006</v>
      </c>
      <c r="I89" s="14">
        <v>0.5</v>
      </c>
      <c r="J89" s="25">
        <v>0</v>
      </c>
      <c r="K89" s="22">
        <f t="shared" si="4"/>
        <v>391.74264850000003</v>
      </c>
      <c r="L89" s="25">
        <v>5333.333333333333</v>
      </c>
      <c r="M89" s="25">
        <f t="shared" si="5"/>
        <v>4941.5906848333334</v>
      </c>
      <c r="N89" s="15">
        <v>42614</v>
      </c>
      <c r="P89" s="8"/>
    </row>
    <row r="90" spans="1:16" s="7" customFormat="1" ht="30" x14ac:dyDescent="0.2">
      <c r="A90" s="11" t="s">
        <v>99</v>
      </c>
      <c r="B90" s="12" t="s">
        <v>166</v>
      </c>
      <c r="C90" s="12" t="s">
        <v>159</v>
      </c>
      <c r="D90" s="11" t="s">
        <v>106</v>
      </c>
      <c r="E90" s="13">
        <v>7033239</v>
      </c>
      <c r="F90" s="24">
        <v>1397.5250050000002</v>
      </c>
      <c r="G90" s="24">
        <v>0</v>
      </c>
      <c r="H90" s="25">
        <f t="shared" si="3"/>
        <v>1397.5250050000002</v>
      </c>
      <c r="I90" s="14">
        <v>0.5</v>
      </c>
      <c r="J90" s="25">
        <v>0</v>
      </c>
      <c r="K90" s="22">
        <f t="shared" si="4"/>
        <v>698.7625025000001</v>
      </c>
      <c r="L90" s="25">
        <v>4444.4444444444443</v>
      </c>
      <c r="M90" s="25">
        <f t="shared" si="5"/>
        <v>3745.6819419444441</v>
      </c>
      <c r="N90" s="15">
        <v>42964</v>
      </c>
      <c r="P90" s="8"/>
    </row>
    <row r="91" spans="1:16" s="7" customFormat="1" ht="30" x14ac:dyDescent="0.2">
      <c r="A91" s="11" t="s">
        <v>100</v>
      </c>
      <c r="B91" s="12" t="s">
        <v>166</v>
      </c>
      <c r="C91" s="12" t="s">
        <v>159</v>
      </c>
      <c r="D91" s="11" t="s">
        <v>106</v>
      </c>
      <c r="E91" s="13">
        <v>2450887</v>
      </c>
      <c r="F91" s="24">
        <v>551.12262299999998</v>
      </c>
      <c r="G91" s="24">
        <v>0</v>
      </c>
      <c r="H91" s="25">
        <f t="shared" si="3"/>
        <v>551.12262299999998</v>
      </c>
      <c r="I91" s="14">
        <v>0.5</v>
      </c>
      <c r="J91" s="25">
        <v>0</v>
      </c>
      <c r="K91" s="22">
        <f t="shared" si="4"/>
        <v>275.56131149999999</v>
      </c>
      <c r="L91" s="25">
        <v>1333.3333333333333</v>
      </c>
      <c r="M91" s="25">
        <f t="shared" si="5"/>
        <v>1057.7720218333334</v>
      </c>
      <c r="N91" s="15">
        <v>42583</v>
      </c>
      <c r="P91" s="8"/>
    </row>
    <row r="92" spans="1:16" s="7" customFormat="1" x14ac:dyDescent="0.2">
      <c r="A92" s="11" t="s">
        <v>101</v>
      </c>
      <c r="B92" s="12" t="s">
        <v>166</v>
      </c>
      <c r="C92" s="12" t="s">
        <v>159</v>
      </c>
      <c r="D92" s="11" t="s">
        <v>106</v>
      </c>
      <c r="E92" s="13">
        <v>11757248</v>
      </c>
      <c r="F92" s="24">
        <v>2186.29439</v>
      </c>
      <c r="G92" s="24">
        <v>0</v>
      </c>
      <c r="H92" s="25">
        <f t="shared" si="3"/>
        <v>2186.29439</v>
      </c>
      <c r="I92" s="14">
        <v>0.7</v>
      </c>
      <c r="J92" s="25">
        <v>0</v>
      </c>
      <c r="K92" s="22">
        <f t="shared" si="4"/>
        <v>655.88831700000014</v>
      </c>
      <c r="L92" s="25">
        <v>1234.5679012345679</v>
      </c>
      <c r="M92" s="25">
        <f t="shared" si="5"/>
        <v>-295.83817176543198</v>
      </c>
      <c r="N92" s="15">
        <v>42842</v>
      </c>
      <c r="P92" s="8"/>
    </row>
    <row r="93" spans="1:16" s="7" customFormat="1" ht="30" x14ac:dyDescent="0.2">
      <c r="A93" s="11" t="s">
        <v>102</v>
      </c>
      <c r="B93" s="12" t="s">
        <v>166</v>
      </c>
      <c r="C93" s="12" t="s">
        <v>159</v>
      </c>
      <c r="D93" s="11" t="s">
        <v>106</v>
      </c>
      <c r="E93" s="13">
        <v>51848745</v>
      </c>
      <c r="F93" s="24">
        <v>16445.748881000025</v>
      </c>
      <c r="G93" s="24">
        <v>0</v>
      </c>
      <c r="H93" s="25">
        <f t="shared" si="3"/>
        <v>16445.748881000025</v>
      </c>
      <c r="I93" s="14">
        <v>0.7</v>
      </c>
      <c r="J93" s="25">
        <v>0</v>
      </c>
      <c r="K93" s="22">
        <f t="shared" si="4"/>
        <v>4933.724664300008</v>
      </c>
      <c r="L93" s="25">
        <v>4444.4444444444443</v>
      </c>
      <c r="M93" s="25">
        <f t="shared" si="5"/>
        <v>-7067.5797722555717</v>
      </c>
      <c r="N93" s="15">
        <v>43025</v>
      </c>
      <c r="P93" s="8"/>
    </row>
    <row r="94" spans="1:16" s="7" customFormat="1" ht="30" x14ac:dyDescent="0.2">
      <c r="A94" s="11" t="s">
        <v>103</v>
      </c>
      <c r="B94" s="12" t="s">
        <v>166</v>
      </c>
      <c r="C94" s="12" t="s">
        <v>159</v>
      </c>
      <c r="D94" s="11" t="s">
        <v>106</v>
      </c>
      <c r="E94" s="13">
        <v>787667</v>
      </c>
      <c r="F94" s="24">
        <v>97.440898999999973</v>
      </c>
      <c r="G94" s="24">
        <v>0</v>
      </c>
      <c r="H94" s="25">
        <f t="shared" si="3"/>
        <v>97.440898999999973</v>
      </c>
      <c r="I94" s="14">
        <v>0.5</v>
      </c>
      <c r="J94" s="25">
        <v>0</v>
      </c>
      <c r="K94" s="22">
        <f t="shared" si="4"/>
        <v>48.720449499999987</v>
      </c>
      <c r="L94" s="25">
        <v>1333.3333333333333</v>
      </c>
      <c r="M94" s="25">
        <f t="shared" si="5"/>
        <v>1284.6128838333332</v>
      </c>
      <c r="N94" s="15">
        <v>42752</v>
      </c>
      <c r="P94" s="8"/>
    </row>
    <row r="95" spans="1:16" s="7" customFormat="1" ht="30" x14ac:dyDescent="0.2">
      <c r="A95" s="11" t="s">
        <v>104</v>
      </c>
      <c r="B95" s="12" t="e">
        <v>#N/A</v>
      </c>
      <c r="C95" s="12" t="s">
        <v>105</v>
      </c>
      <c r="D95" s="11" t="s">
        <v>106</v>
      </c>
      <c r="E95" s="13">
        <v>728091</v>
      </c>
      <c r="F95" s="24">
        <v>126.64191200000006</v>
      </c>
      <c r="G95" s="24">
        <v>0</v>
      </c>
      <c r="H95" s="25">
        <f t="shared" si="3"/>
        <v>126.64191200000006</v>
      </c>
      <c r="I95" s="14">
        <v>0</v>
      </c>
      <c r="J95" s="25">
        <v>0</v>
      </c>
      <c r="K95" s="22">
        <f t="shared" si="4"/>
        <v>126.64191200000006</v>
      </c>
      <c r="L95" s="25">
        <v>740.73682222222226</v>
      </c>
      <c r="M95" s="25">
        <f t="shared" si="5"/>
        <v>740.73682222222226</v>
      </c>
      <c r="N95" s="15">
        <v>43061</v>
      </c>
      <c r="P95" s="8"/>
    </row>
    <row r="96" spans="1:16" s="7" customFormat="1" x14ac:dyDescent="0.2">
      <c r="A96" s="11" t="s">
        <v>107</v>
      </c>
      <c r="B96" s="12" t="s">
        <v>166</v>
      </c>
      <c r="C96" s="12" t="s">
        <v>159</v>
      </c>
      <c r="D96" s="11" t="s">
        <v>106</v>
      </c>
      <c r="E96" s="13">
        <v>2962969</v>
      </c>
      <c r="F96" s="24">
        <v>841.71143199999995</v>
      </c>
      <c r="G96" s="24">
        <v>0</v>
      </c>
      <c r="H96" s="25">
        <f t="shared" si="3"/>
        <v>841.71143199999995</v>
      </c>
      <c r="I96" s="14">
        <v>0.5</v>
      </c>
      <c r="J96" s="25">
        <v>0</v>
      </c>
      <c r="K96" s="22">
        <f t="shared" si="4"/>
        <v>420.85571599999997</v>
      </c>
      <c r="L96" s="25">
        <v>1333.3333333333333</v>
      </c>
      <c r="M96" s="25">
        <f t="shared" si="5"/>
        <v>912.47761733333323</v>
      </c>
      <c r="N96" s="15">
        <v>42856</v>
      </c>
      <c r="P96" s="8"/>
    </row>
    <row r="97" spans="1:16" s="7" customFormat="1" x14ac:dyDescent="0.2">
      <c r="A97" s="11" t="s">
        <v>108</v>
      </c>
      <c r="B97" s="12" t="s">
        <v>203</v>
      </c>
      <c r="C97" s="12" t="s">
        <v>159</v>
      </c>
      <c r="D97" s="11" t="s">
        <v>106</v>
      </c>
      <c r="E97" s="13">
        <v>20840366</v>
      </c>
      <c r="F97" s="24">
        <v>4159.3428969999995</v>
      </c>
      <c r="G97" s="24">
        <v>0</v>
      </c>
      <c r="H97" s="25">
        <f t="shared" si="3"/>
        <v>4159.3428969999995</v>
      </c>
      <c r="I97" s="14">
        <v>0.6</v>
      </c>
      <c r="J97" s="25">
        <v>0</v>
      </c>
      <c r="K97" s="22">
        <f t="shared" si="4"/>
        <v>1663.7371587999999</v>
      </c>
      <c r="L97" s="25">
        <v>2222.2222222222222</v>
      </c>
      <c r="M97" s="25">
        <f t="shared" si="5"/>
        <v>-273.38351597777728</v>
      </c>
      <c r="N97" s="15">
        <v>42095</v>
      </c>
      <c r="P97" s="8"/>
    </row>
    <row r="98" spans="1:16" s="7" customFormat="1" ht="30" x14ac:dyDescent="0.2">
      <c r="A98" s="11" t="s">
        <v>109</v>
      </c>
      <c r="B98" s="12" t="s">
        <v>166</v>
      </c>
      <c r="C98" s="12" t="s">
        <v>159</v>
      </c>
      <c r="D98" s="11" t="s">
        <v>106</v>
      </c>
      <c r="E98" s="13">
        <v>1750264</v>
      </c>
      <c r="F98" s="24">
        <v>1791.0224070000002</v>
      </c>
      <c r="G98" s="24">
        <v>0</v>
      </c>
      <c r="H98" s="25">
        <f t="shared" si="3"/>
        <v>1791.0224070000002</v>
      </c>
      <c r="I98" s="14">
        <v>0.5</v>
      </c>
      <c r="J98" s="25">
        <v>0</v>
      </c>
      <c r="K98" s="22">
        <f t="shared" si="4"/>
        <v>895.51120350000008</v>
      </c>
      <c r="L98" s="25">
        <v>2222.2222222222222</v>
      </c>
      <c r="M98" s="25">
        <f t="shared" si="5"/>
        <v>1326.711018722222</v>
      </c>
      <c r="N98" s="15">
        <v>42583</v>
      </c>
      <c r="P98" s="8"/>
    </row>
    <row r="99" spans="1:16" s="7" customFormat="1" ht="30" x14ac:dyDescent="0.2">
      <c r="A99" s="11" t="s">
        <v>110</v>
      </c>
      <c r="B99" s="12" t="s">
        <v>166</v>
      </c>
      <c r="C99" s="12" t="s">
        <v>159</v>
      </c>
      <c r="D99" s="11" t="s">
        <v>106</v>
      </c>
      <c r="E99" s="13">
        <v>1158202</v>
      </c>
      <c r="F99" s="24">
        <v>180.71432400000003</v>
      </c>
      <c r="G99" s="24">
        <v>0</v>
      </c>
      <c r="H99" s="25">
        <f t="shared" ref="H99:H127" si="6">F99+G99</f>
        <v>180.71432400000003</v>
      </c>
      <c r="I99" s="14">
        <v>0.5</v>
      </c>
      <c r="J99" s="25">
        <v>0</v>
      </c>
      <c r="K99" s="22">
        <f t="shared" ref="K99:K127" si="7">F99*(1-I99)+G99-J99</f>
        <v>90.357162000000017</v>
      </c>
      <c r="L99" s="25">
        <v>2222.2222222222222</v>
      </c>
      <c r="M99" s="25">
        <f t="shared" ref="M99:M127" si="8">IF(L99=0,0,L99-(F99*I99))</f>
        <v>2131.8650602222224</v>
      </c>
      <c r="N99" s="15">
        <v>42752</v>
      </c>
      <c r="P99" s="8"/>
    </row>
    <row r="100" spans="1:16" s="7" customFormat="1" ht="30" x14ac:dyDescent="0.2">
      <c r="A100" s="11" t="s">
        <v>111</v>
      </c>
      <c r="B100" s="12" t="s">
        <v>166</v>
      </c>
      <c r="C100" s="12" t="s">
        <v>159</v>
      </c>
      <c r="D100" s="11" t="s">
        <v>106</v>
      </c>
      <c r="E100" s="13">
        <v>731822</v>
      </c>
      <c r="F100" s="24">
        <v>242.71656400000001</v>
      </c>
      <c r="G100" s="24">
        <v>0</v>
      </c>
      <c r="H100" s="25">
        <f t="shared" si="6"/>
        <v>242.71656400000001</v>
      </c>
      <c r="I100" s="14">
        <v>0.5</v>
      </c>
      <c r="J100" s="25">
        <v>0</v>
      </c>
      <c r="K100" s="22">
        <f t="shared" si="7"/>
        <v>121.358282</v>
      </c>
      <c r="L100" s="25">
        <v>2222.2222222222222</v>
      </c>
      <c r="M100" s="25">
        <f t="shared" si="8"/>
        <v>2100.863940222222</v>
      </c>
      <c r="N100" s="15">
        <v>42842</v>
      </c>
      <c r="P100" s="8"/>
    </row>
    <row r="101" spans="1:16" s="7" customFormat="1" ht="30" x14ac:dyDescent="0.2">
      <c r="A101" s="11" t="s">
        <v>112</v>
      </c>
      <c r="B101" s="12" t="s">
        <v>166</v>
      </c>
      <c r="C101" s="12" t="s">
        <v>159</v>
      </c>
      <c r="D101" s="11" t="s">
        <v>106</v>
      </c>
      <c r="E101" s="13">
        <v>6184484</v>
      </c>
      <c r="F101" s="24">
        <v>5606.4859749999987</v>
      </c>
      <c r="G101" s="24">
        <v>0</v>
      </c>
      <c r="H101" s="25">
        <f t="shared" si="6"/>
        <v>5606.4859749999987</v>
      </c>
      <c r="I101" s="14">
        <v>0.5</v>
      </c>
      <c r="J101" s="25">
        <v>0</v>
      </c>
      <c r="K101" s="22">
        <f t="shared" si="7"/>
        <v>2803.2429874999993</v>
      </c>
      <c r="L101" s="25">
        <v>1111.1111111111111</v>
      </c>
      <c r="M101" s="25">
        <f t="shared" si="8"/>
        <v>-1692.1318763888883</v>
      </c>
      <c r="N101" s="15">
        <v>43099</v>
      </c>
    </row>
    <row r="102" spans="1:16" s="7" customFormat="1" x14ac:dyDescent="0.2">
      <c r="A102" s="11" t="s">
        <v>113</v>
      </c>
      <c r="B102" s="12" t="s">
        <v>166</v>
      </c>
      <c r="C102" s="12" t="s">
        <v>159</v>
      </c>
      <c r="D102" s="11" t="s">
        <v>106</v>
      </c>
      <c r="E102" s="13">
        <v>6420362</v>
      </c>
      <c r="F102" s="24">
        <v>5379.9493270000003</v>
      </c>
      <c r="G102" s="24">
        <v>0</v>
      </c>
      <c r="H102" s="25">
        <f t="shared" si="6"/>
        <v>5379.9493270000003</v>
      </c>
      <c r="I102" s="14">
        <v>0.5</v>
      </c>
      <c r="J102" s="25">
        <v>0</v>
      </c>
      <c r="K102" s="22">
        <f t="shared" si="7"/>
        <v>2689.9746635000001</v>
      </c>
      <c r="L102" s="25">
        <v>4444.4444444444443</v>
      </c>
      <c r="M102" s="25">
        <f t="shared" si="8"/>
        <v>1754.4697809444442</v>
      </c>
      <c r="N102" s="15">
        <v>42903</v>
      </c>
      <c r="P102" s="8"/>
    </row>
    <row r="103" spans="1:16" s="7" customFormat="1" ht="30" x14ac:dyDescent="0.2">
      <c r="A103" s="11" t="s">
        <v>114</v>
      </c>
      <c r="B103" s="12" t="s">
        <v>166</v>
      </c>
      <c r="C103" s="12" t="s">
        <v>159</v>
      </c>
      <c r="D103" s="11" t="s">
        <v>106</v>
      </c>
      <c r="E103" s="13">
        <v>3524913</v>
      </c>
      <c r="F103" s="24">
        <v>514.26275299999998</v>
      </c>
      <c r="G103" s="24">
        <v>0</v>
      </c>
      <c r="H103" s="25">
        <f t="shared" si="6"/>
        <v>514.26275299999998</v>
      </c>
      <c r="I103" s="14">
        <v>0.5</v>
      </c>
      <c r="J103" s="25">
        <v>0</v>
      </c>
      <c r="K103" s="22">
        <f t="shared" si="7"/>
        <v>257.13137649999999</v>
      </c>
      <c r="L103" s="25">
        <v>888.88888888888891</v>
      </c>
      <c r="M103" s="25">
        <f t="shared" si="8"/>
        <v>631.75751238888893</v>
      </c>
      <c r="N103" s="15">
        <v>42064</v>
      </c>
      <c r="P103" s="8"/>
    </row>
    <row r="104" spans="1:16" s="7" customFormat="1" ht="30" x14ac:dyDescent="0.2">
      <c r="A104" s="11" t="s">
        <v>115</v>
      </c>
      <c r="B104" s="12" t="s">
        <v>166</v>
      </c>
      <c r="C104" s="12" t="s">
        <v>159</v>
      </c>
      <c r="D104" s="11" t="s">
        <v>106</v>
      </c>
      <c r="E104" s="13">
        <v>11063360</v>
      </c>
      <c r="F104" s="24">
        <v>2053.5033180000005</v>
      </c>
      <c r="G104" s="24">
        <v>0</v>
      </c>
      <c r="H104" s="25">
        <f t="shared" si="6"/>
        <v>2053.5033180000005</v>
      </c>
      <c r="I104" s="14">
        <v>0.5</v>
      </c>
      <c r="J104" s="25">
        <v>0</v>
      </c>
      <c r="K104" s="22">
        <f t="shared" si="7"/>
        <v>1026.7516590000002</v>
      </c>
      <c r="L104" s="25">
        <v>444.44444444444446</v>
      </c>
      <c r="M104" s="25">
        <f t="shared" si="8"/>
        <v>-582.30721455555579</v>
      </c>
      <c r="N104" s="15">
        <v>42064</v>
      </c>
      <c r="P104" s="8"/>
    </row>
    <row r="105" spans="1:16" s="7" customFormat="1" ht="30" x14ac:dyDescent="0.2">
      <c r="A105" s="11" t="s">
        <v>116</v>
      </c>
      <c r="B105" s="12" t="s">
        <v>166</v>
      </c>
      <c r="C105" s="12" t="s">
        <v>159</v>
      </c>
      <c r="D105" s="11" t="s">
        <v>106</v>
      </c>
      <c r="E105" s="13">
        <v>3221794</v>
      </c>
      <c r="F105" s="24">
        <v>693.93746600000009</v>
      </c>
      <c r="G105" s="24">
        <v>0</v>
      </c>
      <c r="H105" s="25">
        <f t="shared" si="6"/>
        <v>693.93746600000009</v>
      </c>
      <c r="I105" s="14">
        <v>0.5</v>
      </c>
      <c r="J105" s="25">
        <v>0</v>
      </c>
      <c r="K105" s="22">
        <f t="shared" si="7"/>
        <v>346.96873300000004</v>
      </c>
      <c r="L105" s="25">
        <v>888.88888888888891</v>
      </c>
      <c r="M105" s="25">
        <f t="shared" si="8"/>
        <v>541.92015588888887</v>
      </c>
      <c r="N105" s="15">
        <v>42583</v>
      </c>
      <c r="P105" s="8"/>
    </row>
    <row r="106" spans="1:16" s="7" customFormat="1" ht="30" x14ac:dyDescent="0.2">
      <c r="A106" s="11" t="s">
        <v>117</v>
      </c>
      <c r="B106" s="12" t="s">
        <v>166</v>
      </c>
      <c r="C106" s="12" t="s">
        <v>159</v>
      </c>
      <c r="D106" s="11" t="s">
        <v>106</v>
      </c>
      <c r="E106" s="13">
        <v>13935293</v>
      </c>
      <c r="F106" s="24">
        <v>2826.0541429999998</v>
      </c>
      <c r="G106" s="24">
        <v>0</v>
      </c>
      <c r="H106" s="25">
        <f t="shared" si="6"/>
        <v>2826.0541429999998</v>
      </c>
      <c r="I106" s="14">
        <v>0.5</v>
      </c>
      <c r="J106" s="25">
        <v>0</v>
      </c>
      <c r="K106" s="22">
        <f t="shared" si="7"/>
        <v>1413.0270714999999</v>
      </c>
      <c r="L106" s="25">
        <v>444.44444444444446</v>
      </c>
      <c r="M106" s="25">
        <f t="shared" si="8"/>
        <v>-968.58262705555546</v>
      </c>
      <c r="N106" s="15">
        <v>42309</v>
      </c>
      <c r="P106" s="8"/>
    </row>
    <row r="107" spans="1:16" s="7" customFormat="1" ht="30" x14ac:dyDescent="0.2">
      <c r="A107" s="11" t="s">
        <v>118</v>
      </c>
      <c r="B107" s="12" t="s">
        <v>166</v>
      </c>
      <c r="C107" s="12" t="s">
        <v>159</v>
      </c>
      <c r="D107" s="11" t="s">
        <v>106</v>
      </c>
      <c r="E107" s="13">
        <v>1347921</v>
      </c>
      <c r="F107" s="24">
        <v>223.64166299999999</v>
      </c>
      <c r="G107" s="24">
        <v>0</v>
      </c>
      <c r="H107" s="25">
        <f t="shared" si="6"/>
        <v>223.64166299999999</v>
      </c>
      <c r="I107" s="14">
        <v>0.5</v>
      </c>
      <c r="J107" s="25">
        <v>0</v>
      </c>
      <c r="K107" s="22">
        <f t="shared" si="7"/>
        <v>111.8208315</v>
      </c>
      <c r="L107" s="25">
        <v>666.66666666666663</v>
      </c>
      <c r="M107" s="25">
        <f t="shared" si="8"/>
        <v>554.84583516666657</v>
      </c>
      <c r="N107" s="15">
        <v>42842</v>
      </c>
      <c r="P107" s="8"/>
    </row>
    <row r="108" spans="1:16" s="7" customFormat="1" ht="30" x14ac:dyDescent="0.2">
      <c r="A108" s="11" t="s">
        <v>119</v>
      </c>
      <c r="B108" s="12" t="s">
        <v>166</v>
      </c>
      <c r="C108" s="12" t="s">
        <v>159</v>
      </c>
      <c r="D108" s="11" t="s">
        <v>106</v>
      </c>
      <c r="E108" s="13">
        <v>7044</v>
      </c>
      <c r="F108" s="24">
        <v>3.0729630000000006</v>
      </c>
      <c r="G108" s="24">
        <v>0</v>
      </c>
      <c r="H108" s="25">
        <f t="shared" si="6"/>
        <v>3.0729630000000006</v>
      </c>
      <c r="I108" s="14">
        <v>0.5</v>
      </c>
      <c r="J108" s="25">
        <v>0</v>
      </c>
      <c r="K108" s="22">
        <f t="shared" si="7"/>
        <v>1.5364815000000003</v>
      </c>
      <c r="L108" s="25">
        <v>1777.7777777777778</v>
      </c>
      <c r="M108" s="25">
        <f t="shared" si="8"/>
        <v>1776.2412962777778</v>
      </c>
      <c r="N108" s="15">
        <v>42964</v>
      </c>
      <c r="P108" s="8"/>
    </row>
    <row r="109" spans="1:16" s="7" customFormat="1" ht="30" x14ac:dyDescent="0.2">
      <c r="A109" s="11" t="s">
        <v>120</v>
      </c>
      <c r="B109" s="12" t="s">
        <v>166</v>
      </c>
      <c r="C109" s="12" t="s">
        <v>159</v>
      </c>
      <c r="D109" s="11" t="s">
        <v>106</v>
      </c>
      <c r="E109" s="13">
        <v>8767828</v>
      </c>
      <c r="F109" s="24">
        <v>5793.5560609999993</v>
      </c>
      <c r="G109" s="24">
        <v>0</v>
      </c>
      <c r="H109" s="25">
        <f t="shared" si="6"/>
        <v>5793.5560609999993</v>
      </c>
      <c r="I109" s="14">
        <v>0.5</v>
      </c>
      <c r="J109" s="25">
        <v>0</v>
      </c>
      <c r="K109" s="22">
        <f t="shared" si="7"/>
        <v>2896.7780304999997</v>
      </c>
      <c r="L109" s="25">
        <v>0</v>
      </c>
      <c r="M109" s="25">
        <f t="shared" si="8"/>
        <v>0</v>
      </c>
      <c r="N109" s="15">
        <v>42309</v>
      </c>
      <c r="P109" s="8"/>
    </row>
    <row r="110" spans="1:16" s="7" customFormat="1" ht="30" x14ac:dyDescent="0.2">
      <c r="A110" s="11" t="s">
        <v>121</v>
      </c>
      <c r="B110" s="12" t="s">
        <v>166</v>
      </c>
      <c r="C110" s="12" t="s">
        <v>159</v>
      </c>
      <c r="D110" s="11" t="s">
        <v>106</v>
      </c>
      <c r="E110" s="13">
        <v>173610</v>
      </c>
      <c r="F110" s="24">
        <v>909.78739100000007</v>
      </c>
      <c r="G110" s="24">
        <v>0</v>
      </c>
      <c r="H110" s="25">
        <f t="shared" si="6"/>
        <v>909.78739100000007</v>
      </c>
      <c r="I110" s="14">
        <v>0.5</v>
      </c>
      <c r="J110" s="25">
        <v>0</v>
      </c>
      <c r="K110" s="22">
        <f t="shared" si="7"/>
        <v>454.89369550000004</v>
      </c>
      <c r="L110" s="25">
        <v>3555.5555555555557</v>
      </c>
      <c r="M110" s="25">
        <f t="shared" si="8"/>
        <v>3100.6618600555557</v>
      </c>
      <c r="N110" s="15">
        <v>42644</v>
      </c>
      <c r="P110" s="8"/>
    </row>
    <row r="111" spans="1:16" s="7" customFormat="1" ht="30" x14ac:dyDescent="0.2">
      <c r="A111" s="11" t="s">
        <v>122</v>
      </c>
      <c r="B111" s="12" t="s">
        <v>166</v>
      </c>
      <c r="C111" s="12" t="s">
        <v>159</v>
      </c>
      <c r="D111" s="11" t="s">
        <v>106</v>
      </c>
      <c r="E111" s="13">
        <v>383236</v>
      </c>
      <c r="F111" s="24">
        <v>118.75488400000003</v>
      </c>
      <c r="G111" s="24">
        <v>0</v>
      </c>
      <c r="H111" s="25">
        <f t="shared" si="6"/>
        <v>118.75488400000003</v>
      </c>
      <c r="I111" s="14">
        <v>0.5</v>
      </c>
      <c r="J111" s="25">
        <v>0</v>
      </c>
      <c r="K111" s="22">
        <f t="shared" si="7"/>
        <v>59.377442000000016</v>
      </c>
      <c r="L111" s="25">
        <v>4444.4427777777773</v>
      </c>
      <c r="M111" s="25">
        <f t="shared" si="8"/>
        <v>4385.0653357777774</v>
      </c>
      <c r="N111" s="15">
        <v>43099</v>
      </c>
    </row>
    <row r="112" spans="1:16" s="7" customFormat="1" x14ac:dyDescent="0.2">
      <c r="A112" s="11" t="s">
        <v>123</v>
      </c>
      <c r="B112" s="12" t="s">
        <v>166</v>
      </c>
      <c r="C112" s="12" t="s">
        <v>200</v>
      </c>
      <c r="D112" s="11" t="s">
        <v>106</v>
      </c>
      <c r="E112" s="13">
        <v>624103</v>
      </c>
      <c r="F112" s="24">
        <v>140.39947100000001</v>
      </c>
      <c r="G112" s="24">
        <v>0</v>
      </c>
      <c r="H112" s="25">
        <f t="shared" si="6"/>
        <v>140.39947100000001</v>
      </c>
      <c r="I112" s="14">
        <v>0.5</v>
      </c>
      <c r="J112" s="25">
        <v>1728.3950222222222</v>
      </c>
      <c r="K112" s="22">
        <f t="shared" si="7"/>
        <v>-1658.1952867222221</v>
      </c>
      <c r="L112" s="25">
        <v>0</v>
      </c>
      <c r="M112" s="25">
        <f t="shared" si="8"/>
        <v>0</v>
      </c>
      <c r="N112" s="15">
        <v>42095</v>
      </c>
      <c r="P112" s="8"/>
    </row>
    <row r="113" spans="1:16" s="7" customFormat="1" x14ac:dyDescent="0.2">
      <c r="A113" s="11" t="s">
        <v>124</v>
      </c>
      <c r="B113" s="12" t="s">
        <v>166</v>
      </c>
      <c r="C113" s="12" t="s">
        <v>200</v>
      </c>
      <c r="D113" s="11" t="s">
        <v>106</v>
      </c>
      <c r="E113" s="13">
        <v>6007103</v>
      </c>
      <c r="F113" s="24">
        <v>643.98677099999986</v>
      </c>
      <c r="G113" s="24">
        <v>0</v>
      </c>
      <c r="H113" s="25">
        <f t="shared" si="6"/>
        <v>643.98677099999986</v>
      </c>
      <c r="I113" s="14">
        <v>0.5</v>
      </c>
      <c r="J113" s="25">
        <v>696.88888888888891</v>
      </c>
      <c r="K113" s="22">
        <f t="shared" si="7"/>
        <v>-374.89550338888898</v>
      </c>
      <c r="L113" s="25">
        <v>0</v>
      </c>
      <c r="M113" s="25">
        <f t="shared" si="8"/>
        <v>0</v>
      </c>
      <c r="N113" s="15">
        <v>42156</v>
      </c>
      <c r="P113" s="8"/>
    </row>
    <row r="114" spans="1:16" s="7" customFormat="1" x14ac:dyDescent="0.2">
      <c r="A114" s="11" t="s">
        <v>125</v>
      </c>
      <c r="B114" s="12" t="s">
        <v>166</v>
      </c>
      <c r="C114" s="12" t="s">
        <v>159</v>
      </c>
      <c r="D114" s="11" t="s">
        <v>106</v>
      </c>
      <c r="E114" s="13">
        <v>1269369</v>
      </c>
      <c r="F114" s="24">
        <v>188.20463100000001</v>
      </c>
      <c r="G114" s="24">
        <v>0</v>
      </c>
      <c r="H114" s="25">
        <f t="shared" si="6"/>
        <v>188.20463100000001</v>
      </c>
      <c r="I114" s="14">
        <v>0.5</v>
      </c>
      <c r="J114" s="25">
        <v>0</v>
      </c>
      <c r="K114" s="22">
        <f t="shared" si="7"/>
        <v>94.102315500000003</v>
      </c>
      <c r="L114" s="25">
        <v>666.66666666666663</v>
      </c>
      <c r="M114" s="25">
        <f t="shared" si="8"/>
        <v>572.5643511666666</v>
      </c>
      <c r="N114" s="15">
        <v>42811</v>
      </c>
      <c r="P114" s="8"/>
    </row>
    <row r="115" spans="1:16" s="7" customFormat="1" ht="30" x14ac:dyDescent="0.2">
      <c r="A115" s="11" t="s">
        <v>126</v>
      </c>
      <c r="B115" s="12" t="s">
        <v>166</v>
      </c>
      <c r="C115" s="12" t="s">
        <v>159</v>
      </c>
      <c r="D115" s="11" t="s">
        <v>106</v>
      </c>
      <c r="E115" s="13">
        <v>38358</v>
      </c>
      <c r="F115" s="24">
        <v>4.6081219999999998</v>
      </c>
      <c r="G115" s="24">
        <v>0</v>
      </c>
      <c r="H115" s="25">
        <f t="shared" si="6"/>
        <v>4.6081219999999998</v>
      </c>
      <c r="I115" s="14">
        <v>0.5</v>
      </c>
      <c r="J115" s="25">
        <v>0</v>
      </c>
      <c r="K115" s="22">
        <f t="shared" si="7"/>
        <v>2.3040609999999999</v>
      </c>
      <c r="L115" s="25">
        <v>666.66666666666663</v>
      </c>
      <c r="M115" s="25">
        <f t="shared" si="8"/>
        <v>664.36260566666658</v>
      </c>
      <c r="N115" s="15">
        <v>42964</v>
      </c>
      <c r="P115" s="8"/>
    </row>
    <row r="116" spans="1:16" s="7" customFormat="1" ht="30" x14ac:dyDescent="0.2">
      <c r="A116" s="11" t="s">
        <v>127</v>
      </c>
      <c r="B116" s="12" t="s">
        <v>166</v>
      </c>
      <c r="C116" s="12" t="s">
        <v>159</v>
      </c>
      <c r="D116" s="11" t="s">
        <v>106</v>
      </c>
      <c r="E116" s="13">
        <v>6739932</v>
      </c>
      <c r="F116" s="24">
        <v>2346.0026000000003</v>
      </c>
      <c r="G116" s="24">
        <v>0</v>
      </c>
      <c r="H116" s="25">
        <f t="shared" si="6"/>
        <v>2346.0026000000003</v>
      </c>
      <c r="I116" s="14">
        <v>0.5</v>
      </c>
      <c r="J116" s="25">
        <v>0</v>
      </c>
      <c r="K116" s="22">
        <f t="shared" si="7"/>
        <v>1173.0013000000001</v>
      </c>
      <c r="L116" s="25">
        <v>4444.4444444444443</v>
      </c>
      <c r="M116" s="25">
        <f t="shared" si="8"/>
        <v>3271.4431444444444</v>
      </c>
      <c r="N116" s="15">
        <v>42278</v>
      </c>
      <c r="P116" s="8"/>
    </row>
    <row r="117" spans="1:16" s="7" customFormat="1" x14ac:dyDescent="0.2">
      <c r="A117" s="11" t="s">
        <v>128</v>
      </c>
      <c r="B117" s="12" t="s">
        <v>166</v>
      </c>
      <c r="C117" s="12" t="s">
        <v>159</v>
      </c>
      <c r="D117" s="11" t="s">
        <v>106</v>
      </c>
      <c r="E117" s="13">
        <v>2136309</v>
      </c>
      <c r="F117" s="24">
        <v>1711.594417</v>
      </c>
      <c r="G117" s="24">
        <v>0</v>
      </c>
      <c r="H117" s="25">
        <f t="shared" si="6"/>
        <v>1711.594417</v>
      </c>
      <c r="I117" s="14">
        <v>0.5</v>
      </c>
      <c r="J117" s="25">
        <v>0</v>
      </c>
      <c r="K117" s="22">
        <f t="shared" si="7"/>
        <v>855.79720850000001</v>
      </c>
      <c r="L117" s="25">
        <v>2222.2222222222222</v>
      </c>
      <c r="M117" s="25">
        <f t="shared" si="8"/>
        <v>1366.425013722222</v>
      </c>
      <c r="N117" s="15">
        <v>43025</v>
      </c>
      <c r="P117" s="8"/>
    </row>
    <row r="118" spans="1:16" s="7" customFormat="1" x14ac:dyDescent="0.2">
      <c r="A118" s="11" t="s">
        <v>129</v>
      </c>
      <c r="B118" s="12" t="s">
        <v>166</v>
      </c>
      <c r="C118" s="12" t="s">
        <v>159</v>
      </c>
      <c r="D118" s="11" t="s">
        <v>106</v>
      </c>
      <c r="E118" s="13">
        <v>3645961</v>
      </c>
      <c r="F118" s="24">
        <v>2279.9149159999997</v>
      </c>
      <c r="G118" s="24">
        <v>0</v>
      </c>
      <c r="H118" s="25">
        <f t="shared" si="6"/>
        <v>2279.9149159999997</v>
      </c>
      <c r="I118" s="14">
        <v>0.5</v>
      </c>
      <c r="J118" s="25">
        <v>0</v>
      </c>
      <c r="K118" s="22">
        <f t="shared" si="7"/>
        <v>1139.9574579999999</v>
      </c>
      <c r="L118" s="25">
        <v>2666.6666666666665</v>
      </c>
      <c r="M118" s="25">
        <f t="shared" si="8"/>
        <v>1526.7092086666667</v>
      </c>
      <c r="N118" s="15">
        <v>42783</v>
      </c>
      <c r="P118" s="8"/>
    </row>
    <row r="119" spans="1:16" s="7" customFormat="1" ht="30" x14ac:dyDescent="0.2">
      <c r="A119" s="11" t="s">
        <v>130</v>
      </c>
      <c r="B119" s="12" t="s">
        <v>166</v>
      </c>
      <c r="C119" s="12" t="s">
        <v>159</v>
      </c>
      <c r="D119" s="11" t="s">
        <v>106</v>
      </c>
      <c r="E119" s="13">
        <v>160606</v>
      </c>
      <c r="F119" s="24">
        <v>17.460525999999998</v>
      </c>
      <c r="G119" s="24">
        <v>0</v>
      </c>
      <c r="H119" s="25">
        <f t="shared" si="6"/>
        <v>17.460525999999998</v>
      </c>
      <c r="I119" s="14">
        <v>0.5</v>
      </c>
      <c r="J119" s="25">
        <v>0</v>
      </c>
      <c r="K119" s="22">
        <f t="shared" si="7"/>
        <v>8.730262999999999</v>
      </c>
      <c r="L119" s="25">
        <v>0</v>
      </c>
      <c r="M119" s="25">
        <f t="shared" si="8"/>
        <v>0</v>
      </c>
      <c r="N119" s="15">
        <v>43025</v>
      </c>
      <c r="P119" s="8"/>
    </row>
    <row r="120" spans="1:16" s="7" customFormat="1" x14ac:dyDescent="0.2">
      <c r="A120" s="11" t="s">
        <v>131</v>
      </c>
      <c r="B120" s="12" t="s">
        <v>166</v>
      </c>
      <c r="C120" s="12" t="s">
        <v>159</v>
      </c>
      <c r="D120" s="11" t="s">
        <v>106</v>
      </c>
      <c r="E120" s="13">
        <v>6596250</v>
      </c>
      <c r="F120" s="24">
        <v>1294.3474120000001</v>
      </c>
      <c r="G120" s="24">
        <v>0</v>
      </c>
      <c r="H120" s="25">
        <f t="shared" si="6"/>
        <v>1294.3474120000001</v>
      </c>
      <c r="I120" s="14">
        <v>0.5</v>
      </c>
      <c r="J120" s="25">
        <v>0</v>
      </c>
      <c r="K120" s="22">
        <f t="shared" si="7"/>
        <v>647.17370600000004</v>
      </c>
      <c r="L120" s="25">
        <v>2222.2222222222222</v>
      </c>
      <c r="M120" s="25">
        <f t="shared" si="8"/>
        <v>1575.0485162222221</v>
      </c>
      <c r="N120" s="15">
        <v>43025</v>
      </c>
      <c r="P120" s="8"/>
    </row>
    <row r="121" spans="1:16" s="7" customFormat="1" x14ac:dyDescent="0.2">
      <c r="A121" s="11" t="s">
        <v>132</v>
      </c>
      <c r="B121" s="12" t="s">
        <v>166</v>
      </c>
      <c r="C121" s="12" t="s">
        <v>159</v>
      </c>
      <c r="D121" s="11" t="s">
        <v>106</v>
      </c>
      <c r="E121" s="13">
        <v>1209151</v>
      </c>
      <c r="F121" s="24">
        <v>246.51064700000003</v>
      </c>
      <c r="G121" s="24">
        <v>0</v>
      </c>
      <c r="H121" s="25">
        <f t="shared" si="6"/>
        <v>246.51064700000003</v>
      </c>
      <c r="I121" s="14">
        <v>0.5</v>
      </c>
      <c r="J121" s="25">
        <v>0</v>
      </c>
      <c r="K121" s="22">
        <f t="shared" si="7"/>
        <v>123.25532350000002</v>
      </c>
      <c r="L121" s="25">
        <v>888.88888888888891</v>
      </c>
      <c r="M121" s="25">
        <f t="shared" si="8"/>
        <v>765.63356538888888</v>
      </c>
      <c r="N121" s="15">
        <v>42248</v>
      </c>
      <c r="P121" s="8"/>
    </row>
    <row r="122" spans="1:16" s="7" customFormat="1" ht="30" x14ac:dyDescent="0.2">
      <c r="A122" s="11" t="s">
        <v>133</v>
      </c>
      <c r="B122" s="12" t="s">
        <v>166</v>
      </c>
      <c r="C122" s="12" t="s">
        <v>159</v>
      </c>
      <c r="D122" s="11" t="s">
        <v>106</v>
      </c>
      <c r="E122" s="13">
        <v>57402</v>
      </c>
      <c r="F122" s="24">
        <v>30.162765</v>
      </c>
      <c r="G122" s="24">
        <v>0</v>
      </c>
      <c r="H122" s="25">
        <f t="shared" si="6"/>
        <v>30.162765</v>
      </c>
      <c r="I122" s="14">
        <v>0.5</v>
      </c>
      <c r="J122" s="25">
        <v>0</v>
      </c>
      <c r="K122" s="22">
        <f t="shared" si="7"/>
        <v>15.0813825</v>
      </c>
      <c r="L122" s="25">
        <v>888.88888888888891</v>
      </c>
      <c r="M122" s="25">
        <f t="shared" si="8"/>
        <v>873.8075063888889</v>
      </c>
      <c r="N122" s="15">
        <v>42644</v>
      </c>
      <c r="P122" s="8"/>
    </row>
    <row r="123" spans="1:16" s="7" customFormat="1" ht="30" x14ac:dyDescent="0.2">
      <c r="A123" s="11" t="s">
        <v>134</v>
      </c>
      <c r="B123" s="12" t="s">
        <v>166</v>
      </c>
      <c r="C123" s="12" t="s">
        <v>159</v>
      </c>
      <c r="D123" s="11" t="s">
        <v>106</v>
      </c>
      <c r="E123" s="13">
        <v>16589238</v>
      </c>
      <c r="F123" s="24">
        <v>3020.6082340000003</v>
      </c>
      <c r="G123" s="24">
        <v>0</v>
      </c>
      <c r="H123" s="25">
        <f t="shared" si="6"/>
        <v>3020.6082340000003</v>
      </c>
      <c r="I123" s="14">
        <v>0.5</v>
      </c>
      <c r="J123" s="25">
        <v>0</v>
      </c>
      <c r="K123" s="22">
        <f t="shared" si="7"/>
        <v>1510.3041170000001</v>
      </c>
      <c r="L123" s="25">
        <v>1555.5555555555557</v>
      </c>
      <c r="M123" s="25">
        <f t="shared" si="8"/>
        <v>45.251438555555524</v>
      </c>
      <c r="N123" s="15">
        <v>42552</v>
      </c>
      <c r="P123" s="8"/>
    </row>
    <row r="124" spans="1:16" s="7" customFormat="1" x14ac:dyDescent="0.2">
      <c r="A124" s="11" t="s">
        <v>135</v>
      </c>
      <c r="B124" s="12" t="s">
        <v>166</v>
      </c>
      <c r="C124" s="12" t="s">
        <v>159</v>
      </c>
      <c r="D124" s="11" t="s">
        <v>106</v>
      </c>
      <c r="E124" s="13">
        <v>6414483</v>
      </c>
      <c r="F124" s="24">
        <v>795.56451099999981</v>
      </c>
      <c r="G124" s="24">
        <v>0</v>
      </c>
      <c r="H124" s="25">
        <f t="shared" si="6"/>
        <v>795.56451099999981</v>
      </c>
      <c r="I124" s="14">
        <v>0.5</v>
      </c>
      <c r="J124" s="25">
        <v>0</v>
      </c>
      <c r="K124" s="22">
        <f t="shared" si="7"/>
        <v>397.78225549999991</v>
      </c>
      <c r="L124" s="25">
        <v>1111.1111111111111</v>
      </c>
      <c r="M124" s="25">
        <f t="shared" si="8"/>
        <v>713.32885561111118</v>
      </c>
      <c r="N124" s="15">
        <v>42903</v>
      </c>
      <c r="P124" s="8"/>
    </row>
    <row r="125" spans="1:16" s="7" customFormat="1" x14ac:dyDescent="0.2">
      <c r="A125" s="11" t="s">
        <v>136</v>
      </c>
      <c r="B125" s="12" t="s">
        <v>166</v>
      </c>
      <c r="C125" s="12" t="s">
        <v>200</v>
      </c>
      <c r="D125" s="11" t="s">
        <v>106</v>
      </c>
      <c r="E125" s="13">
        <v>5242352</v>
      </c>
      <c r="F125" s="24">
        <v>646.32511199999999</v>
      </c>
      <c r="G125" s="24">
        <v>0</v>
      </c>
      <c r="H125" s="25">
        <f t="shared" si="6"/>
        <v>646.32511199999999</v>
      </c>
      <c r="I125" s="14">
        <v>0.5</v>
      </c>
      <c r="J125" s="25">
        <v>1955.5555555555557</v>
      </c>
      <c r="K125" s="22">
        <f t="shared" si="7"/>
        <v>-1632.3929995555557</v>
      </c>
      <c r="L125" s="25">
        <v>0</v>
      </c>
      <c r="M125" s="25">
        <f t="shared" si="8"/>
        <v>0</v>
      </c>
      <c r="N125" s="15">
        <v>42339</v>
      </c>
      <c r="P125" s="8"/>
    </row>
    <row r="126" spans="1:16" s="7" customFormat="1" ht="30" x14ac:dyDescent="0.2">
      <c r="A126" s="11" t="s">
        <v>137</v>
      </c>
      <c r="B126" s="12" t="s">
        <v>166</v>
      </c>
      <c r="C126" s="12" t="s">
        <v>159</v>
      </c>
      <c r="D126" s="11" t="s">
        <v>106</v>
      </c>
      <c r="E126" s="13">
        <v>347635</v>
      </c>
      <c r="F126" s="24">
        <v>53.634249999999987</v>
      </c>
      <c r="G126" s="24">
        <v>0</v>
      </c>
      <c r="H126" s="25">
        <f t="shared" si="6"/>
        <v>53.634249999999987</v>
      </c>
      <c r="I126" s="14">
        <v>0.5</v>
      </c>
      <c r="J126" s="25">
        <v>0</v>
      </c>
      <c r="K126" s="22">
        <f t="shared" si="7"/>
        <v>26.817124999999994</v>
      </c>
      <c r="L126" s="25">
        <v>444.44444444444446</v>
      </c>
      <c r="M126" s="25">
        <f t="shared" si="8"/>
        <v>417.62731944444448</v>
      </c>
      <c r="N126" s="15">
        <v>42917</v>
      </c>
      <c r="P126" s="8"/>
    </row>
    <row r="127" spans="1:16" s="7" customFormat="1" x14ac:dyDescent="0.2">
      <c r="A127" s="11" t="s">
        <v>138</v>
      </c>
      <c r="B127" s="12" t="s">
        <v>204</v>
      </c>
      <c r="C127" s="12" t="s">
        <v>201</v>
      </c>
      <c r="D127" s="11" t="s">
        <v>106</v>
      </c>
      <c r="E127" s="13">
        <v>473799</v>
      </c>
      <c r="F127" s="24">
        <v>22.114907000000002</v>
      </c>
      <c r="G127" s="24">
        <v>0</v>
      </c>
      <c r="H127" s="25">
        <f t="shared" si="6"/>
        <v>22.114907000000002</v>
      </c>
      <c r="I127" s="14">
        <v>0</v>
      </c>
      <c r="J127" s="25">
        <v>0</v>
      </c>
      <c r="K127" s="22">
        <f t="shared" si="7"/>
        <v>22.114907000000002</v>
      </c>
      <c r="L127" s="25">
        <v>0</v>
      </c>
      <c r="M127" s="25">
        <f t="shared" si="8"/>
        <v>0</v>
      </c>
      <c r="N127" s="15">
        <v>42522</v>
      </c>
      <c r="P127" s="8"/>
    </row>
    <row r="128" spans="1:16" s="7" customFormat="1" x14ac:dyDescent="0.2">
      <c r="A128" s="11" t="s">
        <v>139</v>
      </c>
      <c r="B128" s="12" t="s">
        <v>204</v>
      </c>
      <c r="C128" s="12" t="s">
        <v>201</v>
      </c>
      <c r="D128" s="11" t="s">
        <v>106</v>
      </c>
      <c r="E128" s="13">
        <v>2065559</v>
      </c>
      <c r="F128" s="24">
        <v>151.70728299999999</v>
      </c>
      <c r="G128" s="24">
        <v>0</v>
      </c>
      <c r="H128" s="25">
        <f t="shared" ref="H128:H142" si="9">F128+G128</f>
        <v>151.70728299999999</v>
      </c>
      <c r="I128" s="14">
        <v>0</v>
      </c>
      <c r="J128" s="25">
        <v>2102.7834666666668</v>
      </c>
      <c r="K128" s="22">
        <f t="shared" ref="K128:K142" si="10">F128*(1-I128)+G128-J128</f>
        <v>-1951.0761836666668</v>
      </c>
      <c r="L128" s="25">
        <v>0</v>
      </c>
      <c r="M128" s="25">
        <f t="shared" ref="M128:M142" si="11">IF(L128=0,0,L128-(F128*I128))</f>
        <v>0</v>
      </c>
      <c r="N128" s="15">
        <v>42752</v>
      </c>
      <c r="P128" s="8"/>
    </row>
    <row r="129" spans="1:16" s="7" customFormat="1" x14ac:dyDescent="0.2">
      <c r="A129" s="11" t="s">
        <v>140</v>
      </c>
      <c r="B129" s="12" t="s">
        <v>204</v>
      </c>
      <c r="C129" s="12" t="s">
        <v>201</v>
      </c>
      <c r="D129" s="11" t="s">
        <v>106</v>
      </c>
      <c r="E129" s="13">
        <v>145712</v>
      </c>
      <c r="F129" s="24">
        <v>21.773827999999995</v>
      </c>
      <c r="G129" s="24">
        <v>0</v>
      </c>
      <c r="H129" s="25">
        <f t="shared" si="9"/>
        <v>21.773827999999995</v>
      </c>
      <c r="I129" s="14">
        <v>0</v>
      </c>
      <c r="J129" s="25">
        <v>1029.6388444444444</v>
      </c>
      <c r="K129" s="22">
        <f t="shared" si="10"/>
        <v>-1007.8650164444444</v>
      </c>
      <c r="L129" s="25">
        <v>0</v>
      </c>
      <c r="M129" s="25">
        <f t="shared" si="11"/>
        <v>0</v>
      </c>
      <c r="N129" s="15">
        <v>42675</v>
      </c>
      <c r="P129" s="8"/>
    </row>
    <row r="130" spans="1:16" s="7" customFormat="1" x14ac:dyDescent="0.2">
      <c r="A130" s="11" t="s">
        <v>141</v>
      </c>
      <c r="B130" s="12" t="s">
        <v>204</v>
      </c>
      <c r="C130" s="12" t="s">
        <v>201</v>
      </c>
      <c r="D130" s="11" t="s">
        <v>106</v>
      </c>
      <c r="E130" s="13">
        <v>4775</v>
      </c>
      <c r="F130" s="24">
        <v>2.3481909999999999</v>
      </c>
      <c r="G130" s="24">
        <v>0</v>
      </c>
      <c r="H130" s="25">
        <f t="shared" si="9"/>
        <v>2.3481909999999999</v>
      </c>
      <c r="I130" s="14">
        <v>0</v>
      </c>
      <c r="J130" s="25">
        <v>0</v>
      </c>
      <c r="K130" s="22">
        <f t="shared" si="10"/>
        <v>2.3481909999999999</v>
      </c>
      <c r="L130" s="25">
        <v>0</v>
      </c>
      <c r="M130" s="25">
        <f t="shared" si="11"/>
        <v>0</v>
      </c>
      <c r="N130" s="15">
        <v>43025</v>
      </c>
      <c r="P130" s="8"/>
    </row>
    <row r="131" spans="1:16" s="7" customFormat="1" x14ac:dyDescent="0.2">
      <c r="A131" s="11" t="s">
        <v>142</v>
      </c>
      <c r="B131" s="12" t="s">
        <v>204</v>
      </c>
      <c r="C131" s="12" t="s">
        <v>201</v>
      </c>
      <c r="D131" s="11" t="s">
        <v>106</v>
      </c>
      <c r="E131" s="13">
        <v>220264</v>
      </c>
      <c r="F131" s="24">
        <v>57.029721999999992</v>
      </c>
      <c r="G131" s="24">
        <v>0</v>
      </c>
      <c r="H131" s="25">
        <f t="shared" si="9"/>
        <v>57.029721999999992</v>
      </c>
      <c r="I131" s="14">
        <v>0</v>
      </c>
      <c r="J131" s="25">
        <v>0</v>
      </c>
      <c r="K131" s="22">
        <f t="shared" si="10"/>
        <v>57.029721999999992</v>
      </c>
      <c r="L131" s="25">
        <v>0</v>
      </c>
      <c r="M131" s="25">
        <f t="shared" si="11"/>
        <v>0</v>
      </c>
      <c r="N131" s="15">
        <v>42783</v>
      </c>
      <c r="P131" s="8"/>
    </row>
    <row r="132" spans="1:16" s="7" customFormat="1" x14ac:dyDescent="0.2">
      <c r="A132" s="11" t="s">
        <v>143</v>
      </c>
      <c r="B132" s="12" t="s">
        <v>204</v>
      </c>
      <c r="C132" s="12" t="s">
        <v>201</v>
      </c>
      <c r="D132" s="11" t="s">
        <v>106</v>
      </c>
      <c r="E132" s="13">
        <v>1431211</v>
      </c>
      <c r="F132" s="24">
        <v>791.93945999999994</v>
      </c>
      <c r="G132" s="24">
        <v>0</v>
      </c>
      <c r="H132" s="25">
        <f t="shared" si="9"/>
        <v>791.93945999999994</v>
      </c>
      <c r="I132" s="14">
        <v>0</v>
      </c>
      <c r="J132" s="25">
        <v>13325.9344</v>
      </c>
      <c r="K132" s="22">
        <f t="shared" si="10"/>
        <v>-12533.99494</v>
      </c>
      <c r="L132" s="25">
        <v>0</v>
      </c>
      <c r="M132" s="25">
        <f t="shared" si="11"/>
        <v>0</v>
      </c>
      <c r="N132" s="15">
        <v>42903</v>
      </c>
      <c r="P132" s="8"/>
    </row>
    <row r="133" spans="1:16" s="7" customFormat="1" x14ac:dyDescent="0.2">
      <c r="A133" s="11" t="s">
        <v>144</v>
      </c>
      <c r="B133" s="12" t="s">
        <v>204</v>
      </c>
      <c r="C133" s="12" t="s">
        <v>201</v>
      </c>
      <c r="D133" s="11" t="s">
        <v>106</v>
      </c>
      <c r="E133" s="13">
        <v>7425852</v>
      </c>
      <c r="F133" s="24">
        <v>2267.0375709999994</v>
      </c>
      <c r="G133" s="24">
        <v>0</v>
      </c>
      <c r="H133" s="25">
        <f t="shared" si="9"/>
        <v>2267.0375709999994</v>
      </c>
      <c r="I133" s="14">
        <v>0</v>
      </c>
      <c r="J133" s="25">
        <v>4466.6696444444442</v>
      </c>
      <c r="K133" s="22">
        <f t="shared" si="10"/>
        <v>-2199.6320734444448</v>
      </c>
      <c r="L133" s="25">
        <v>0</v>
      </c>
      <c r="M133" s="25">
        <f t="shared" si="11"/>
        <v>0</v>
      </c>
      <c r="N133" s="15">
        <v>42705</v>
      </c>
      <c r="P133" s="8"/>
    </row>
    <row r="134" spans="1:16" s="7" customFormat="1" x14ac:dyDescent="0.2">
      <c r="A134" s="11" t="s">
        <v>145</v>
      </c>
      <c r="B134" s="12" t="s">
        <v>204</v>
      </c>
      <c r="C134" s="12" t="s">
        <v>201</v>
      </c>
      <c r="D134" s="11" t="s">
        <v>106</v>
      </c>
      <c r="E134" s="13">
        <v>64058816</v>
      </c>
      <c r="F134" s="24">
        <v>42535.178041999985</v>
      </c>
      <c r="G134" s="24">
        <v>0</v>
      </c>
      <c r="H134" s="25">
        <f t="shared" si="9"/>
        <v>42535.178041999985</v>
      </c>
      <c r="I134" s="14">
        <v>0</v>
      </c>
      <c r="J134" s="25">
        <v>46524.039377777779</v>
      </c>
      <c r="K134" s="22">
        <f t="shared" si="10"/>
        <v>-3988.861335777794</v>
      </c>
      <c r="L134" s="25">
        <v>0</v>
      </c>
      <c r="M134" s="25">
        <f t="shared" si="11"/>
        <v>0</v>
      </c>
      <c r="N134" s="15">
        <v>42675</v>
      </c>
      <c r="P134" s="8"/>
    </row>
    <row r="135" spans="1:16" s="7" customFormat="1" x14ac:dyDescent="0.2">
      <c r="A135" s="11" t="s">
        <v>146</v>
      </c>
      <c r="B135" s="12" t="s">
        <v>204</v>
      </c>
      <c r="C135" s="12" t="s">
        <v>201</v>
      </c>
      <c r="D135" s="11" t="s">
        <v>106</v>
      </c>
      <c r="E135" s="13">
        <v>6608</v>
      </c>
      <c r="F135" s="24">
        <v>0.46020100000000008</v>
      </c>
      <c r="G135" s="24">
        <v>0</v>
      </c>
      <c r="H135" s="25">
        <f t="shared" si="9"/>
        <v>0.46020100000000008</v>
      </c>
      <c r="I135" s="14">
        <v>0</v>
      </c>
      <c r="J135" s="25">
        <v>0</v>
      </c>
      <c r="K135" s="22">
        <f t="shared" si="10"/>
        <v>0.46020100000000008</v>
      </c>
      <c r="L135" s="25">
        <v>0</v>
      </c>
      <c r="M135" s="25">
        <f t="shared" si="11"/>
        <v>0</v>
      </c>
      <c r="N135" s="15">
        <v>42461</v>
      </c>
      <c r="P135" s="8"/>
    </row>
    <row r="136" spans="1:16" s="7" customFormat="1" ht="30" x14ac:dyDescent="0.2">
      <c r="A136" s="11" t="s">
        <v>147</v>
      </c>
      <c r="B136" s="12" t="s">
        <v>166</v>
      </c>
      <c r="C136" s="12" t="s">
        <v>159</v>
      </c>
      <c r="D136" s="11" t="s">
        <v>106</v>
      </c>
      <c r="E136" s="13">
        <v>2494012</v>
      </c>
      <c r="F136" s="24">
        <v>617.65022599999998</v>
      </c>
      <c r="G136" s="24">
        <v>0</v>
      </c>
      <c r="H136" s="25">
        <f t="shared" si="9"/>
        <v>617.65022599999998</v>
      </c>
      <c r="I136" s="14">
        <v>0.5</v>
      </c>
      <c r="J136" s="25">
        <v>0</v>
      </c>
      <c r="K136" s="22">
        <f t="shared" si="10"/>
        <v>308.82511299999999</v>
      </c>
      <c r="L136" s="25">
        <v>0</v>
      </c>
      <c r="M136" s="25">
        <f t="shared" si="11"/>
        <v>0</v>
      </c>
      <c r="N136" s="15">
        <v>43101</v>
      </c>
    </row>
    <row r="137" spans="1:16" s="7" customFormat="1" x14ac:dyDescent="0.2">
      <c r="A137" s="11" t="s">
        <v>148</v>
      </c>
      <c r="B137" s="12" t="s">
        <v>166</v>
      </c>
      <c r="C137" s="12" t="s">
        <v>200</v>
      </c>
      <c r="D137" s="11" t="s">
        <v>106</v>
      </c>
      <c r="E137" s="13">
        <v>660487</v>
      </c>
      <c r="F137" s="24">
        <v>880.1708299999998</v>
      </c>
      <c r="G137" s="24">
        <v>0</v>
      </c>
      <c r="H137" s="25">
        <f t="shared" si="9"/>
        <v>880.1708299999998</v>
      </c>
      <c r="I137" s="14">
        <v>0.7</v>
      </c>
      <c r="J137" s="25">
        <v>2469.1363199999996</v>
      </c>
      <c r="K137" s="22">
        <f t="shared" si="10"/>
        <v>-2205.0850709999995</v>
      </c>
      <c r="L137" s="25">
        <v>0</v>
      </c>
      <c r="M137" s="25">
        <f t="shared" si="11"/>
        <v>0</v>
      </c>
      <c r="N137" s="15">
        <v>43101</v>
      </c>
    </row>
    <row r="138" spans="1:16" s="7" customFormat="1" x14ac:dyDescent="0.2">
      <c r="A138" s="11" t="s">
        <v>149</v>
      </c>
      <c r="B138" s="12" t="s">
        <v>166</v>
      </c>
      <c r="C138" s="12" t="s">
        <v>200</v>
      </c>
      <c r="D138" s="11" t="s">
        <v>106</v>
      </c>
      <c r="E138" s="13">
        <v>4581393</v>
      </c>
      <c r="F138" s="24">
        <v>256.63054499999976</v>
      </c>
      <c r="G138" s="24">
        <v>0</v>
      </c>
      <c r="H138" s="25">
        <f t="shared" si="9"/>
        <v>256.63054499999976</v>
      </c>
      <c r="I138" s="14">
        <v>0.5</v>
      </c>
      <c r="J138" s="25">
        <v>3950.6151555555557</v>
      </c>
      <c r="K138" s="22">
        <f t="shared" si="10"/>
        <v>-3822.2998830555557</v>
      </c>
      <c r="L138" s="25">
        <v>0</v>
      </c>
      <c r="M138" s="25">
        <f t="shared" si="11"/>
        <v>0</v>
      </c>
      <c r="N138" s="15">
        <v>43101</v>
      </c>
    </row>
    <row r="139" spans="1:16" s="7" customFormat="1" x14ac:dyDescent="0.2">
      <c r="A139" s="11" t="s">
        <v>150</v>
      </c>
      <c r="B139" s="12" t="s">
        <v>204</v>
      </c>
      <c r="C139" s="12" t="s">
        <v>201</v>
      </c>
      <c r="D139" s="11" t="s">
        <v>106</v>
      </c>
      <c r="E139" s="13">
        <v>518753</v>
      </c>
      <c r="F139" s="24">
        <v>137.36358399999997</v>
      </c>
      <c r="G139" s="24">
        <v>0</v>
      </c>
      <c r="H139" s="25">
        <f t="shared" si="9"/>
        <v>137.36358399999997</v>
      </c>
      <c r="I139" s="14">
        <v>0</v>
      </c>
      <c r="J139" s="25">
        <v>3177.9013777777777</v>
      </c>
      <c r="K139" s="22">
        <f t="shared" si="10"/>
        <v>-3040.5377937777776</v>
      </c>
      <c r="L139" s="25">
        <v>0</v>
      </c>
      <c r="M139" s="25">
        <f t="shared" si="11"/>
        <v>0</v>
      </c>
      <c r="N139" s="15">
        <v>43101</v>
      </c>
    </row>
    <row r="140" spans="1:16" s="7" customFormat="1" x14ac:dyDescent="0.2">
      <c r="A140" s="11" t="s">
        <v>151</v>
      </c>
      <c r="B140" s="12" t="s">
        <v>204</v>
      </c>
      <c r="C140" s="12" t="s">
        <v>201</v>
      </c>
      <c r="D140" s="11" t="s">
        <v>106</v>
      </c>
      <c r="E140" s="13">
        <v>659976</v>
      </c>
      <c r="F140" s="24">
        <v>191.22536799999997</v>
      </c>
      <c r="G140" s="24">
        <v>0</v>
      </c>
      <c r="H140" s="25">
        <f t="shared" si="9"/>
        <v>191.22536799999997</v>
      </c>
      <c r="I140" s="14">
        <v>0</v>
      </c>
      <c r="J140" s="25">
        <v>1481.9320444444445</v>
      </c>
      <c r="K140" s="22">
        <f t="shared" si="10"/>
        <v>-1290.7066764444446</v>
      </c>
      <c r="L140" s="25">
        <v>0</v>
      </c>
      <c r="M140" s="25">
        <f t="shared" si="11"/>
        <v>0</v>
      </c>
      <c r="N140" s="15">
        <v>43101</v>
      </c>
    </row>
    <row r="141" spans="1:16" s="7" customFormat="1" ht="30" x14ac:dyDescent="0.2">
      <c r="A141" s="11" t="s">
        <v>152</v>
      </c>
      <c r="B141" s="12" t="s">
        <v>166</v>
      </c>
      <c r="C141" s="12" t="s">
        <v>159</v>
      </c>
      <c r="D141" s="11" t="s">
        <v>106</v>
      </c>
      <c r="E141" s="13">
        <v>332195</v>
      </c>
      <c r="F141" s="24">
        <v>35.225833999999999</v>
      </c>
      <c r="G141" s="24">
        <v>0</v>
      </c>
      <c r="H141" s="25">
        <f t="shared" si="9"/>
        <v>35.225833999999999</v>
      </c>
      <c r="I141" s="14">
        <v>0.5</v>
      </c>
      <c r="J141" s="25">
        <v>0</v>
      </c>
      <c r="K141" s="22">
        <f t="shared" si="10"/>
        <v>17.612916999999999</v>
      </c>
      <c r="L141" s="25">
        <v>666.66666666666663</v>
      </c>
      <c r="M141" s="25">
        <f t="shared" si="11"/>
        <v>649.05374966666659</v>
      </c>
      <c r="N141" s="15">
        <v>43132</v>
      </c>
    </row>
    <row r="142" spans="1:16" s="7" customFormat="1" x14ac:dyDescent="0.2">
      <c r="A142" s="11" t="s">
        <v>153</v>
      </c>
      <c r="B142" s="12" t="s">
        <v>166</v>
      </c>
      <c r="C142" s="12" t="s">
        <v>200</v>
      </c>
      <c r="D142" s="11" t="s">
        <v>106</v>
      </c>
      <c r="E142" s="13">
        <v>28233</v>
      </c>
      <c r="F142" s="24">
        <v>7.1234020000000005</v>
      </c>
      <c r="G142" s="24">
        <v>0</v>
      </c>
      <c r="H142" s="25">
        <f t="shared" si="9"/>
        <v>7.1234020000000005</v>
      </c>
      <c r="I142" s="14">
        <v>0</v>
      </c>
      <c r="J142" s="25">
        <v>0</v>
      </c>
      <c r="K142" s="22">
        <f t="shared" si="10"/>
        <v>7.1234020000000005</v>
      </c>
      <c r="L142" s="25">
        <v>0</v>
      </c>
      <c r="M142" s="25">
        <f t="shared" si="11"/>
        <v>0</v>
      </c>
      <c r="N142" s="15">
        <v>43132</v>
      </c>
    </row>
    <row r="143" spans="1:16" s="7" customFormat="1" ht="30" x14ac:dyDescent="0.2">
      <c r="A143" s="11" t="s">
        <v>154</v>
      </c>
      <c r="B143" s="12" t="s">
        <v>166</v>
      </c>
      <c r="C143" s="12" t="s">
        <v>159</v>
      </c>
      <c r="D143" s="11" t="s">
        <v>106</v>
      </c>
      <c r="E143" s="13">
        <v>128497</v>
      </c>
      <c r="F143" s="24">
        <v>18.003641000000005</v>
      </c>
      <c r="G143" s="24">
        <v>0</v>
      </c>
      <c r="H143" s="25">
        <f t="shared" ref="H143:H159" si="12">F143+G143</f>
        <v>18.003641000000005</v>
      </c>
      <c r="I143" s="14">
        <v>0.5</v>
      </c>
      <c r="J143" s="25">
        <v>0</v>
      </c>
      <c r="K143" s="22">
        <f t="shared" ref="K143:K178" si="13">F143*(1-I143)+G143-J143</f>
        <v>9.0018205000000027</v>
      </c>
      <c r="L143" s="25">
        <v>2444.4444444444443</v>
      </c>
      <c r="M143" s="25">
        <f t="shared" ref="M143:M178" si="14">IF(L143=0,0,L143-(F143*I143))</f>
        <v>2435.4426239444442</v>
      </c>
      <c r="N143" s="15">
        <v>43132</v>
      </c>
    </row>
    <row r="144" spans="1:16" s="7" customFormat="1" x14ac:dyDescent="0.2">
      <c r="A144" s="11" t="s">
        <v>155</v>
      </c>
      <c r="B144" s="12" t="s">
        <v>166</v>
      </c>
      <c r="C144" s="12" t="s">
        <v>200</v>
      </c>
      <c r="D144" s="11" t="s">
        <v>106</v>
      </c>
      <c r="E144" s="13">
        <v>200806</v>
      </c>
      <c r="F144" s="24">
        <v>193.55309399999996</v>
      </c>
      <c r="G144" s="24">
        <v>0</v>
      </c>
      <c r="H144" s="25">
        <f t="shared" si="12"/>
        <v>193.55309399999996</v>
      </c>
      <c r="I144" s="14">
        <v>0.5</v>
      </c>
      <c r="J144" s="25">
        <v>7407.4120000000003</v>
      </c>
      <c r="K144" s="22">
        <f t="shared" si="13"/>
        <v>-7310.6354529999999</v>
      </c>
      <c r="L144" s="25">
        <v>0</v>
      </c>
      <c r="M144" s="25">
        <f t="shared" si="14"/>
        <v>0</v>
      </c>
      <c r="N144" s="15">
        <v>43160</v>
      </c>
    </row>
    <row r="145" spans="1:15" s="7" customFormat="1" ht="30" x14ac:dyDescent="0.2">
      <c r="A145" s="11" t="s">
        <v>156</v>
      </c>
      <c r="B145" s="12" t="s">
        <v>166</v>
      </c>
      <c r="C145" s="12" t="s">
        <v>159</v>
      </c>
      <c r="D145" s="11" t="s">
        <v>106</v>
      </c>
      <c r="E145" s="13">
        <v>27719</v>
      </c>
      <c r="F145" s="24">
        <v>27.445524000000002</v>
      </c>
      <c r="G145" s="24">
        <v>0</v>
      </c>
      <c r="H145" s="25">
        <f t="shared" si="12"/>
        <v>27.445524000000002</v>
      </c>
      <c r="I145" s="14">
        <v>0.5</v>
      </c>
      <c r="J145" s="25">
        <v>0</v>
      </c>
      <c r="K145" s="22">
        <f t="shared" si="13"/>
        <v>13.722762000000001</v>
      </c>
      <c r="L145" s="25">
        <v>0</v>
      </c>
      <c r="M145" s="25">
        <f t="shared" si="14"/>
        <v>0</v>
      </c>
      <c r="N145" s="15">
        <v>43160</v>
      </c>
    </row>
    <row r="146" spans="1:15" s="7" customFormat="1" ht="30" x14ac:dyDescent="0.2">
      <c r="A146" s="11" t="s">
        <v>157</v>
      </c>
      <c r="B146" s="12" t="s">
        <v>166</v>
      </c>
      <c r="C146" s="12" t="s">
        <v>159</v>
      </c>
      <c r="D146" s="11" t="s">
        <v>106</v>
      </c>
      <c r="E146" s="13">
        <v>9443</v>
      </c>
      <c r="F146" s="24">
        <v>2.0330570000000003</v>
      </c>
      <c r="G146" s="24">
        <v>0</v>
      </c>
      <c r="H146" s="25">
        <f t="shared" si="12"/>
        <v>2.0330570000000003</v>
      </c>
      <c r="I146" s="14">
        <v>0.6</v>
      </c>
      <c r="J146" s="25">
        <v>0</v>
      </c>
      <c r="K146" s="22">
        <f t="shared" si="13"/>
        <v>0.81322280000000013</v>
      </c>
      <c r="L146" s="25">
        <v>1955.5555555555557</v>
      </c>
      <c r="M146" s="25">
        <f t="shared" si="14"/>
        <v>1954.3357213555557</v>
      </c>
      <c r="N146" s="15">
        <v>43160</v>
      </c>
    </row>
    <row r="147" spans="1:15" s="7" customFormat="1" ht="30" x14ac:dyDescent="0.2">
      <c r="A147" s="11" t="s">
        <v>158</v>
      </c>
      <c r="B147" s="12" t="s">
        <v>166</v>
      </c>
      <c r="C147" s="12" t="s">
        <v>159</v>
      </c>
      <c r="D147" s="11" t="s">
        <v>106</v>
      </c>
      <c r="E147" s="13">
        <v>44619</v>
      </c>
      <c r="F147" s="24">
        <v>25.733283</v>
      </c>
      <c r="G147" s="24">
        <v>0</v>
      </c>
      <c r="H147" s="25">
        <f t="shared" si="12"/>
        <v>25.733283</v>
      </c>
      <c r="I147" s="14">
        <v>0.5</v>
      </c>
      <c r="J147" s="25">
        <v>0</v>
      </c>
      <c r="K147" s="22">
        <f t="shared" si="13"/>
        <v>12.8666415</v>
      </c>
      <c r="L147" s="25">
        <v>0</v>
      </c>
      <c r="M147" s="25">
        <f t="shared" si="14"/>
        <v>0</v>
      </c>
      <c r="N147" s="15">
        <v>43160</v>
      </c>
    </row>
    <row r="148" spans="1:15" s="9" customFormat="1" ht="15" x14ac:dyDescent="0.2">
      <c r="A148" s="18" t="s">
        <v>160</v>
      </c>
      <c r="B148" s="12" t="s">
        <v>166</v>
      </c>
      <c r="C148" s="19" t="s">
        <v>159</v>
      </c>
      <c r="D148" s="18" t="s">
        <v>106</v>
      </c>
      <c r="E148" s="20">
        <v>480948053</v>
      </c>
      <c r="F148" s="26">
        <v>212131.94958900061</v>
      </c>
      <c r="G148" s="24">
        <v>0</v>
      </c>
      <c r="H148" s="27">
        <f t="shared" si="12"/>
        <v>212131.94958900061</v>
      </c>
      <c r="I148" s="21">
        <v>0.55000000000000004</v>
      </c>
      <c r="J148" s="27">
        <v>0</v>
      </c>
      <c r="K148" s="22">
        <f t="shared" si="13"/>
        <v>95459.377315050267</v>
      </c>
      <c r="L148" s="27">
        <v>31111.111111111109</v>
      </c>
      <c r="M148" s="25">
        <f t="shared" si="14"/>
        <v>-85561.46116283923</v>
      </c>
      <c r="N148" s="17"/>
      <c r="O148" s="9" t="s">
        <v>161</v>
      </c>
    </row>
    <row r="149" spans="1:15" s="9" customFormat="1" ht="15" x14ac:dyDescent="0.2">
      <c r="A149" s="18" t="s">
        <v>162</v>
      </c>
      <c r="B149" s="12" t="s">
        <v>166</v>
      </c>
      <c r="C149" s="19" t="s">
        <v>159</v>
      </c>
      <c r="D149" s="18" t="s">
        <v>106</v>
      </c>
      <c r="E149" s="20">
        <v>151776463</v>
      </c>
      <c r="F149" s="26">
        <v>32038.333478999964</v>
      </c>
      <c r="G149" s="24">
        <v>0</v>
      </c>
      <c r="H149" s="27">
        <f t="shared" si="12"/>
        <v>32038.333478999964</v>
      </c>
      <c r="I149" s="21">
        <v>0.5</v>
      </c>
      <c r="J149" s="27">
        <v>0</v>
      </c>
      <c r="K149" s="22">
        <f t="shared" si="13"/>
        <v>16019.166739499982</v>
      </c>
      <c r="L149" s="27">
        <v>9777.7777777777774</v>
      </c>
      <c r="M149" s="25">
        <f t="shared" si="14"/>
        <v>-6241.3889617222048</v>
      </c>
      <c r="N149" s="17"/>
      <c r="O149" s="9" t="s">
        <v>161</v>
      </c>
    </row>
    <row r="150" spans="1:15" s="7" customFormat="1" x14ac:dyDescent="0.2">
      <c r="A150" s="11" t="s">
        <v>163</v>
      </c>
      <c r="B150" s="12" t="s">
        <v>166</v>
      </c>
      <c r="C150" s="12" t="e">
        <v>#N/A</v>
      </c>
      <c r="D150" s="18" t="s">
        <v>106</v>
      </c>
      <c r="E150" s="13">
        <v>0</v>
      </c>
      <c r="F150" s="24">
        <v>0</v>
      </c>
      <c r="G150" s="24">
        <v>0</v>
      </c>
      <c r="H150" s="25">
        <f t="shared" si="12"/>
        <v>0</v>
      </c>
      <c r="I150" s="14"/>
      <c r="J150" s="25">
        <v>0</v>
      </c>
      <c r="K150" s="22">
        <f t="shared" si="13"/>
        <v>0</v>
      </c>
      <c r="L150" s="25">
        <v>13333.333333333334</v>
      </c>
      <c r="M150" s="25">
        <f t="shared" si="14"/>
        <v>13333.333333333334</v>
      </c>
      <c r="N150" s="10"/>
      <c r="O150" s="7" t="s">
        <v>164</v>
      </c>
    </row>
    <row r="151" spans="1:15" s="7" customFormat="1" x14ac:dyDescent="0.2">
      <c r="A151" s="11" t="s">
        <v>165</v>
      </c>
      <c r="B151" s="12" t="s">
        <v>166</v>
      </c>
      <c r="C151" s="12" t="e">
        <v>#N/A</v>
      </c>
      <c r="D151" s="18" t="s">
        <v>106</v>
      </c>
      <c r="E151" s="13">
        <v>0</v>
      </c>
      <c r="F151" s="24">
        <v>0</v>
      </c>
      <c r="G151" s="24">
        <v>0</v>
      </c>
      <c r="H151" s="25">
        <f t="shared" si="12"/>
        <v>0</v>
      </c>
      <c r="I151" s="14"/>
      <c r="J151" s="25">
        <v>987.64847999999984</v>
      </c>
      <c r="K151" s="22">
        <f t="shared" si="13"/>
        <v>-987.64847999999984</v>
      </c>
      <c r="L151" s="25">
        <v>0</v>
      </c>
      <c r="M151" s="25">
        <f t="shared" si="14"/>
        <v>0</v>
      </c>
      <c r="N151" s="10"/>
      <c r="O151" s="7" t="s">
        <v>164</v>
      </c>
    </row>
    <row r="152" spans="1:15" s="7" customFormat="1" x14ac:dyDescent="0.2">
      <c r="A152" s="11" t="s">
        <v>167</v>
      </c>
      <c r="B152" s="12" t="s">
        <v>166</v>
      </c>
      <c r="C152" s="12" t="e">
        <v>#N/A</v>
      </c>
      <c r="D152" s="18" t="s">
        <v>106</v>
      </c>
      <c r="E152" s="13">
        <v>0</v>
      </c>
      <c r="F152" s="24">
        <v>0</v>
      </c>
      <c r="G152" s="24">
        <v>0</v>
      </c>
      <c r="H152" s="25">
        <f t="shared" si="12"/>
        <v>0</v>
      </c>
      <c r="I152" s="14">
        <v>0.5</v>
      </c>
      <c r="J152" s="25">
        <v>0</v>
      </c>
      <c r="K152" s="22">
        <f t="shared" si="13"/>
        <v>0</v>
      </c>
      <c r="L152" s="25">
        <v>444.44444444444446</v>
      </c>
      <c r="M152" s="25">
        <f t="shared" si="14"/>
        <v>444.44444444444446</v>
      </c>
      <c r="N152" s="10"/>
      <c r="O152" s="7" t="s">
        <v>168</v>
      </c>
    </row>
    <row r="153" spans="1:15" s="7" customFormat="1" x14ac:dyDescent="0.2">
      <c r="A153" s="11" t="s">
        <v>169</v>
      </c>
      <c r="B153" s="12"/>
      <c r="C153" s="12" t="e">
        <v>#N/A</v>
      </c>
      <c r="D153" s="11" t="e">
        <v>#N/A</v>
      </c>
      <c r="E153" s="13">
        <v>0</v>
      </c>
      <c r="F153" s="24">
        <v>0</v>
      </c>
      <c r="G153" s="24">
        <v>0</v>
      </c>
      <c r="H153" s="25">
        <f t="shared" si="12"/>
        <v>0</v>
      </c>
      <c r="I153" s="14">
        <v>0.5</v>
      </c>
      <c r="J153" s="25">
        <v>0</v>
      </c>
      <c r="K153" s="22">
        <f t="shared" si="13"/>
        <v>0</v>
      </c>
      <c r="L153" s="25">
        <v>2222.2222222222222</v>
      </c>
      <c r="M153" s="25">
        <f t="shared" si="14"/>
        <v>2222.2222222222222</v>
      </c>
      <c r="N153" s="10"/>
      <c r="O153" s="7" t="s">
        <v>170</v>
      </c>
    </row>
    <row r="154" spans="1:15" s="7" customFormat="1" x14ac:dyDescent="0.2">
      <c r="A154" s="11" t="s">
        <v>171</v>
      </c>
      <c r="B154" s="12" t="s">
        <v>166</v>
      </c>
      <c r="C154" s="12" t="e">
        <v>#N/A</v>
      </c>
      <c r="D154" s="18" t="s">
        <v>106</v>
      </c>
      <c r="E154" s="13">
        <v>0</v>
      </c>
      <c r="F154" s="24">
        <v>0</v>
      </c>
      <c r="G154" s="24">
        <v>0</v>
      </c>
      <c r="H154" s="25">
        <f t="shared" si="12"/>
        <v>0</v>
      </c>
      <c r="I154" s="14"/>
      <c r="J154" s="25">
        <v>0</v>
      </c>
      <c r="K154" s="22">
        <f t="shared" si="13"/>
        <v>0</v>
      </c>
      <c r="L154" s="25">
        <v>1555.5555555555557</v>
      </c>
      <c r="M154" s="25">
        <f t="shared" si="14"/>
        <v>1555.5555555555557</v>
      </c>
      <c r="N154" s="10"/>
      <c r="O154" s="7" t="s">
        <v>170</v>
      </c>
    </row>
    <row r="155" spans="1:15" s="7" customFormat="1" x14ac:dyDescent="0.2">
      <c r="A155" s="11" t="s">
        <v>172</v>
      </c>
      <c r="B155" s="12" t="s">
        <v>166</v>
      </c>
      <c r="C155" s="12" t="e">
        <v>#N/A</v>
      </c>
      <c r="D155" s="18" t="s">
        <v>106</v>
      </c>
      <c r="E155" s="13">
        <v>0</v>
      </c>
      <c r="F155" s="24">
        <v>0</v>
      </c>
      <c r="G155" s="24">
        <v>0</v>
      </c>
      <c r="H155" s="25">
        <f t="shared" si="12"/>
        <v>0</v>
      </c>
      <c r="I155" s="14"/>
      <c r="J155" s="25">
        <v>5925.9258864197536</v>
      </c>
      <c r="K155" s="22">
        <f t="shared" si="13"/>
        <v>-5925.9258864197536</v>
      </c>
      <c r="L155" s="25">
        <v>0</v>
      </c>
      <c r="M155" s="25">
        <f t="shared" si="14"/>
        <v>0</v>
      </c>
      <c r="N155" s="10"/>
      <c r="O155" s="7" t="s">
        <v>170</v>
      </c>
    </row>
    <row r="156" spans="1:15" s="7" customFormat="1" ht="30" x14ac:dyDescent="0.2">
      <c r="A156" s="11" t="s">
        <v>173</v>
      </c>
      <c r="B156" s="12" t="s">
        <v>166</v>
      </c>
      <c r="C156" s="12" t="e">
        <v>#N/A</v>
      </c>
      <c r="D156" s="18" t="s">
        <v>106</v>
      </c>
      <c r="E156" s="13">
        <v>0</v>
      </c>
      <c r="F156" s="24">
        <v>0</v>
      </c>
      <c r="G156" s="24">
        <v>0</v>
      </c>
      <c r="H156" s="25">
        <f t="shared" si="12"/>
        <v>0</v>
      </c>
      <c r="I156" s="14"/>
      <c r="J156" s="25">
        <v>0</v>
      </c>
      <c r="K156" s="22">
        <f t="shared" si="13"/>
        <v>0</v>
      </c>
      <c r="L156" s="25">
        <v>2222.2222222222222</v>
      </c>
      <c r="M156" s="25">
        <f t="shared" si="14"/>
        <v>2222.2222222222222</v>
      </c>
      <c r="N156" s="10"/>
      <c r="O156" s="7" t="s">
        <v>170</v>
      </c>
    </row>
    <row r="157" spans="1:15" s="7" customFormat="1" ht="30" x14ac:dyDescent="0.2">
      <c r="A157" s="11" t="s">
        <v>174</v>
      </c>
      <c r="B157" s="12" t="s">
        <v>166</v>
      </c>
      <c r="C157" s="12" t="e">
        <v>#N/A</v>
      </c>
      <c r="D157" s="18" t="s">
        <v>106</v>
      </c>
      <c r="E157" s="13">
        <v>0</v>
      </c>
      <c r="F157" s="24">
        <v>0</v>
      </c>
      <c r="G157" s="24">
        <v>0</v>
      </c>
      <c r="H157" s="25">
        <f t="shared" si="12"/>
        <v>0</v>
      </c>
      <c r="I157" s="14"/>
      <c r="J157" s="25">
        <v>0</v>
      </c>
      <c r="K157" s="22">
        <f t="shared" si="13"/>
        <v>0</v>
      </c>
      <c r="L157" s="25">
        <v>3111.1111111111113</v>
      </c>
      <c r="M157" s="25">
        <f t="shared" si="14"/>
        <v>3111.1111111111113</v>
      </c>
      <c r="N157" s="10"/>
      <c r="O157" s="7" t="s">
        <v>170</v>
      </c>
    </row>
    <row r="158" spans="1:15" s="7" customFormat="1" ht="30" x14ac:dyDescent="0.2">
      <c r="A158" s="11" t="s">
        <v>175</v>
      </c>
      <c r="B158" s="12" t="s">
        <v>166</v>
      </c>
      <c r="C158" s="12" t="e">
        <v>#N/A</v>
      </c>
      <c r="D158" s="18" t="s">
        <v>106</v>
      </c>
      <c r="E158" s="13">
        <v>0</v>
      </c>
      <c r="F158" s="24">
        <v>0</v>
      </c>
      <c r="G158" s="24">
        <v>0</v>
      </c>
      <c r="H158" s="25">
        <f t="shared" si="12"/>
        <v>0</v>
      </c>
      <c r="I158" s="14"/>
      <c r="J158" s="25">
        <v>0</v>
      </c>
      <c r="K158" s="22">
        <f t="shared" si="13"/>
        <v>0</v>
      </c>
      <c r="L158" s="25">
        <v>666.66666666666663</v>
      </c>
      <c r="M158" s="25">
        <f t="shared" si="14"/>
        <v>666.66666666666663</v>
      </c>
      <c r="N158" s="10"/>
      <c r="O158" s="7" t="s">
        <v>170</v>
      </c>
    </row>
    <row r="159" spans="1:15" s="7" customFormat="1" x14ac:dyDescent="0.2">
      <c r="A159" s="11" t="s">
        <v>176</v>
      </c>
      <c r="B159" s="12" t="e">
        <v>#N/A</v>
      </c>
      <c r="C159" s="12" t="e">
        <v>#N/A</v>
      </c>
      <c r="D159" s="11" t="e">
        <v>#N/A</v>
      </c>
      <c r="E159" s="13">
        <v>0</v>
      </c>
      <c r="F159" s="24">
        <v>0</v>
      </c>
      <c r="G159" s="24">
        <v>0</v>
      </c>
      <c r="H159" s="25">
        <f t="shared" si="12"/>
        <v>0</v>
      </c>
      <c r="I159" s="14"/>
      <c r="J159" s="25">
        <v>0</v>
      </c>
      <c r="K159" s="22">
        <f t="shared" si="13"/>
        <v>0</v>
      </c>
      <c r="L159" s="25">
        <v>1011.1111111111111</v>
      </c>
      <c r="M159" s="25">
        <f t="shared" si="14"/>
        <v>1011.1111111111111</v>
      </c>
      <c r="N159" s="10"/>
      <c r="O159" s="7" t="s">
        <v>170</v>
      </c>
    </row>
    <row r="160" spans="1:15" s="7" customFormat="1" ht="30" x14ac:dyDescent="0.2">
      <c r="A160" s="11" t="s">
        <v>178</v>
      </c>
      <c r="B160" s="12" t="s">
        <v>166</v>
      </c>
      <c r="C160" s="12" t="s">
        <v>177</v>
      </c>
      <c r="D160" s="11" t="s">
        <v>106</v>
      </c>
      <c r="E160" s="13">
        <v>108202</v>
      </c>
      <c r="F160" s="24">
        <v>78.455007002444475</v>
      </c>
      <c r="G160" s="24"/>
      <c r="H160" s="25">
        <f>F160+G160</f>
        <v>78.455007002444475</v>
      </c>
      <c r="I160" s="14">
        <v>0</v>
      </c>
      <c r="J160" s="25">
        <v>2315.7894666666666</v>
      </c>
      <c r="K160" s="22">
        <f t="shared" si="13"/>
        <v>-2237.3344596642223</v>
      </c>
      <c r="L160" s="25">
        <v>0</v>
      </c>
      <c r="M160" s="25">
        <f t="shared" si="14"/>
        <v>0</v>
      </c>
      <c r="N160" s="10"/>
    </row>
    <row r="161" spans="1:15" s="7" customFormat="1" ht="18.75" customHeight="1" x14ac:dyDescent="0.2">
      <c r="A161" s="11" t="s">
        <v>179</v>
      </c>
      <c r="B161" s="12" t="s">
        <v>166</v>
      </c>
      <c r="C161" s="12" t="s">
        <v>177</v>
      </c>
      <c r="D161" s="11" t="s">
        <v>106</v>
      </c>
      <c r="E161" s="13">
        <v>3810596</v>
      </c>
      <c r="F161" s="24">
        <v>9010.3953609188884</v>
      </c>
      <c r="G161" s="24"/>
      <c r="H161" s="25">
        <f t="shared" ref="H161:H178" si="15">F161+G161</f>
        <v>9010.3953609188884</v>
      </c>
      <c r="I161" s="14">
        <v>0</v>
      </c>
      <c r="J161" s="25">
        <v>9356.7251555555558</v>
      </c>
      <c r="K161" s="22">
        <f t="shared" si="13"/>
        <v>-346.32979463666743</v>
      </c>
      <c r="L161" s="25">
        <v>0</v>
      </c>
      <c r="M161" s="25">
        <f t="shared" si="14"/>
        <v>0</v>
      </c>
      <c r="N161" s="10"/>
    </row>
    <row r="162" spans="1:15" s="7" customFormat="1" ht="32.25" customHeight="1" x14ac:dyDescent="0.2">
      <c r="A162" s="11" t="s">
        <v>180</v>
      </c>
      <c r="B162" s="12" t="s">
        <v>166</v>
      </c>
      <c r="C162" s="12" t="s">
        <v>177</v>
      </c>
      <c r="D162" s="11" t="s">
        <v>106</v>
      </c>
      <c r="E162" s="13">
        <v>398467</v>
      </c>
      <c r="F162" s="24">
        <v>222.82079421399996</v>
      </c>
      <c r="G162" s="24"/>
      <c r="H162" s="25">
        <f t="shared" si="15"/>
        <v>222.82079421399996</v>
      </c>
      <c r="I162" s="14">
        <v>0</v>
      </c>
      <c r="J162" s="25">
        <v>2444.4444444444443</v>
      </c>
      <c r="K162" s="22">
        <f t="shared" si="13"/>
        <v>-2221.6236502304446</v>
      </c>
      <c r="L162" s="25">
        <v>0</v>
      </c>
      <c r="M162" s="25">
        <f t="shared" si="14"/>
        <v>0</v>
      </c>
      <c r="N162" s="10"/>
    </row>
    <row r="163" spans="1:15" s="7" customFormat="1" ht="27" customHeight="1" x14ac:dyDescent="0.2">
      <c r="A163" s="11" t="s">
        <v>181</v>
      </c>
      <c r="B163" s="12" t="s">
        <v>166</v>
      </c>
      <c r="C163" s="12" t="s">
        <v>177</v>
      </c>
      <c r="D163" s="11" t="s">
        <v>106</v>
      </c>
      <c r="E163" s="13">
        <v>378495597</v>
      </c>
      <c r="F163" s="24">
        <v>119258.96495647109</v>
      </c>
      <c r="G163" s="24"/>
      <c r="H163" s="25">
        <f t="shared" si="15"/>
        <v>119258.96495647109</v>
      </c>
      <c r="I163" s="14">
        <v>0</v>
      </c>
      <c r="J163" s="25">
        <v>38383.838400000001</v>
      </c>
      <c r="K163" s="22">
        <f t="shared" si="13"/>
        <v>80875.126556471077</v>
      </c>
      <c r="L163" s="25">
        <v>0</v>
      </c>
      <c r="M163" s="25">
        <f t="shared" si="14"/>
        <v>0</v>
      </c>
      <c r="N163" s="10"/>
    </row>
    <row r="164" spans="1:15" s="7" customFormat="1" x14ac:dyDescent="0.2">
      <c r="A164" s="11" t="s">
        <v>182</v>
      </c>
      <c r="B164" s="12" t="s">
        <v>166</v>
      </c>
      <c r="C164" s="12" t="s">
        <v>177</v>
      </c>
      <c r="D164" s="11" t="s">
        <v>106</v>
      </c>
      <c r="E164" s="13">
        <v>29634627</v>
      </c>
      <c r="F164" s="24">
        <v>14460.504468132</v>
      </c>
      <c r="G164" s="24"/>
      <c r="H164" s="25">
        <f t="shared" si="15"/>
        <v>14460.504468132</v>
      </c>
      <c r="I164" s="14">
        <v>0</v>
      </c>
      <c r="J164" s="25">
        <v>18713.450311111112</v>
      </c>
      <c r="K164" s="22">
        <f t="shared" si="13"/>
        <v>-4252.9458429791121</v>
      </c>
      <c r="L164" s="25">
        <v>0</v>
      </c>
      <c r="M164" s="25">
        <f t="shared" si="14"/>
        <v>0</v>
      </c>
      <c r="N164" s="10"/>
    </row>
    <row r="165" spans="1:15" s="7" customFormat="1" ht="30" x14ac:dyDescent="0.2">
      <c r="A165" s="11" t="s">
        <v>183</v>
      </c>
      <c r="B165" s="12" t="s">
        <v>166</v>
      </c>
      <c r="C165" s="12" t="s">
        <v>177</v>
      </c>
      <c r="D165" s="11" t="s">
        <v>106</v>
      </c>
      <c r="E165" s="13">
        <v>273205</v>
      </c>
      <c r="F165" s="24">
        <v>38.322923384666666</v>
      </c>
      <c r="G165" s="24"/>
      <c r="H165" s="25">
        <f t="shared" si="15"/>
        <v>38.322923384666666</v>
      </c>
      <c r="I165" s="14">
        <v>0</v>
      </c>
      <c r="J165" s="25">
        <v>0</v>
      </c>
      <c r="K165" s="22">
        <f t="shared" si="13"/>
        <v>38.322923384666666</v>
      </c>
      <c r="L165" s="25">
        <v>0</v>
      </c>
      <c r="M165" s="25">
        <f t="shared" si="14"/>
        <v>0</v>
      </c>
      <c r="N165" s="10"/>
    </row>
    <row r="166" spans="1:15" s="7" customFormat="1" x14ac:dyDescent="0.2">
      <c r="A166" s="11" t="s">
        <v>184</v>
      </c>
      <c r="B166" s="12" t="s">
        <v>166</v>
      </c>
      <c r="C166" s="12" t="s">
        <v>177</v>
      </c>
      <c r="D166" s="11" t="s">
        <v>106</v>
      </c>
      <c r="E166" s="13">
        <v>6856138</v>
      </c>
      <c r="F166" s="24">
        <v>970.18877573311113</v>
      </c>
      <c r="G166" s="24"/>
      <c r="H166" s="25">
        <f t="shared" si="15"/>
        <v>970.18877573311113</v>
      </c>
      <c r="I166" s="14">
        <v>0</v>
      </c>
      <c r="J166" s="25">
        <v>4444.4444444444443</v>
      </c>
      <c r="K166" s="22">
        <f t="shared" si="13"/>
        <v>-3474.2556687113333</v>
      </c>
      <c r="L166" s="25">
        <v>0</v>
      </c>
      <c r="M166" s="25">
        <f t="shared" si="14"/>
        <v>0</v>
      </c>
      <c r="N166" s="10"/>
    </row>
    <row r="167" spans="1:15" s="7" customFormat="1" ht="30" x14ac:dyDescent="0.2">
      <c r="A167" s="11" t="s">
        <v>185</v>
      </c>
      <c r="B167" s="12" t="s">
        <v>166</v>
      </c>
      <c r="C167" s="12" t="s">
        <v>177</v>
      </c>
      <c r="D167" s="11" t="s">
        <v>106</v>
      </c>
      <c r="E167" s="13">
        <v>95122</v>
      </c>
      <c r="F167" s="24">
        <v>18.676199997111112</v>
      </c>
      <c r="G167" s="24"/>
      <c r="H167" s="25">
        <f t="shared" si="15"/>
        <v>18.676199997111112</v>
      </c>
      <c r="I167" s="14">
        <v>0</v>
      </c>
      <c r="J167" s="25">
        <v>1111.1111111111111</v>
      </c>
      <c r="K167" s="22">
        <f t="shared" si="13"/>
        <v>-1092.434911114</v>
      </c>
      <c r="L167" s="25">
        <v>0</v>
      </c>
      <c r="M167" s="25">
        <f t="shared" si="14"/>
        <v>0</v>
      </c>
      <c r="N167" s="10"/>
    </row>
    <row r="168" spans="1:15" s="7" customFormat="1" ht="30" x14ac:dyDescent="0.2">
      <c r="A168" s="11" t="s">
        <v>186</v>
      </c>
      <c r="B168" s="12" t="s">
        <v>166</v>
      </c>
      <c r="C168" s="12" t="s">
        <v>177</v>
      </c>
      <c r="D168" s="11" t="s">
        <v>106</v>
      </c>
      <c r="E168" s="13">
        <v>554004</v>
      </c>
      <c r="F168" s="24">
        <v>115.35326177533335</v>
      </c>
      <c r="G168" s="24"/>
      <c r="H168" s="25">
        <f t="shared" si="15"/>
        <v>115.35326177533335</v>
      </c>
      <c r="I168" s="14">
        <v>0</v>
      </c>
      <c r="J168" s="25">
        <v>3666.6666666666665</v>
      </c>
      <c r="K168" s="22">
        <f t="shared" si="13"/>
        <v>-3551.313404891333</v>
      </c>
      <c r="L168" s="25">
        <v>0</v>
      </c>
      <c r="M168" s="25">
        <f t="shared" si="14"/>
        <v>0</v>
      </c>
      <c r="N168" s="10"/>
    </row>
    <row r="169" spans="1:15" s="7" customFormat="1" x14ac:dyDescent="0.2">
      <c r="A169" s="11" t="s">
        <v>187</v>
      </c>
      <c r="B169" s="12" t="s">
        <v>166</v>
      </c>
      <c r="C169" s="12" t="s">
        <v>177</v>
      </c>
      <c r="D169" s="11" t="s">
        <v>106</v>
      </c>
      <c r="E169" s="13">
        <v>12610147</v>
      </c>
      <c r="F169" s="24">
        <v>2643.800408482889</v>
      </c>
      <c r="G169" s="24"/>
      <c r="H169" s="25">
        <f t="shared" si="15"/>
        <v>2643.800408482889</v>
      </c>
      <c r="I169" s="14">
        <v>0</v>
      </c>
      <c r="J169" s="25">
        <v>10000</v>
      </c>
      <c r="K169" s="22">
        <f t="shared" si="13"/>
        <v>-7356.199591517111</v>
      </c>
      <c r="L169" s="25">
        <v>0</v>
      </c>
      <c r="M169" s="25">
        <f t="shared" si="14"/>
        <v>0</v>
      </c>
      <c r="N169" s="10"/>
      <c r="O169" s="7" t="s">
        <v>188</v>
      </c>
    </row>
    <row r="170" spans="1:15" s="7" customFormat="1" x14ac:dyDescent="0.2">
      <c r="A170" s="11" t="s">
        <v>189</v>
      </c>
      <c r="B170" s="12" t="s">
        <v>166</v>
      </c>
      <c r="C170" s="12" t="s">
        <v>177</v>
      </c>
      <c r="D170" s="11" t="s">
        <v>106</v>
      </c>
      <c r="E170" s="13">
        <v>218654</v>
      </c>
      <c r="F170" s="24">
        <v>48.231855244000009</v>
      </c>
      <c r="G170" s="24"/>
      <c r="H170" s="25">
        <f t="shared" si="15"/>
        <v>48.231855244000009</v>
      </c>
      <c r="I170" s="14">
        <v>0</v>
      </c>
      <c r="J170" s="25">
        <v>0</v>
      </c>
      <c r="K170" s="22">
        <f t="shared" si="13"/>
        <v>48.231855244000009</v>
      </c>
      <c r="L170" s="25">
        <v>0</v>
      </c>
      <c r="M170" s="25">
        <f t="shared" si="14"/>
        <v>0</v>
      </c>
      <c r="N170" s="10"/>
      <c r="O170" s="7" t="s">
        <v>188</v>
      </c>
    </row>
    <row r="171" spans="1:15" s="7" customFormat="1" x14ac:dyDescent="0.2">
      <c r="A171" s="11" t="s">
        <v>190</v>
      </c>
      <c r="B171" s="12" t="s">
        <v>166</v>
      </c>
      <c r="C171" s="12" t="s">
        <v>177</v>
      </c>
      <c r="D171" s="11" t="s">
        <v>106</v>
      </c>
      <c r="E171" s="13">
        <v>3236294</v>
      </c>
      <c r="F171" s="24">
        <v>170.51746236733337</v>
      </c>
      <c r="G171" s="24"/>
      <c r="H171" s="25">
        <f t="shared" si="15"/>
        <v>170.51746236733337</v>
      </c>
      <c r="I171" s="14">
        <v>0</v>
      </c>
      <c r="J171" s="25">
        <v>1071.3450222222223</v>
      </c>
      <c r="K171" s="22">
        <f t="shared" si="13"/>
        <v>-900.82755985488893</v>
      </c>
      <c r="L171" s="25">
        <v>0</v>
      </c>
      <c r="M171" s="25">
        <f t="shared" si="14"/>
        <v>0</v>
      </c>
      <c r="N171" s="10"/>
    </row>
    <row r="172" spans="1:15" s="7" customFormat="1" x14ac:dyDescent="0.2">
      <c r="A172" s="11" t="s">
        <v>191</v>
      </c>
      <c r="B172" s="12" t="e">
        <v>#N/A</v>
      </c>
      <c r="C172" s="12" t="s">
        <v>177</v>
      </c>
      <c r="D172" s="11" t="e">
        <v>#N/A</v>
      </c>
      <c r="E172" s="13">
        <v>0</v>
      </c>
      <c r="F172" s="24">
        <v>0</v>
      </c>
      <c r="G172" s="24"/>
      <c r="H172" s="25">
        <f t="shared" si="15"/>
        <v>0</v>
      </c>
      <c r="I172" s="14">
        <v>0</v>
      </c>
      <c r="J172" s="25">
        <v>148.14813333333333</v>
      </c>
      <c r="K172" s="22">
        <f t="shared" si="13"/>
        <v>-148.14813333333333</v>
      </c>
      <c r="L172" s="25">
        <v>0</v>
      </c>
      <c r="M172" s="25">
        <f t="shared" si="14"/>
        <v>0</v>
      </c>
      <c r="N172" s="10"/>
      <c r="O172" s="7" t="s">
        <v>192</v>
      </c>
    </row>
    <row r="173" spans="1:15" s="7" customFormat="1" ht="30" x14ac:dyDescent="0.2">
      <c r="A173" s="11" t="s">
        <v>193</v>
      </c>
      <c r="B173" s="12" t="s">
        <v>166</v>
      </c>
      <c r="C173" s="12" t="s">
        <v>177</v>
      </c>
      <c r="D173" s="11" t="s">
        <v>106</v>
      </c>
      <c r="E173" s="13">
        <v>60768</v>
      </c>
      <c r="F173" s="24">
        <v>18.088554816444447</v>
      </c>
      <c r="G173" s="24"/>
      <c r="H173" s="25">
        <f t="shared" si="15"/>
        <v>18.088554816444447</v>
      </c>
      <c r="I173" s="14">
        <v>0</v>
      </c>
      <c r="J173" s="25">
        <v>1481.4814666666666</v>
      </c>
      <c r="K173" s="22">
        <f t="shared" si="13"/>
        <v>-1463.3929118502222</v>
      </c>
      <c r="L173" s="25">
        <v>0</v>
      </c>
      <c r="M173" s="25">
        <f t="shared" si="14"/>
        <v>0</v>
      </c>
      <c r="N173" s="10"/>
    </row>
    <row r="174" spans="1:15" s="7" customFormat="1" x14ac:dyDescent="0.2">
      <c r="A174" s="11" t="s">
        <v>194</v>
      </c>
      <c r="B174" s="12" t="s">
        <v>166</v>
      </c>
      <c r="C174" s="12" t="s">
        <v>177</v>
      </c>
      <c r="D174" s="11" t="s">
        <v>106</v>
      </c>
      <c r="E174" s="13">
        <v>207819915</v>
      </c>
      <c r="F174" s="24">
        <v>156087.86242435625</v>
      </c>
      <c r="G174" s="24"/>
      <c r="H174" s="25">
        <f t="shared" si="15"/>
        <v>156087.86242435625</v>
      </c>
      <c r="I174" s="14">
        <v>0</v>
      </c>
      <c r="J174" s="25">
        <v>82315.789511111114</v>
      </c>
      <c r="K174" s="22">
        <f t="shared" si="13"/>
        <v>73772.072913245138</v>
      </c>
      <c r="L174" s="25">
        <v>0</v>
      </c>
      <c r="M174" s="25">
        <f t="shared" si="14"/>
        <v>0</v>
      </c>
      <c r="N174" s="10"/>
    </row>
    <row r="175" spans="1:15" s="7" customFormat="1" ht="30" x14ac:dyDescent="0.2">
      <c r="A175" s="11" t="s">
        <v>195</v>
      </c>
      <c r="B175" s="12" t="s">
        <v>166</v>
      </c>
      <c r="C175" s="12" t="s">
        <v>177</v>
      </c>
      <c r="D175" s="11" t="s">
        <v>106</v>
      </c>
      <c r="E175" s="13">
        <v>6856474</v>
      </c>
      <c r="F175" s="24">
        <v>3870.6511667844443</v>
      </c>
      <c r="G175" s="24"/>
      <c r="H175" s="25">
        <f t="shared" si="15"/>
        <v>3870.6511667844443</v>
      </c>
      <c r="I175" s="14">
        <v>0</v>
      </c>
      <c r="J175" s="25">
        <v>5866.666666666667</v>
      </c>
      <c r="K175" s="22">
        <f t="shared" si="13"/>
        <v>-1996.0154998822227</v>
      </c>
      <c r="L175" s="25">
        <v>0</v>
      </c>
      <c r="M175" s="25">
        <f t="shared" si="14"/>
        <v>0</v>
      </c>
      <c r="N175" s="10"/>
    </row>
    <row r="176" spans="1:15" s="7" customFormat="1" ht="30" x14ac:dyDescent="0.2">
      <c r="A176" s="11" t="s">
        <v>196</v>
      </c>
      <c r="B176" s="12" t="s">
        <v>166</v>
      </c>
      <c r="C176" s="12" t="s">
        <v>177</v>
      </c>
      <c r="D176" s="11" t="s">
        <v>106</v>
      </c>
      <c r="E176" s="13">
        <v>4564346</v>
      </c>
      <c r="F176" s="24">
        <v>879.69355115822225</v>
      </c>
      <c r="G176" s="24"/>
      <c r="H176" s="25">
        <f t="shared" si="15"/>
        <v>879.69355115822225</v>
      </c>
      <c r="I176" s="14">
        <v>0</v>
      </c>
      <c r="J176" s="25">
        <v>0</v>
      </c>
      <c r="K176" s="22">
        <f t="shared" si="13"/>
        <v>879.69355115822225</v>
      </c>
      <c r="L176" s="25">
        <v>0</v>
      </c>
      <c r="M176" s="25">
        <f t="shared" si="14"/>
        <v>0</v>
      </c>
      <c r="N176" s="10"/>
    </row>
    <row r="177" spans="1:14" s="7" customFormat="1" x14ac:dyDescent="0.2">
      <c r="A177" s="11" t="s">
        <v>197</v>
      </c>
      <c r="B177" s="12" t="s">
        <v>166</v>
      </c>
      <c r="C177" s="12" t="s">
        <v>177</v>
      </c>
      <c r="D177" s="11" t="s">
        <v>106</v>
      </c>
      <c r="E177" s="13">
        <v>9273006</v>
      </c>
      <c r="F177" s="24">
        <v>958.10595409333325</v>
      </c>
      <c r="G177" s="24"/>
      <c r="H177" s="25">
        <f t="shared" si="15"/>
        <v>958.10595409333325</v>
      </c>
      <c r="I177" s="14">
        <v>0</v>
      </c>
      <c r="J177" s="25">
        <v>4444.4444444444443</v>
      </c>
      <c r="K177" s="22">
        <f t="shared" si="13"/>
        <v>-3486.338490351111</v>
      </c>
      <c r="L177" s="25">
        <v>0</v>
      </c>
      <c r="M177" s="25">
        <f t="shared" si="14"/>
        <v>0</v>
      </c>
      <c r="N177" s="10"/>
    </row>
    <row r="178" spans="1:14" s="7" customFormat="1" x14ac:dyDescent="0.2">
      <c r="A178" s="11" t="s">
        <v>198</v>
      </c>
      <c r="B178" s="12" t="s">
        <v>166</v>
      </c>
      <c r="C178" s="12" t="s">
        <v>177</v>
      </c>
      <c r="D178" s="11" t="s">
        <v>106</v>
      </c>
      <c r="E178" s="13">
        <v>705545012</v>
      </c>
      <c r="F178" s="24">
        <v>155083.14737353098</v>
      </c>
      <c r="G178" s="24"/>
      <c r="H178" s="25">
        <f t="shared" si="15"/>
        <v>155083.14737353098</v>
      </c>
      <c r="I178" s="14">
        <v>0</v>
      </c>
      <c r="J178" s="25">
        <v>114467.22311111112</v>
      </c>
      <c r="K178" s="22">
        <f t="shared" si="13"/>
        <v>40615.924262419867</v>
      </c>
      <c r="L178" s="25">
        <v>0</v>
      </c>
      <c r="M178" s="25">
        <f t="shared" si="14"/>
        <v>0</v>
      </c>
      <c r="N178" s="10"/>
    </row>
    <row r="179" spans="1:14" x14ac:dyDescent="0.2">
      <c r="A179" s="35"/>
      <c r="B179" s="10"/>
      <c r="C179" s="10"/>
      <c r="D179" s="35"/>
      <c r="E179" s="10"/>
      <c r="F179" s="16"/>
      <c r="G179" s="16"/>
      <c r="H179" s="16"/>
      <c r="I179" s="42"/>
      <c r="J179" s="16"/>
      <c r="K179" s="16"/>
      <c r="L179" s="36"/>
      <c r="M179" s="16"/>
      <c r="N179" s="10"/>
    </row>
  </sheetData>
  <autoFilter ref="A4:M1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2018-05-31T10:09:19Z</dcterms:created>
  <dcterms:modified xsi:type="dcterms:W3CDTF">2018-05-31T22:38:15Z</dcterms:modified>
</cp:coreProperties>
</file>