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3256" windowHeight="13176"/>
  </bookViews>
  <sheets>
    <sheet name="ProjectSchedule" sheetId="11" r:id="rId1"/>
    <sheet name="Member" sheetId="13" r:id="rId2"/>
    <sheet name="Sheet1" sheetId="14" r:id="rId3"/>
  </sheets>
  <definedNames>
    <definedName name="Display_Week">ProjectSchedule!$H$4</definedName>
    <definedName name="_xlnm.Print_Titles" localSheetId="0">ProjectSchedule!$4:$6</definedName>
    <definedName name="Project_Start">ProjectSchedule!$H$3</definedName>
    <definedName name="task_end" localSheetId="0">ProjectSchedule!$I1</definedName>
    <definedName name="task_progress" localSheetId="0">ProjectSchedule!$G1</definedName>
    <definedName name="task_start" localSheetId="0">ProjectSchedule!$H1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4" i="14" l="1"/>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A1"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E111" i="11" l="1"/>
  <c r="E112" i="11"/>
  <c r="E113" i="11"/>
  <c r="E114" i="11"/>
  <c r="E115" i="11"/>
  <c r="E116" i="11"/>
  <c r="E117" i="11"/>
  <c r="E118" i="11"/>
  <c r="E119" i="11"/>
  <c r="E120" i="11"/>
  <c r="E121" i="11"/>
  <c r="E122" i="11"/>
  <c r="E123" i="11"/>
  <c r="E124" i="11"/>
  <c r="E125" i="11"/>
  <c r="I111" i="11"/>
  <c r="I112" i="11"/>
  <c r="I113" i="11"/>
  <c r="I114" i="11"/>
  <c r="I115" i="11"/>
  <c r="I116" i="11"/>
  <c r="I117" i="11"/>
  <c r="I118" i="11"/>
  <c r="I119" i="11"/>
  <c r="I120" i="11"/>
  <c r="I121" i="11"/>
  <c r="I122" i="11"/>
  <c r="I123" i="11"/>
  <c r="I124" i="11"/>
  <c r="I125" i="11"/>
  <c r="E91" i="11" l="1"/>
  <c r="I91" i="11"/>
  <c r="E87" i="11"/>
  <c r="I87" i="11"/>
  <c r="I80" i="11"/>
  <c r="E80" i="11"/>
  <c r="I92" i="11" l="1"/>
  <c r="K92" i="11" s="1"/>
  <c r="E92" i="11"/>
  <c r="I82" i="11"/>
  <c r="I81" i="11"/>
  <c r="I79" i="11"/>
  <c r="I78" i="11"/>
  <c r="E79" i="11"/>
  <c r="E78" i="11"/>
  <c r="I133" i="11" l="1"/>
  <c r="I132" i="11"/>
  <c r="I131" i="11"/>
  <c r="I130" i="11"/>
  <c r="I129" i="11"/>
  <c r="I127" i="11"/>
  <c r="I126" i="11"/>
  <c r="I110" i="11"/>
  <c r="I109" i="11"/>
  <c r="I108" i="11"/>
  <c r="I107" i="11"/>
  <c r="I106" i="11"/>
  <c r="I104" i="11"/>
  <c r="I103" i="11"/>
  <c r="I102" i="11"/>
  <c r="I101" i="11"/>
  <c r="I100" i="11"/>
  <c r="I99" i="11"/>
  <c r="I98" i="11"/>
  <c r="I97" i="11"/>
  <c r="I96" i="11"/>
  <c r="I95" i="11"/>
  <c r="I94" i="11"/>
  <c r="I90" i="11"/>
  <c r="I89" i="11"/>
  <c r="I88" i="11"/>
  <c r="I86" i="11"/>
  <c r="I85" i="11"/>
  <c r="I84" i="11"/>
  <c r="I83" i="11"/>
  <c r="I77" i="11"/>
  <c r="I76" i="11"/>
  <c r="I75" i="11"/>
  <c r="I74" i="11"/>
  <c r="I73" i="11"/>
  <c r="I72" i="11"/>
  <c r="I71" i="11"/>
  <c r="I70"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39" i="11"/>
  <c r="I38" i="11"/>
  <c r="I37" i="11"/>
  <c r="I36" i="11"/>
  <c r="I35" i="11"/>
  <c r="I34" i="11"/>
  <c r="I33" i="11"/>
  <c r="I32" i="11"/>
  <c r="I31" i="11"/>
  <c r="I30" i="11"/>
  <c r="I29" i="11"/>
  <c r="I28" i="11"/>
  <c r="I27" i="11"/>
  <c r="I26" i="11"/>
  <c r="I25" i="11"/>
  <c r="I24" i="11"/>
  <c r="I23" i="11"/>
  <c r="I22" i="11"/>
  <c r="I21" i="11"/>
  <c r="I20" i="11"/>
  <c r="I19" i="11"/>
  <c r="I18" i="11"/>
  <c r="I17" i="11"/>
  <c r="I15" i="11"/>
  <c r="I14" i="11"/>
  <c r="I13" i="11"/>
  <c r="I12" i="11"/>
  <c r="I11" i="11"/>
  <c r="I10" i="11"/>
  <c r="I9" i="11"/>
  <c r="E102" i="11"/>
  <c r="E133" i="11" l="1"/>
  <c r="E132" i="11"/>
  <c r="E131" i="11"/>
  <c r="E130" i="11"/>
  <c r="E129" i="11"/>
  <c r="E128" i="11"/>
  <c r="E127" i="11"/>
  <c r="E126" i="11"/>
  <c r="E110" i="11"/>
  <c r="E109" i="11"/>
  <c r="E108" i="11"/>
  <c r="E107" i="11"/>
  <c r="E106" i="11"/>
  <c r="E105" i="11"/>
  <c r="E104" i="11"/>
  <c r="E103" i="11"/>
  <c r="E101" i="11"/>
  <c r="E100" i="11"/>
  <c r="E99" i="11"/>
  <c r="E98" i="11"/>
  <c r="E97" i="11"/>
  <c r="E96" i="11"/>
  <c r="E95" i="11"/>
  <c r="E94" i="11"/>
  <c r="E93" i="11"/>
  <c r="E90" i="11"/>
  <c r="E89" i="11"/>
  <c r="E88" i="11"/>
  <c r="E86" i="11"/>
  <c r="E85" i="11"/>
  <c r="E84" i="11"/>
  <c r="E83" i="11"/>
  <c r="E82" i="11"/>
  <c r="E81" i="11"/>
  <c r="E77" i="11"/>
  <c r="E76" i="11"/>
  <c r="E75" i="11"/>
  <c r="E74" i="11"/>
  <c r="E73" i="11"/>
  <c r="E72" i="11"/>
  <c r="E71" i="11"/>
  <c r="E47" i="11"/>
  <c r="E48" i="11"/>
  <c r="E49" i="11"/>
  <c r="E50" i="11"/>
  <c r="E51" i="11"/>
  <c r="E52" i="11"/>
  <c r="E53" i="11"/>
  <c r="E54" i="11"/>
  <c r="E55" i="11"/>
  <c r="E56" i="11"/>
  <c r="E57" i="11"/>
  <c r="E58" i="11"/>
  <c r="E59" i="11"/>
  <c r="E60" i="11"/>
  <c r="E61" i="11"/>
  <c r="E62" i="11"/>
  <c r="E63" i="11"/>
  <c r="E64" i="11"/>
  <c r="E65" i="11"/>
  <c r="E66" i="11"/>
  <c r="E67" i="11"/>
  <c r="E68" i="11"/>
  <c r="E46" i="11"/>
  <c r="E45" i="11"/>
  <c r="K93" i="11"/>
  <c r="E39" i="11"/>
  <c r="E38" i="11"/>
  <c r="E37" i="11"/>
  <c r="E36" i="11"/>
  <c r="E35" i="11"/>
  <c r="E34" i="11"/>
  <c r="E33" i="11"/>
  <c r="E32" i="11"/>
  <c r="E31" i="11"/>
  <c r="E30" i="11"/>
  <c r="E29" i="11"/>
  <c r="E28" i="11"/>
  <c r="E27" i="11"/>
  <c r="E26" i="11"/>
  <c r="E25" i="11"/>
  <c r="E24" i="11"/>
  <c r="E23" i="11"/>
  <c r="E22" i="11"/>
  <c r="E70" i="11"/>
  <c r="E69" i="11"/>
  <c r="E44" i="11"/>
  <c r="E43" i="11"/>
  <c r="E42" i="11"/>
  <c r="E41" i="11"/>
  <c r="E40" i="11"/>
  <c r="E21" i="11"/>
  <c r="E20" i="11"/>
  <c r="E19" i="11"/>
  <c r="E18" i="11"/>
  <c r="E17" i="11"/>
  <c r="E10" i="11"/>
  <c r="E11" i="11"/>
  <c r="E12" i="11"/>
  <c r="E13" i="11"/>
  <c r="E14" i="11"/>
  <c r="E15" i="11"/>
  <c r="E9" i="11"/>
  <c r="K7" i="11" l="1"/>
  <c r="L5" i="11" l="1"/>
  <c r="K90" i="11"/>
  <c r="K72" i="11"/>
  <c r="K71" i="11"/>
  <c r="K69" i="11"/>
  <c r="K40" i="11"/>
  <c r="K16" i="11"/>
  <c r="K8" i="11"/>
  <c r="K42" i="11" l="1"/>
  <c r="K41" i="11"/>
  <c r="L6" i="11"/>
  <c r="K9" i="11" l="1"/>
  <c r="K70" i="11"/>
  <c r="K10" i="11"/>
  <c r="K43" i="11"/>
  <c r="M5" i="11"/>
  <c r="N5" i="11" s="1"/>
  <c r="O5" i="11" s="1"/>
  <c r="P5" i="11" s="1"/>
  <c r="Q5" i="11" s="1"/>
  <c r="R5" i="11" s="1"/>
  <c r="S5" i="11" s="1"/>
  <c r="L4" i="11"/>
  <c r="K15" i="11" l="1"/>
  <c r="K17" i="11"/>
  <c r="K44" i="11"/>
  <c r="K18" i="11"/>
  <c r="K11" i="11"/>
  <c r="K12" i="11"/>
  <c r="S4" i="11"/>
  <c r="T5" i="11"/>
  <c r="U5" i="11" s="1"/>
  <c r="V5" i="11" s="1"/>
  <c r="W5" i="11" s="1"/>
  <c r="X5" i="11" s="1"/>
  <c r="Y5" i="11" s="1"/>
  <c r="Z5" i="11" s="1"/>
  <c r="M6" i="11"/>
  <c r="K20" i="11" l="1"/>
  <c r="K19" i="11"/>
  <c r="Z4" i="11"/>
  <c r="AA5" i="11"/>
  <c r="AB5" i="11" s="1"/>
  <c r="AC5" i="11" s="1"/>
  <c r="AD5" i="11" s="1"/>
  <c r="AE5" i="11" s="1"/>
  <c r="AF5" i="11" s="1"/>
  <c r="AG5" i="11" s="1"/>
  <c r="N6" i="11"/>
  <c r="AH5" i="11" l="1"/>
  <c r="AI5" i="11" s="1"/>
  <c r="AJ5" i="11" s="1"/>
  <c r="AK5" i="11" s="1"/>
  <c r="AL5" i="11" s="1"/>
  <c r="AM5" i="11" s="1"/>
  <c r="AG4" i="11"/>
  <c r="O6" i="11"/>
  <c r="AN5" i="11" l="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N6" i="11"/>
  <c r="AI6" i="11"/>
  <c r="BO6" i="11" l="1"/>
  <c r="AJ6" i="11"/>
  <c r="AK6" i="11" l="1"/>
  <c r="AL6" i="11" l="1"/>
  <c r="AM6" i="11" l="1"/>
  <c r="AN6" i="11" l="1"/>
  <c r="AO6" i="11" l="1"/>
  <c r="AP6" i="11" l="1"/>
  <c r="AQ6" i="11" l="1"/>
  <c r="AR6" i="11" l="1"/>
  <c r="AS6" i="11" l="1"/>
  <c r="AT6" i="11" l="1"/>
  <c r="AU6" i="11" l="1"/>
</calcChain>
</file>

<file path=xl/sharedStrings.xml><?xml version="1.0" encoding="utf-8"?>
<sst xmlns="http://schemas.openxmlformats.org/spreadsheetml/2006/main" count="285" uniqueCount="229">
  <si>
    <t>Insert new rows ABOVE this one</t>
  </si>
  <si>
    <t>Project Start:</t>
  </si>
  <si>
    <t>PROGRESS</t>
  </si>
  <si>
    <t>ASSIGNED
TO</t>
  </si>
  <si>
    <t>START</t>
  </si>
  <si>
    <t>END</t>
  </si>
  <si>
    <t>DAYS</t>
  </si>
  <si>
    <t>Display Week:</t>
  </si>
  <si>
    <t>TASK</t>
  </si>
  <si>
    <t>Enter Company Name in cell B2.</t>
  </si>
  <si>
    <t>Name</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</si>
  <si>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</si>
  <si>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</si>
  <si>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</si>
  <si>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</si>
  <si>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</si>
  <si>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</si>
  <si>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</si>
  <si>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</si>
  <si>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</si>
  <si>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</si>
  <si>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</si>
  <si>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</si>
  <si>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0</t>
  </si>
  <si>
    <t>Sprint 6</t>
  </si>
  <si>
    <t>Sprint 1</t>
  </si>
  <si>
    <t>Sprint 2</t>
  </si>
  <si>
    <t>Sprint 3</t>
  </si>
  <si>
    <t>Sprint 5</t>
  </si>
  <si>
    <t>Sprint 4</t>
  </si>
  <si>
    <t>Project Lead:
Do Vuong Phuc</t>
  </si>
  <si>
    <t>PROJECT TITLE: BeeKey</t>
  </si>
  <si>
    <t>No</t>
  </si>
  <si>
    <t>Đỗ Vương Phúc</t>
  </si>
  <si>
    <t>Hoàng Như Thanh</t>
  </si>
  <si>
    <t>Chung Kim Khánh</t>
  </si>
  <si>
    <t>Bùi Đăng Khoa</t>
  </si>
  <si>
    <t>ASSIGNED ID</t>
  </si>
  <si>
    <t>Kick-off meeting</t>
  </si>
  <si>
    <t>Self-learning A</t>
  </si>
  <si>
    <t>Design logo</t>
  </si>
  <si>
    <t>Project Proposal</t>
  </si>
  <si>
    <t>Sprint planning meeting</t>
  </si>
  <si>
    <t>Self-learning B</t>
  </si>
  <si>
    <t>Self-learning D</t>
  </si>
  <si>
    <t>Project plan (1-3)</t>
  </si>
  <si>
    <t>Vision document (1-3)</t>
  </si>
  <si>
    <t>Vision document (4-6)</t>
  </si>
  <si>
    <t>Weekly report 1</t>
  </si>
  <si>
    <t>Weekly report 2</t>
  </si>
  <si>
    <t>Sign up UI</t>
  </si>
  <si>
    <t>Login UI</t>
  </si>
  <si>
    <t>Show information UI</t>
  </si>
  <si>
    <t>Setting UI</t>
  </si>
  <si>
    <t>Change password UI</t>
  </si>
  <si>
    <t>Change information UI</t>
  </si>
  <si>
    <t>Design database</t>
  </si>
  <si>
    <t>Login API</t>
  </si>
  <si>
    <t>Sign up API</t>
  </si>
  <si>
    <t>Get information API</t>
  </si>
  <si>
    <t>Change password API</t>
  </si>
  <si>
    <t>Change information API</t>
  </si>
  <si>
    <t xml:space="preserve">Company Name: BTree </t>
  </si>
  <si>
    <t>Revised Project Plan</t>
  </si>
  <si>
    <t>Detail Vision Document</t>
  </si>
  <si>
    <t>Use-case model</t>
  </si>
  <si>
    <t>Use-case specification</t>
  </si>
  <si>
    <t>Self learning C</t>
  </si>
  <si>
    <t>Post task UI</t>
  </si>
  <si>
    <t>Task filter UI</t>
  </si>
  <si>
    <t>Counter-offer UI</t>
  </si>
  <si>
    <t>Report UI</t>
  </si>
  <si>
    <t>My request UI</t>
  </si>
  <si>
    <t>My task UI</t>
  </si>
  <si>
    <t>Implement signup</t>
  </si>
  <si>
    <t>Implement login</t>
  </si>
  <si>
    <t>Implement show information</t>
  </si>
  <si>
    <t>Implement setting</t>
  </si>
  <si>
    <t>Implement change password</t>
  </si>
  <si>
    <t>Implement change information</t>
  </si>
  <si>
    <t>Post task API</t>
  </si>
  <si>
    <t>Add counter-offer API</t>
  </si>
  <si>
    <t>Report API</t>
  </si>
  <si>
    <t>Get user request API</t>
  </si>
  <si>
    <t>Get user task API</t>
  </si>
  <si>
    <t>Revised use-case specification</t>
  </si>
  <si>
    <t>Define software architecture (SAD)</t>
  </si>
  <si>
    <t>Class diagram</t>
  </si>
  <si>
    <t>Request view UI</t>
  </si>
  <si>
    <t>Task view UI</t>
  </si>
  <si>
    <t>Counter list UI</t>
  </si>
  <si>
    <t>Implement post task</t>
  </si>
  <si>
    <t>Implement task filter</t>
  </si>
  <si>
    <t>Implement counter-offer</t>
  </si>
  <si>
    <t>Implement report</t>
  </si>
  <si>
    <t>Implement my request</t>
  </si>
  <si>
    <t>Implement my task</t>
  </si>
  <si>
    <t>Get request API</t>
  </si>
  <si>
    <t>Get task API</t>
  </si>
  <si>
    <t>Get all counter of request API</t>
  </si>
  <si>
    <t>UI Prototype</t>
  </si>
  <si>
    <t>Revise SAD</t>
  </si>
  <si>
    <t>Feedback UI</t>
  </si>
  <si>
    <t>Chatting UI</t>
  </si>
  <si>
    <t>Implement request view</t>
  </si>
  <si>
    <t>Implement task view</t>
  </si>
  <si>
    <t>Implement counter list</t>
  </si>
  <si>
    <t>Implement feedback</t>
  </si>
  <si>
    <t>Feedback API</t>
  </si>
  <si>
    <t>Chatting API</t>
  </si>
  <si>
    <t>Test plan and test case</t>
  </si>
  <si>
    <t>Automated testing</t>
  </si>
  <si>
    <t>Develop the rest task</t>
  </si>
  <si>
    <t>Project presentation</t>
  </si>
  <si>
    <t>Final submission</t>
  </si>
  <si>
    <t>Implement chatting</t>
  </si>
  <si>
    <t>Accept/Decline counter API</t>
  </si>
  <si>
    <t>Explain the project, training course and brainstorm the project idea to write proposal</t>
  </si>
  <si>
    <t>SHORT DESCRIPTION</t>
  </si>
  <si>
    <t>Learn about Android studio (Unit 1, 2)</t>
  </si>
  <si>
    <t>Design application and team logo</t>
  </si>
  <si>
    <t>Write project proposal</t>
  </si>
  <si>
    <t>Planning for all sprints and explain for team</t>
  </si>
  <si>
    <t>Learn about Android studio (Unit 3, 4)</t>
  </si>
  <si>
    <t>Learn NodeJS, JWT, Express to build server</t>
  </si>
  <si>
    <t>Write project plan section 1-3</t>
  </si>
  <si>
    <t>Write vision document section 1-3</t>
  </si>
  <si>
    <t>Write vision document section 4-6</t>
  </si>
  <si>
    <t>Write project plan section 4</t>
  </si>
  <si>
    <t>Project plan (4)</t>
  </si>
  <si>
    <t>Note down and write the weekly report</t>
  </si>
  <si>
    <t>Prototype, implement setting UI to navigate to different activity (change information, password, report, logout)</t>
  </si>
  <si>
    <t>Prototype, implement show information UI to display the information of user</t>
  </si>
  <si>
    <t>Prototype, implement sign up UI for user to sign up an account</t>
  </si>
  <si>
    <t>Prototype, implement login UI for user to login</t>
  </si>
  <si>
    <t>Prototype, implement change password UI for user to update their password</t>
  </si>
  <si>
    <t>Prototype, implement change information UI for user to change basic information (display name, gender, phone and address)</t>
  </si>
  <si>
    <t>Prototype ERD and implement SQL source then setup the server</t>
  </si>
  <si>
    <t>Create login API in server and update API sheet</t>
  </si>
  <si>
    <t>Create signup API in server and update API sheet</t>
  </si>
  <si>
    <t>Create get the information of user API in server and update API sheet</t>
  </si>
  <si>
    <t>Create change password API in server and update API sheet</t>
  </si>
  <si>
    <t>Create change basic information of user API in server and update API sheet</t>
  </si>
  <si>
    <t>Revised and update project plan</t>
  </si>
  <si>
    <t>Revise and write more detail the vision document</t>
  </si>
  <si>
    <t>Design and draw use-case model</t>
  </si>
  <si>
    <t>Write the use-case specification base on the model</t>
  </si>
  <si>
    <t>Learn about MVC model and Android studio (unit 3, 4)</t>
  </si>
  <si>
    <t>Prototype, implement post task UI for user to create a new task</t>
  </si>
  <si>
    <t>Prototype, implement task filter UI to display all the task with the specified category</t>
  </si>
  <si>
    <t>Prototype, implement counter-offer UI for user to make a counter-offer when viewing a posted task</t>
  </si>
  <si>
    <t>Prototype, implement report UI for user to report an issue</t>
  </si>
  <si>
    <t>Prototype, implement my request UI for user to view the list of their requests</t>
  </si>
  <si>
    <t>Prototype, implement my task UI for user to view the list of their tasks</t>
  </si>
  <si>
    <t xml:space="preserve">Implement feature of signup UI </t>
  </si>
  <si>
    <t>Implement feature of login UI</t>
  </si>
  <si>
    <t>Implement feature of show information UI</t>
  </si>
  <si>
    <t>Implement feature of setting UI</t>
  </si>
  <si>
    <t>Implement feature of change password UI</t>
  </si>
  <si>
    <t>Implement feature of change information UI</t>
  </si>
  <si>
    <t>Create post a task API in server and update API sheet</t>
  </si>
  <si>
    <t>Create API to add counter-offer of a task in server and update API sheet</t>
  </si>
  <si>
    <t>DURATION (DAY)</t>
  </si>
  <si>
    <t>Create API to make a report in server and update API sheet</t>
  </si>
  <si>
    <t>Create API to get all requests of a user and update sheet</t>
  </si>
  <si>
    <t>Create API to get all tasks of a user and update sheet</t>
  </si>
  <si>
    <t>Revise use-case model and specification</t>
  </si>
  <si>
    <t>Write define software architecture document</t>
  </si>
  <si>
    <t>Draw class diagram</t>
  </si>
  <si>
    <t>Prototype, implement the activity to view the request UI</t>
  </si>
  <si>
    <t>Prototype, implement the activity to view the task UI</t>
  </si>
  <si>
    <t>Prototype, implement the activity to view all the counter list of my request UI</t>
  </si>
  <si>
    <t>Prototype, implement the feedback UI</t>
  </si>
  <si>
    <t>Prototype, implement chatting UI</t>
  </si>
  <si>
    <t>Implement feature to create a new task</t>
  </si>
  <si>
    <t>Implement feature to display all the task filtered by category</t>
  </si>
  <si>
    <t>Implement feature to make a counter-offer when viewing a task</t>
  </si>
  <si>
    <t>Implement feature to create a report for an issue</t>
  </si>
  <si>
    <t>Implement feature to display the list of my request</t>
  </si>
  <si>
    <t>Implement feature to display the list of my task</t>
  </si>
  <si>
    <t>Create API to get the information of a request and update sheet</t>
  </si>
  <si>
    <t>Create API to get the information of a task and update sheet</t>
  </si>
  <si>
    <t>Create API to get all the counter-offer of a request and update sheet</t>
  </si>
  <si>
    <t>Create API to accept or decline a counter-off API</t>
  </si>
  <si>
    <t>Draw and combine all the UI prototype above</t>
  </si>
  <si>
    <t>Revise SAD document</t>
  </si>
  <si>
    <t>Implement feature to view one of my requests</t>
  </si>
  <si>
    <t>Implement feature to view one of my task</t>
  </si>
  <si>
    <t>Implement feature to display the counter-offer list of a request</t>
  </si>
  <si>
    <t>Implement feature to make feedback after done</t>
  </si>
  <si>
    <t>Implement feature to chat between two users</t>
  </si>
  <si>
    <t>Create feedback API (Include get feedback of a user, make a feedback) and update sheet</t>
  </si>
  <si>
    <t>Create chatting API (Include send message and load message) and update sheet</t>
  </si>
  <si>
    <t>Write test plan document and testcase</t>
  </si>
  <si>
    <t>Write automated test</t>
  </si>
  <si>
    <t>Develop the task that have not done</t>
  </si>
  <si>
    <t>Presentation the project to the stakeholder and lecturer</t>
  </si>
  <si>
    <t>Submit the PA6 to moodle</t>
  </si>
  <si>
    <t>Note down and write the weekly report and submit PA5</t>
  </si>
  <si>
    <t>Note down and write the weekly report and submit PA4</t>
  </si>
  <si>
    <t>Note down and write the weekly report and submit PA3</t>
  </si>
  <si>
    <t>Note down and write the weekly report and submit PA2</t>
  </si>
  <si>
    <t>Note down and write the weekly report and submit PA1</t>
  </si>
  <si>
    <t>Create get requests with category API in server and update API sheet</t>
  </si>
  <si>
    <t>Get request by filter API</t>
  </si>
  <si>
    <t>Top-up UI</t>
  </si>
  <si>
    <t>Prototype, implement top-up UI</t>
  </si>
  <si>
    <t>Implement top-up</t>
  </si>
  <si>
    <t>Implement feature for user to top-up money from banking</t>
  </si>
  <si>
    <t>Top-up API</t>
  </si>
  <si>
    <t>Create API for user to top-up money and verify with banking system</t>
  </si>
  <si>
    <t>Test login</t>
  </si>
  <si>
    <t>Test signup</t>
  </si>
  <si>
    <t>Test change password</t>
  </si>
  <si>
    <t>Test change basic information</t>
  </si>
  <si>
    <t>Test view information</t>
  </si>
  <si>
    <t>Test view list request with filter</t>
  </si>
  <si>
    <t>Test top-up</t>
  </si>
  <si>
    <t>Test upload new request</t>
  </si>
  <si>
    <t>Test make counter-offer</t>
  </si>
  <si>
    <t>Test view list counter-offer of a request</t>
  </si>
  <si>
    <t>Test accept/decline a counter-offer</t>
  </si>
  <si>
    <t>Test chatting</t>
  </si>
  <si>
    <t>Test done a request</t>
  </si>
  <si>
    <t>Test feedback</t>
  </si>
  <si>
    <t>Test view my list request</t>
  </si>
  <si>
    <t>Test view my list task</t>
  </si>
  <si>
    <t>Test logout</t>
  </si>
  <si>
    <t>Test and fix to be accepted bases on test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</si>
</sst>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1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10" fillId="0" borderId="0" xfId="7" applyAlignment="1">
      <alignment vertical="top" wrapText="1"/>
    </xf>
    <xf numFmtId="0" fontId="0" fillId="3" borderId="2" xfId="11" applyFont="1" applyFill="1">
      <alignment horizontal="center" vertical="center"/>
    </xf>
    <xf numFmtId="0" fontId="0" fillId="0" borderId="11" xfId="0" applyBorder="1" applyAlignment="1">
      <alignment horizontal="center"/>
    </xf>
    <xf numFmtId="0" fontId="7" fillId="13" borderId="1" xfId="0" applyFont="1" applyFill="1" applyBorder="1" applyAlignment="1">
      <alignment horizontal="center" vertical="center"/>
    </xf>
    <xf numFmtId="0" fontId="0" fillId="3" borderId="2" xfId="12" applyFont="1" applyFill="1">
      <alignment horizontal="left" vertical="center" indent="2"/>
    </xf>
    <xf numFmtId="0" fontId="0" fillId="3" borderId="2" xfId="11" applyFont="1" applyFill="1" applyAlignment="1">
      <alignment horizontal="left" vertical="center"/>
    </xf>
    <xf numFmtId="0" fontId="9" fillId="9" borderId="2" xfId="11" applyFill="1" applyAlignment="1">
      <alignment horizontal="left" vertical="center"/>
    </xf>
    <xf numFmtId="0" fontId="9" fillId="4" borderId="2" xfId="11" applyFill="1" applyAlignment="1">
      <alignment horizontal="left" vertical="center"/>
    </xf>
    <xf numFmtId="0" fontId="9" fillId="6" borderId="2" xfId="11" applyFill="1" applyAlignment="1">
      <alignment horizontal="left" vertical="center"/>
    </xf>
    <xf numFmtId="0" fontId="9" fillId="11" borderId="2" xfId="11" applyFill="1" applyAlignment="1">
      <alignment horizontal="left" vertical="center"/>
    </xf>
    <xf numFmtId="0" fontId="9" fillId="5" borderId="2" xfId="11" applyFill="1" applyAlignment="1">
      <alignment horizontal="left" vertical="center"/>
    </xf>
    <xf numFmtId="0" fontId="9" fillId="10" borderId="2" xfId="11" applyFill="1" applyAlignment="1">
      <alignment horizontal="left" vertical="center"/>
    </xf>
    <xf numFmtId="0" fontId="9" fillId="8" borderId="2" xfId="11" applyFill="1" applyAlignment="1">
      <alignment horizontal="left" vertical="center"/>
    </xf>
    <xf numFmtId="0" fontId="9" fillId="3" borderId="2" xfId="11" applyFill="1" applyAlignment="1">
      <alignment horizontal="left" vertical="center"/>
    </xf>
    <xf numFmtId="0" fontId="8" fillId="2" borderId="2" xfId="0" applyFont="1" applyFill="1" applyBorder="1" applyAlignment="1">
      <alignment horizontal="left" vertical="center"/>
    </xf>
    <xf numFmtId="0" fontId="14" fillId="0" borderId="0" xfId="0" applyFont="1" applyAlignment="1">
      <alignment horizontal="left"/>
    </xf>
    <xf numFmtId="0" fontId="15" fillId="0" borderId="0" xfId="1" applyFont="1" applyAlignment="1" applyProtection="1">
      <alignment horizontal="left"/>
    </xf>
    <xf numFmtId="0" fontId="0" fillId="0" borderId="0" xfId="0" applyAlignment="1">
      <alignment horizontal="left"/>
    </xf>
    <xf numFmtId="0" fontId="0" fillId="4" borderId="2" xfId="12" applyFont="1" applyFill="1">
      <alignment horizontal="left" vertical="center" indent="2"/>
    </xf>
    <xf numFmtId="0" fontId="6" fillId="2" borderId="11" xfId="0" applyFont="1" applyFill="1" applyBorder="1" applyAlignment="1">
      <alignment horizontal="center"/>
    </xf>
    <xf numFmtId="165" fontId="0" fillId="4" borderId="2" xfId="10"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0" borderId="2" xfId="12" applyFont="1" applyFill="1" applyAlignment="1">
      <alignment vertical="center"/>
    </xf>
    <xf numFmtId="0" fontId="0" fillId="3" borderId="2" xfId="12" applyFont="1" applyFill="1" applyAlignment="1">
      <alignment horizontal="left" vertical="center" wrapText="1"/>
    </xf>
    <xf numFmtId="0" fontId="9" fillId="3" borderId="2" xfId="12" applyFill="1" applyAlignment="1">
      <alignment horizontal="left" vertical="center" wrapText="1"/>
    </xf>
    <xf numFmtId="0" fontId="6" fillId="9" borderId="2" xfId="0" applyFont="1" applyFill="1" applyBorder="1" applyAlignment="1">
      <alignment horizontal="left" vertical="center" wrapText="1"/>
    </xf>
    <xf numFmtId="0" fontId="9" fillId="4" borderId="2" xfId="12" applyFill="1" applyAlignment="1">
      <alignment horizontal="left" vertical="center" wrapText="1"/>
    </xf>
    <xf numFmtId="0" fontId="6" fillId="6" borderId="2" xfId="0" applyFont="1" applyFill="1" applyBorder="1" applyAlignment="1">
      <alignment horizontal="left" vertical="center" wrapText="1"/>
    </xf>
    <xf numFmtId="0" fontId="9" fillId="11" borderId="2" xfId="12" applyFill="1" applyAlignment="1">
      <alignment horizontal="left" vertical="center" wrapText="1"/>
    </xf>
    <xf numFmtId="0" fontId="6" fillId="5" borderId="2" xfId="0" applyFont="1" applyFill="1" applyBorder="1" applyAlignment="1">
      <alignment horizontal="left" vertical="center" wrapText="1"/>
    </xf>
    <xf numFmtId="0" fontId="9" fillId="10" borderId="2" xfId="12" applyFill="1" applyAlignment="1">
      <alignment horizontal="left" vertical="center" wrapText="1"/>
    </xf>
    <xf numFmtId="0" fontId="0" fillId="10" borderId="2" xfId="12" applyFont="1" applyFill="1" applyAlignment="1">
      <alignment horizontal="left" vertical="center" wrapText="1"/>
    </xf>
    <xf numFmtId="0" fontId="6" fillId="8" borderId="2" xfId="0" applyFont="1" applyFill="1" applyBorder="1" applyAlignment="1">
      <alignment horizontal="left" vertical="center" wrapText="1"/>
    </xf>
    <xf numFmtId="0" fontId="0" fillId="4" borderId="2" xfId="12" applyFont="1" applyFill="1" applyAlignment="1">
      <alignment horizontal="left" vertical="center" wrapText="1"/>
    </xf>
    <xf numFmtId="0" fontId="0" fillId="11" borderId="2" xfId="12" applyFont="1" applyFill="1" applyAlignment="1">
      <alignment horizontal="left" vertical="center" wrapText="1"/>
    </xf>
    <xf numFmtId="165" fontId="0" fillId="0" borderId="0" xfId="0" applyNumberFormat="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0" fillId="0" borderId="3" xfId="9" applyFont="1">
      <alignment horizontal="center" vertical="center"/>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1">
    <dxf>
      <fill>
        <patternFill>
          <bgColor theme="7" tint="0.39994506668294322"/>
        </patternFill>
      </fill>
      <border>
        <left/>
        <right/>
      </border>
    </dxf>
    <dxf>
      <fill>
        <patternFill>
          <bgColor theme="7" tint="-0.24994659260841701"/>
        </patternFill>
      </fill>
    </dxf>
    <dxf>
      <border>
        <left style="thin">
          <color rgb="FFC00000"/>
        </left>
        <right style="thin">
          <color rgb="FFC00000"/>
        </right>
        <vertical/>
        <horizontal/>
      </border>
    </dxf>
    <dxf>
      <fill>
        <patternFill>
          <bgColor theme="7" tint="0.39994506668294322"/>
        </patternFill>
      </fill>
      <border>
        <left/>
        <right/>
      </border>
    </dxf>
    <dxf>
      <fill>
        <patternFill>
          <bgColor theme="7" tint="-0.24994659260841701"/>
        </patternFill>
      </fill>
    </dxf>
    <dxf>
      <border>
        <left style="thin">
          <color rgb="FFC00000"/>
        </left>
        <right style="thin">
          <color rgb="FFC00000"/>
        </right>
        <vertical/>
        <horizontal/>
      </border>
    </dxf>
    <dxf>
      <fill>
        <patternFill>
          <bgColor theme="7" tint="0.39994506668294322"/>
        </patternFill>
      </fill>
      <border>
        <left/>
        <right/>
      </border>
    </dxf>
    <dxf>
      <fill>
        <patternFill>
          <bgColor theme="7" tint="-0.24994659260841701"/>
        </patternFill>
      </fill>
    </dxf>
    <dxf>
      <border>
        <left style="thin">
          <color rgb="FFC00000"/>
        </left>
        <right style="thin">
          <color rgb="FFC00000"/>
        </right>
        <vertical/>
        <horizontal/>
      </border>
    </dxf>
    <dxf>
      <fill>
        <patternFill>
          <bgColor theme="7" tint="0.39994506668294322"/>
        </patternFill>
      </fill>
      <border>
        <left/>
        <right/>
      </border>
    </dxf>
    <dxf>
      <fill>
        <patternFill>
          <bgColor theme="7" tint="-0.2499465926084170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O137"/>
  <sheetViews>
    <sheetView showGridLines="0" tabSelected="1" showRuler="0" zoomScale="55" zoomScaleNormal="55" zoomScalePageLayoutView="70" workbookViewId="0">
      <pane ySplit="6" topLeftCell="A55" activePane="bottomLeft" state="frozen"/>
      <selection pane="bottomLeft" activeCell="G59" sqref="G59"/>
    </sheetView>
  </sheetViews>
  <sheetFormatPr defaultRowHeight="30" customHeight="1"/>
  <cols>
    <col min="1" max="1" width="2.6640625" style="43" customWidth="1"/>
    <col min="2" max="2" width="42.77734375" bestFit="1" customWidth="1"/>
    <col min="3" max="3" width="67.5546875" bestFit="1" customWidth="1"/>
    <col min="4" max="4" width="11.5546875" bestFit="1" customWidth="1"/>
    <col min="5" max="5" width="19.33203125" style="83" bestFit="1" customWidth="1"/>
    <col min="6" max="6" width="13.109375" bestFit="1" customWidth="1"/>
    <col min="7" max="7" width="10.6640625" customWidth="1"/>
    <col min="8" max="8" width="10.44140625" style="5" customWidth="1"/>
    <col min="9" max="9" width="10.44140625" customWidth="1"/>
    <col min="10" max="10" width="2.6640625" customWidth="1"/>
    <col min="11" max="11" width="6.109375" hidden="1" customWidth="1"/>
    <col min="12" max="67" width="2.5546875" customWidth="1"/>
    <col min="72" max="73" width="10.33203125"/>
  </cols>
  <sheetData>
    <row r="1" spans="1:67" ht="30" customHeight="1">
      <c r="A1" s="44" t="s">
        <v>14</v>
      </c>
      <c r="B1" s="48" t="s">
        <v>31</v>
      </c>
      <c r="C1" s="48"/>
      <c r="D1" s="48"/>
      <c r="E1" s="1"/>
      <c r="F1" s="1"/>
      <c r="G1" s="2"/>
      <c r="H1" s="4"/>
      <c r="I1" s="42"/>
      <c r="K1" s="2"/>
      <c r="L1" s="12"/>
    </row>
    <row r="2" spans="1:67" ht="30" customHeight="1">
      <c r="A2" s="43" t="s">
        <v>9</v>
      </c>
      <c r="B2" s="49" t="s">
        <v>62</v>
      </c>
      <c r="C2" s="49"/>
      <c r="E2"/>
      <c r="L2" s="46"/>
    </row>
    <row r="3" spans="1:67" ht="36">
      <c r="A3" s="43" t="s">
        <v>15</v>
      </c>
      <c r="B3" s="66" t="s">
        <v>30</v>
      </c>
      <c r="C3" s="66"/>
      <c r="D3" s="66"/>
      <c r="E3" s="108" t="s">
        <v>1</v>
      </c>
      <c r="F3" s="108"/>
      <c r="G3" s="109"/>
      <c r="H3" s="106">
        <v>44344</v>
      </c>
      <c r="I3" s="107"/>
    </row>
    <row r="4" spans="1:67" ht="29.4" customHeight="1">
      <c r="A4" s="44" t="s">
        <v>16</v>
      </c>
      <c r="E4" s="108" t="s">
        <v>7</v>
      </c>
      <c r="F4" s="108"/>
      <c r="G4" s="109"/>
      <c r="H4" s="6">
        <v>1</v>
      </c>
      <c r="L4" s="103">
        <f>L5</f>
        <v>44340</v>
      </c>
      <c r="M4" s="104"/>
      <c r="N4" s="104"/>
      <c r="O4" s="104"/>
      <c r="P4" s="104"/>
      <c r="Q4" s="104"/>
      <c r="R4" s="105"/>
      <c r="S4" s="103">
        <f>S5</f>
        <v>44347</v>
      </c>
      <c r="T4" s="104"/>
      <c r="U4" s="104"/>
      <c r="V4" s="104"/>
      <c r="W4" s="104"/>
      <c r="X4" s="104"/>
      <c r="Y4" s="105"/>
      <c r="Z4" s="103">
        <f>Z5</f>
        <v>44354</v>
      </c>
      <c r="AA4" s="104"/>
      <c r="AB4" s="104"/>
      <c r="AC4" s="104"/>
      <c r="AD4" s="104"/>
      <c r="AE4" s="104"/>
      <c r="AF4" s="105"/>
      <c r="AG4" s="103">
        <f>AG5</f>
        <v>44361</v>
      </c>
      <c r="AH4" s="104"/>
      <c r="AI4" s="104"/>
      <c r="AJ4" s="104"/>
      <c r="AK4" s="104"/>
      <c r="AL4" s="104"/>
      <c r="AM4" s="105"/>
      <c r="AN4" s="103">
        <f>AN5</f>
        <v>44368</v>
      </c>
      <c r="AO4" s="104"/>
      <c r="AP4" s="104"/>
      <c r="AQ4" s="104"/>
      <c r="AR4" s="104"/>
      <c r="AS4" s="104"/>
      <c r="AT4" s="105"/>
      <c r="AU4" s="103">
        <f>AU5</f>
        <v>44375</v>
      </c>
      <c r="AV4" s="104"/>
      <c r="AW4" s="104"/>
      <c r="AX4" s="104"/>
      <c r="AY4" s="104"/>
      <c r="AZ4" s="104"/>
      <c r="BA4" s="105"/>
      <c r="BB4" s="103">
        <f>BB5</f>
        <v>44382</v>
      </c>
      <c r="BC4" s="104"/>
      <c r="BD4" s="104"/>
      <c r="BE4" s="104"/>
      <c r="BF4" s="104"/>
      <c r="BG4" s="104"/>
      <c r="BH4" s="105"/>
      <c r="BI4" s="103">
        <f>BI5</f>
        <v>44389</v>
      </c>
      <c r="BJ4" s="104"/>
      <c r="BK4" s="104"/>
      <c r="BL4" s="104"/>
      <c r="BM4" s="104"/>
      <c r="BN4" s="104"/>
      <c r="BO4" s="105"/>
    </row>
    <row r="5" spans="1:67" ht="15" customHeight="1">
      <c r="A5" s="44" t="s">
        <v>17</v>
      </c>
      <c r="B5" s="110"/>
      <c r="C5" s="110"/>
      <c r="D5" s="110"/>
      <c r="E5" s="110"/>
      <c r="F5" s="110"/>
      <c r="G5" s="110"/>
      <c r="H5" s="110"/>
      <c r="I5" s="110"/>
      <c r="J5" s="110"/>
      <c r="L5" s="9">
        <f>Project_Start-WEEKDAY(Project_Start,1)+2+7*(Display_Week-1)</f>
        <v>44340</v>
      </c>
      <c r="M5" s="8">
        <f>L5+1</f>
        <v>44341</v>
      </c>
      <c r="N5" s="8">
        <f t="shared" ref="N5:BA5" si="0">M5+1</f>
        <v>44342</v>
      </c>
      <c r="O5" s="8">
        <f t="shared" si="0"/>
        <v>44343</v>
      </c>
      <c r="P5" s="8">
        <f t="shared" si="0"/>
        <v>44344</v>
      </c>
      <c r="Q5" s="8">
        <f t="shared" si="0"/>
        <v>44345</v>
      </c>
      <c r="R5" s="10">
        <f t="shared" si="0"/>
        <v>44346</v>
      </c>
      <c r="S5" s="9">
        <f>R5+1</f>
        <v>44347</v>
      </c>
      <c r="T5" s="8">
        <f>S5+1</f>
        <v>44348</v>
      </c>
      <c r="U5" s="8">
        <f t="shared" si="0"/>
        <v>44349</v>
      </c>
      <c r="V5" s="8">
        <f t="shared" si="0"/>
        <v>44350</v>
      </c>
      <c r="W5" s="8">
        <f t="shared" si="0"/>
        <v>44351</v>
      </c>
      <c r="X5" s="8">
        <f t="shared" si="0"/>
        <v>44352</v>
      </c>
      <c r="Y5" s="10">
        <f t="shared" si="0"/>
        <v>44353</v>
      </c>
      <c r="Z5" s="9">
        <f>Y5+1</f>
        <v>44354</v>
      </c>
      <c r="AA5" s="8">
        <f>Z5+1</f>
        <v>44355</v>
      </c>
      <c r="AB5" s="8">
        <f t="shared" si="0"/>
        <v>44356</v>
      </c>
      <c r="AC5" s="8">
        <f t="shared" si="0"/>
        <v>44357</v>
      </c>
      <c r="AD5" s="8">
        <f t="shared" si="0"/>
        <v>44358</v>
      </c>
      <c r="AE5" s="8">
        <f t="shared" si="0"/>
        <v>44359</v>
      </c>
      <c r="AF5" s="10">
        <f t="shared" si="0"/>
        <v>44360</v>
      </c>
      <c r="AG5" s="9">
        <f>AF5+1</f>
        <v>44361</v>
      </c>
      <c r="AH5" s="8">
        <f>AG5+1</f>
        <v>44362</v>
      </c>
      <c r="AI5" s="8">
        <f t="shared" si="0"/>
        <v>44363</v>
      </c>
      <c r="AJ5" s="8">
        <f t="shared" si="0"/>
        <v>44364</v>
      </c>
      <c r="AK5" s="8">
        <f t="shared" si="0"/>
        <v>44365</v>
      </c>
      <c r="AL5" s="8">
        <f t="shared" si="0"/>
        <v>44366</v>
      </c>
      <c r="AM5" s="10">
        <f t="shared" si="0"/>
        <v>44367</v>
      </c>
      <c r="AN5" s="9">
        <f>AM5+1</f>
        <v>44368</v>
      </c>
      <c r="AO5" s="8">
        <f>AN5+1</f>
        <v>44369</v>
      </c>
      <c r="AP5" s="8">
        <f t="shared" si="0"/>
        <v>44370</v>
      </c>
      <c r="AQ5" s="8">
        <f t="shared" si="0"/>
        <v>44371</v>
      </c>
      <c r="AR5" s="8">
        <f t="shared" si="0"/>
        <v>44372</v>
      </c>
      <c r="AS5" s="8">
        <f t="shared" si="0"/>
        <v>44373</v>
      </c>
      <c r="AT5" s="10">
        <f t="shared" si="0"/>
        <v>44374</v>
      </c>
      <c r="AU5" s="9">
        <f>AT5+1</f>
        <v>44375</v>
      </c>
      <c r="AV5" s="8">
        <f>AU5+1</f>
        <v>44376</v>
      </c>
      <c r="AW5" s="8">
        <f t="shared" si="0"/>
        <v>44377</v>
      </c>
      <c r="AX5" s="8">
        <f t="shared" si="0"/>
        <v>44378</v>
      </c>
      <c r="AY5" s="8">
        <f t="shared" si="0"/>
        <v>44379</v>
      </c>
      <c r="AZ5" s="8">
        <f t="shared" si="0"/>
        <v>44380</v>
      </c>
      <c r="BA5" s="10">
        <f t="shared" si="0"/>
        <v>44381</v>
      </c>
      <c r="BB5" s="9">
        <f>BA5+1</f>
        <v>44382</v>
      </c>
      <c r="BC5" s="8">
        <f>BB5+1</f>
        <v>44383</v>
      </c>
      <c r="BD5" s="8">
        <f t="shared" ref="BD5:BH5" si="1">BC5+1</f>
        <v>44384</v>
      </c>
      <c r="BE5" s="8">
        <f t="shared" si="1"/>
        <v>44385</v>
      </c>
      <c r="BF5" s="8">
        <f t="shared" si="1"/>
        <v>44386</v>
      </c>
      <c r="BG5" s="8">
        <f t="shared" si="1"/>
        <v>44387</v>
      </c>
      <c r="BH5" s="10">
        <f t="shared" si="1"/>
        <v>44388</v>
      </c>
      <c r="BI5" s="9">
        <f>BH5+1</f>
        <v>44389</v>
      </c>
      <c r="BJ5" s="8">
        <f>BI5+1</f>
        <v>44390</v>
      </c>
      <c r="BK5" s="8">
        <f t="shared" ref="BK5:BO5" si="2">BJ5+1</f>
        <v>44391</v>
      </c>
      <c r="BL5" s="8">
        <f t="shared" si="2"/>
        <v>44392</v>
      </c>
      <c r="BM5" s="8">
        <f t="shared" si="2"/>
        <v>44393</v>
      </c>
      <c r="BN5" s="8">
        <f t="shared" si="2"/>
        <v>44394</v>
      </c>
      <c r="BO5" s="10">
        <f t="shared" si="2"/>
        <v>44395</v>
      </c>
    </row>
    <row r="6" spans="1:67" ht="30" customHeight="1" thickBot="1">
      <c r="A6" s="44" t="s">
        <v>18</v>
      </c>
      <c r="B6" s="69" t="s">
        <v>8</v>
      </c>
      <c r="C6" s="69" t="s">
        <v>118</v>
      </c>
      <c r="D6" s="69" t="s">
        <v>37</v>
      </c>
      <c r="E6" s="7" t="s">
        <v>3</v>
      </c>
      <c r="F6" s="7" t="s">
        <v>162</v>
      </c>
      <c r="G6" s="7" t="s">
        <v>2</v>
      </c>
      <c r="H6" s="7" t="s">
        <v>4</v>
      </c>
      <c r="I6" s="7" t="s">
        <v>5</v>
      </c>
      <c r="J6" s="7"/>
      <c r="K6" s="7" t="s">
        <v>6</v>
      </c>
      <c r="L6" s="11" t="str">
        <f t="shared" ref="L6" si="3">LEFT(TEXT(L5,"ddd"),1)</f>
        <v>M</v>
      </c>
      <c r="M6" s="11" t="str">
        <f t="shared" ref="M6:AU6" si="4">LEFT(TEXT(M5,"ddd"),1)</f>
        <v>T</v>
      </c>
      <c r="N6" s="11" t="str">
        <f t="shared" si="4"/>
        <v>W</v>
      </c>
      <c r="O6" s="11" t="str">
        <f t="shared" si="4"/>
        <v>T</v>
      </c>
      <c r="P6" s="11" t="str">
        <f t="shared" si="4"/>
        <v>F</v>
      </c>
      <c r="Q6" s="11" t="str">
        <f t="shared" si="4"/>
        <v>S</v>
      </c>
      <c r="R6" s="11" t="str">
        <f t="shared" si="4"/>
        <v>S</v>
      </c>
      <c r="S6" s="11" t="str">
        <f t="shared" si="4"/>
        <v>M</v>
      </c>
      <c r="T6" s="11" t="str">
        <f t="shared" si="4"/>
        <v>T</v>
      </c>
      <c r="U6" s="11" t="str">
        <f t="shared" si="4"/>
        <v>W</v>
      </c>
      <c r="V6" s="11" t="str">
        <f t="shared" si="4"/>
        <v>T</v>
      </c>
      <c r="W6" s="11" t="str">
        <f t="shared" si="4"/>
        <v>F</v>
      </c>
      <c r="X6" s="11" t="str">
        <f t="shared" si="4"/>
        <v>S</v>
      </c>
      <c r="Y6" s="11" t="str">
        <f t="shared" si="4"/>
        <v>S</v>
      </c>
      <c r="Z6" s="11" t="str">
        <f t="shared" si="4"/>
        <v>M</v>
      </c>
      <c r="AA6" s="11" t="str">
        <f t="shared" si="4"/>
        <v>T</v>
      </c>
      <c r="AB6" s="11" t="str">
        <f t="shared" si="4"/>
        <v>W</v>
      </c>
      <c r="AC6" s="11" t="str">
        <f t="shared" si="4"/>
        <v>T</v>
      </c>
      <c r="AD6" s="11" t="str">
        <f t="shared" si="4"/>
        <v>F</v>
      </c>
      <c r="AE6" s="11" t="str">
        <f t="shared" si="4"/>
        <v>S</v>
      </c>
      <c r="AF6" s="11" t="str">
        <f t="shared" si="4"/>
        <v>S</v>
      </c>
      <c r="AG6" s="11" t="str">
        <f t="shared" si="4"/>
        <v>M</v>
      </c>
      <c r="AH6" s="11" t="str">
        <f t="shared" si="4"/>
        <v>T</v>
      </c>
      <c r="AI6" s="11" t="str">
        <f t="shared" si="4"/>
        <v>W</v>
      </c>
      <c r="AJ6" s="11" t="str">
        <f t="shared" si="4"/>
        <v>T</v>
      </c>
      <c r="AK6" s="11" t="str">
        <f t="shared" si="4"/>
        <v>F</v>
      </c>
      <c r="AL6" s="11" t="str">
        <f t="shared" si="4"/>
        <v>S</v>
      </c>
      <c r="AM6" s="11" t="str">
        <f t="shared" si="4"/>
        <v>S</v>
      </c>
      <c r="AN6" s="11" t="str">
        <f t="shared" si="4"/>
        <v>M</v>
      </c>
      <c r="AO6" s="11" t="str">
        <f t="shared" si="4"/>
        <v>T</v>
      </c>
      <c r="AP6" s="11" t="str">
        <f t="shared" si="4"/>
        <v>W</v>
      </c>
      <c r="AQ6" s="11" t="str">
        <f t="shared" si="4"/>
        <v>T</v>
      </c>
      <c r="AR6" s="11" t="str">
        <f t="shared" si="4"/>
        <v>F</v>
      </c>
      <c r="AS6" s="11" t="str">
        <f t="shared" si="4"/>
        <v>S</v>
      </c>
      <c r="AT6" s="11" t="str">
        <f t="shared" si="4"/>
        <v>S</v>
      </c>
      <c r="AU6" s="11" t="str">
        <f t="shared" si="4"/>
        <v>M</v>
      </c>
      <c r="AV6" s="11" t="str">
        <f t="shared" ref="AV6:BO6" si="5">LEFT(TEXT(AV5,"ddd"),1)</f>
        <v>T</v>
      </c>
      <c r="AW6" s="11" t="str">
        <f t="shared" si="5"/>
        <v>W</v>
      </c>
      <c r="AX6" s="11" t="str">
        <f t="shared" si="5"/>
        <v>T</v>
      </c>
      <c r="AY6" s="11" t="str">
        <f t="shared" si="5"/>
        <v>F</v>
      </c>
      <c r="AZ6" s="11" t="str">
        <f t="shared" si="5"/>
        <v>S</v>
      </c>
      <c r="BA6" s="11" t="str">
        <f t="shared" si="5"/>
        <v>S</v>
      </c>
      <c r="BB6" s="11" t="str">
        <f t="shared" si="5"/>
        <v>M</v>
      </c>
      <c r="BC6" s="11" t="str">
        <f t="shared" si="5"/>
        <v>T</v>
      </c>
      <c r="BD6" s="11" t="str">
        <f t="shared" si="5"/>
        <v>W</v>
      </c>
      <c r="BE6" s="11" t="str">
        <f t="shared" si="5"/>
        <v>T</v>
      </c>
      <c r="BF6" s="11" t="str">
        <f t="shared" si="5"/>
        <v>F</v>
      </c>
      <c r="BG6" s="11" t="str">
        <f t="shared" si="5"/>
        <v>S</v>
      </c>
      <c r="BH6" s="11" t="str">
        <f t="shared" si="5"/>
        <v>S</v>
      </c>
      <c r="BI6" s="11" t="str">
        <f t="shared" si="5"/>
        <v>M</v>
      </c>
      <c r="BJ6" s="11" t="str">
        <f t="shared" si="5"/>
        <v>T</v>
      </c>
      <c r="BK6" s="11" t="str">
        <f t="shared" si="5"/>
        <v>W</v>
      </c>
      <c r="BL6" s="11" t="str">
        <f t="shared" si="5"/>
        <v>T</v>
      </c>
      <c r="BM6" s="11" t="str">
        <f t="shared" si="5"/>
        <v>F</v>
      </c>
      <c r="BN6" s="11" t="str">
        <f t="shared" si="5"/>
        <v>S</v>
      </c>
      <c r="BO6" s="11" t="str">
        <f t="shared" si="5"/>
        <v>S</v>
      </c>
    </row>
    <row r="7" spans="1:67" ht="30" hidden="1" customHeight="1" thickBot="1">
      <c r="A7" s="43" t="s">
        <v>13</v>
      </c>
      <c r="E7" s="47"/>
      <c r="F7" s="47"/>
      <c r="H7"/>
      <c r="K7" t="str">
        <f>IF(OR(ISBLANK(task_start),ISBLANK(task_end)),"",task_end-task_start+1)</f>
        <v/>
      </c>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row>
    <row r="8" spans="1:67" s="3" customFormat="1" ht="49.95" customHeight="1" thickBot="1">
      <c r="A8" s="44" t="s">
        <v>19</v>
      </c>
      <c r="B8" s="15" t="s">
        <v>23</v>
      </c>
      <c r="C8" s="15"/>
      <c r="D8" s="15"/>
      <c r="E8" s="54"/>
      <c r="F8" s="54"/>
      <c r="G8" s="16"/>
      <c r="H8" s="17"/>
      <c r="I8" s="18"/>
      <c r="J8" s="14"/>
      <c r="K8" s="14" t="str">
        <f t="shared" ref="K8:K93" si="6">IF(OR(ISBLANK(task_start),ISBLANK(task_end)),"",task_end-task_start+1)</f>
        <v/>
      </c>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row>
    <row r="9" spans="1:67" s="3" customFormat="1" ht="49.95" customHeight="1" thickBot="1">
      <c r="A9" s="44" t="s">
        <v>20</v>
      </c>
      <c r="B9" s="70" t="s">
        <v>38</v>
      </c>
      <c r="C9" s="90" t="s">
        <v>117</v>
      </c>
      <c r="D9" s="62">
        <v>1</v>
      </c>
      <c r="E9" s="71" t="str">
        <f>IFERROR(VLOOKUP(D9,Member!$A$2:$B$5,2),"")</f>
        <v>Đỗ Vương Phúc</v>
      </c>
      <c r="F9" s="67">
        <v>0</v>
      </c>
      <c r="G9" s="19">
        <v>1</v>
      </c>
      <c r="H9" s="50">
        <v>44344</v>
      </c>
      <c r="I9" s="50">
        <f>IF(F9="",,H9+F9)</f>
        <v>44344</v>
      </c>
      <c r="J9" s="14"/>
      <c r="K9" s="14">
        <f t="shared" si="6"/>
        <v>1</v>
      </c>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row>
    <row r="10" spans="1:67" s="3" customFormat="1" ht="49.95" customHeight="1" thickBot="1">
      <c r="A10" s="44" t="s">
        <v>21</v>
      </c>
      <c r="B10" s="70" t="s">
        <v>39</v>
      </c>
      <c r="C10" s="90" t="s">
        <v>119</v>
      </c>
      <c r="D10" s="62">
        <v>1</v>
      </c>
      <c r="E10" s="71" t="str">
        <f>IFERROR(VLOOKUP(D10,Member!$A$2:$B$5,2),"")</f>
        <v>Đỗ Vương Phúc</v>
      </c>
      <c r="F10" s="55">
        <v>10</v>
      </c>
      <c r="G10" s="19">
        <v>1</v>
      </c>
      <c r="H10" s="50">
        <v>44344</v>
      </c>
      <c r="I10" s="50">
        <f t="shared" ref="I10:I68" si="7">IF(F10="",,H10+F10)</f>
        <v>44354</v>
      </c>
      <c r="J10" s="14"/>
      <c r="K10" s="14">
        <f t="shared" si="6"/>
        <v>11</v>
      </c>
      <c r="L10" s="40"/>
      <c r="M10" s="40"/>
      <c r="N10" s="40"/>
      <c r="O10" s="40"/>
      <c r="P10" s="40"/>
      <c r="Q10" s="40"/>
      <c r="R10" s="40"/>
      <c r="S10" s="40"/>
      <c r="T10" s="40"/>
      <c r="U10" s="40"/>
      <c r="V10" s="40"/>
      <c r="W10" s="40"/>
      <c r="X10" s="41"/>
      <c r="Y10" s="41"/>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row>
    <row r="11" spans="1:67" s="3" customFormat="1" ht="49.95" customHeight="1" thickBot="1">
      <c r="A11" s="43"/>
      <c r="B11" s="70" t="s">
        <v>39</v>
      </c>
      <c r="C11" s="90" t="s">
        <v>119</v>
      </c>
      <c r="D11" s="62">
        <v>2</v>
      </c>
      <c r="E11" s="71" t="str">
        <f>IFERROR(VLOOKUP(D11,Member!$A$2:$B$5,2),"")</f>
        <v>Hoàng Như Thanh</v>
      </c>
      <c r="F11" s="55">
        <v>10</v>
      </c>
      <c r="G11" s="19">
        <v>1</v>
      </c>
      <c r="H11" s="50">
        <v>44344</v>
      </c>
      <c r="I11" s="50">
        <f t="shared" si="7"/>
        <v>44354</v>
      </c>
      <c r="J11" s="14"/>
      <c r="K11" s="14">
        <f t="shared" si="6"/>
        <v>11</v>
      </c>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row>
    <row r="12" spans="1:67" s="3" customFormat="1" ht="49.95" customHeight="1" thickBot="1">
      <c r="A12" s="43"/>
      <c r="B12" s="70" t="s">
        <v>39</v>
      </c>
      <c r="C12" s="90" t="s">
        <v>119</v>
      </c>
      <c r="D12" s="62">
        <v>3</v>
      </c>
      <c r="E12" s="71" t="str">
        <f>IFERROR(VLOOKUP(D12,Member!$A$2:$B$5,2),"")</f>
        <v>Chung Kim Khánh</v>
      </c>
      <c r="F12" s="55">
        <v>10</v>
      </c>
      <c r="G12" s="19">
        <v>1</v>
      </c>
      <c r="H12" s="50">
        <v>44344</v>
      </c>
      <c r="I12" s="50">
        <f t="shared" si="7"/>
        <v>44354</v>
      </c>
      <c r="J12" s="14"/>
      <c r="K12" s="14">
        <f t="shared" si="6"/>
        <v>11</v>
      </c>
      <c r="L12" s="40"/>
      <c r="M12" s="40"/>
      <c r="N12" s="40"/>
      <c r="O12" s="40"/>
      <c r="P12" s="40"/>
      <c r="Q12" s="40"/>
      <c r="R12" s="40"/>
      <c r="S12" s="40"/>
      <c r="T12" s="40"/>
      <c r="U12" s="40"/>
      <c r="V12" s="40"/>
      <c r="W12" s="40"/>
      <c r="X12" s="40"/>
      <c r="Y12" s="40"/>
      <c r="Z12" s="40"/>
      <c r="AA12" s="40"/>
      <c r="AB12" s="41"/>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row>
    <row r="13" spans="1:67" s="3" customFormat="1" ht="49.95" customHeight="1" thickBot="1">
      <c r="A13" s="43"/>
      <c r="B13" s="70" t="s">
        <v>39</v>
      </c>
      <c r="C13" s="90" t="s">
        <v>119</v>
      </c>
      <c r="D13" s="62">
        <v>4</v>
      </c>
      <c r="E13" s="71" t="str">
        <f>IFERROR(VLOOKUP(D13,Member!$A$2:$B$5,2),"")</f>
        <v>Bùi Đăng Khoa</v>
      </c>
      <c r="F13" s="55">
        <v>10</v>
      </c>
      <c r="G13" s="19">
        <v>1</v>
      </c>
      <c r="H13" s="50">
        <v>44344</v>
      </c>
      <c r="I13" s="50">
        <f t="shared" si="7"/>
        <v>44354</v>
      </c>
      <c r="J13" s="14"/>
      <c r="K13" s="14"/>
      <c r="L13" s="40"/>
      <c r="M13" s="40"/>
      <c r="N13" s="40"/>
      <c r="O13" s="40"/>
      <c r="P13" s="40"/>
      <c r="Q13" s="40"/>
      <c r="R13" s="40"/>
      <c r="S13" s="40"/>
      <c r="T13" s="40"/>
      <c r="U13" s="40"/>
      <c r="V13" s="40"/>
      <c r="W13" s="40"/>
      <c r="X13" s="40"/>
      <c r="Y13" s="40"/>
      <c r="Z13" s="40"/>
      <c r="AA13" s="40"/>
      <c r="AB13" s="41"/>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row>
    <row r="14" spans="1:67" s="3" customFormat="1" ht="49.95" customHeight="1" thickBot="1">
      <c r="A14" s="43"/>
      <c r="B14" s="70" t="s">
        <v>40</v>
      </c>
      <c r="C14" s="90" t="s">
        <v>120</v>
      </c>
      <c r="D14" s="62">
        <v>2</v>
      </c>
      <c r="E14" s="71" t="str">
        <f>IFERROR(VLOOKUP(D14,Member!$A$2:$B$5,2),"")</f>
        <v>Hoàng Như Thanh</v>
      </c>
      <c r="F14" s="55">
        <v>7</v>
      </c>
      <c r="G14" s="19">
        <v>1</v>
      </c>
      <c r="H14" s="50">
        <v>44344</v>
      </c>
      <c r="I14" s="50">
        <f t="shared" si="7"/>
        <v>44351</v>
      </c>
      <c r="J14" s="14"/>
      <c r="K14" s="14"/>
      <c r="L14" s="40"/>
      <c r="M14" s="40"/>
      <c r="N14" s="40"/>
      <c r="O14" s="40"/>
      <c r="P14" s="40"/>
      <c r="Q14" s="40"/>
      <c r="R14" s="40"/>
      <c r="S14" s="40"/>
      <c r="T14" s="40"/>
      <c r="U14" s="40"/>
      <c r="V14" s="40"/>
      <c r="W14" s="40"/>
      <c r="X14" s="40"/>
      <c r="Y14" s="40"/>
      <c r="Z14" s="40"/>
      <c r="AA14" s="40"/>
      <c r="AB14" s="41"/>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row>
    <row r="15" spans="1:67" s="3" customFormat="1" ht="49.95" customHeight="1" thickBot="1">
      <c r="A15" s="43"/>
      <c r="B15" s="70" t="s">
        <v>41</v>
      </c>
      <c r="C15" s="90" t="s">
        <v>121</v>
      </c>
      <c r="D15" s="62">
        <v>3</v>
      </c>
      <c r="E15" s="71" t="str">
        <f>IFERROR(VLOOKUP(D15,Member!$A$2:$B$5,2),"")</f>
        <v>Chung Kim Khánh</v>
      </c>
      <c r="F15" s="55">
        <v>7</v>
      </c>
      <c r="G15" s="19">
        <v>1</v>
      </c>
      <c r="H15" s="50">
        <v>44344</v>
      </c>
      <c r="I15" s="50">
        <f t="shared" si="7"/>
        <v>44351</v>
      </c>
      <c r="J15" s="14"/>
      <c r="K15" s="14">
        <f t="shared" si="6"/>
        <v>8</v>
      </c>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row>
    <row r="16" spans="1:67" s="3" customFormat="1" ht="49.95" customHeight="1" thickBot="1">
      <c r="A16" s="44" t="s">
        <v>22</v>
      </c>
      <c r="B16" s="20" t="s">
        <v>25</v>
      </c>
      <c r="C16" s="92"/>
      <c r="D16" s="20"/>
      <c r="E16" s="72"/>
      <c r="F16" s="56"/>
      <c r="G16" s="21"/>
      <c r="H16" s="22"/>
      <c r="I16" s="23"/>
      <c r="J16" s="14"/>
      <c r="K16" s="14" t="str">
        <f t="shared" si="6"/>
        <v/>
      </c>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row>
    <row r="17" spans="1:67" s="3" customFormat="1" ht="49.95" customHeight="1" thickBot="1">
      <c r="A17" s="44"/>
      <c r="B17" s="84" t="s">
        <v>42</v>
      </c>
      <c r="C17" s="100" t="s">
        <v>122</v>
      </c>
      <c r="D17" s="63">
        <v>1</v>
      </c>
      <c r="E17" s="73" t="str">
        <f>IFERROR(VLOOKUP(D17,Member!$A$2:$B$5,2),"")</f>
        <v>Đỗ Vương Phúc</v>
      </c>
      <c r="F17" s="57">
        <v>0</v>
      </c>
      <c r="G17" s="24">
        <v>1</v>
      </c>
      <c r="H17" s="51">
        <v>44354</v>
      </c>
      <c r="I17" s="51">
        <f t="shared" si="7"/>
        <v>44354</v>
      </c>
      <c r="J17" s="14"/>
      <c r="K17" s="14">
        <f t="shared" si="6"/>
        <v>1</v>
      </c>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row>
    <row r="18" spans="1:67" s="3" customFormat="1" ht="49.95" customHeight="1" thickBot="1">
      <c r="A18" s="43"/>
      <c r="B18" s="84" t="s">
        <v>43</v>
      </c>
      <c r="C18" s="100" t="s">
        <v>123</v>
      </c>
      <c r="D18" s="63">
        <v>2</v>
      </c>
      <c r="E18" s="73" t="str">
        <f>IFERROR(VLOOKUP(D18,Member!$A$2:$B$5,2),"")</f>
        <v>Hoàng Như Thanh</v>
      </c>
      <c r="F18" s="57">
        <v>10</v>
      </c>
      <c r="G18" s="24">
        <v>1</v>
      </c>
      <c r="H18" s="51">
        <v>44354</v>
      </c>
      <c r="I18" s="51">
        <f t="shared" si="7"/>
        <v>44364</v>
      </c>
      <c r="J18" s="14"/>
      <c r="K18" s="14">
        <f t="shared" si="6"/>
        <v>11</v>
      </c>
      <c r="L18" s="40"/>
      <c r="M18" s="40"/>
      <c r="N18" s="40"/>
      <c r="O18" s="40"/>
      <c r="P18" s="40"/>
      <c r="Q18" s="40"/>
      <c r="R18" s="40"/>
      <c r="S18" s="40"/>
      <c r="T18" s="40"/>
      <c r="U18" s="40"/>
      <c r="V18" s="40"/>
      <c r="W18" s="40"/>
      <c r="X18" s="41"/>
      <c r="Y18" s="41"/>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row>
    <row r="19" spans="1:67" s="3" customFormat="1" ht="49.95" customHeight="1" thickBot="1">
      <c r="A19" s="43"/>
      <c r="B19" s="84" t="s">
        <v>43</v>
      </c>
      <c r="C19" s="100" t="s">
        <v>123</v>
      </c>
      <c r="D19" s="63">
        <v>3</v>
      </c>
      <c r="E19" s="73" t="str">
        <f>IFERROR(VLOOKUP(D19,Member!$A$2:$B$5,2),"")</f>
        <v>Chung Kim Khánh</v>
      </c>
      <c r="F19" s="57">
        <v>10</v>
      </c>
      <c r="G19" s="24">
        <v>1</v>
      </c>
      <c r="H19" s="51">
        <v>44354</v>
      </c>
      <c r="I19" s="51">
        <f t="shared" si="7"/>
        <v>44364</v>
      </c>
      <c r="J19" s="14"/>
      <c r="K19" s="14">
        <f t="shared" si="6"/>
        <v>11</v>
      </c>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row>
    <row r="20" spans="1:67" s="3" customFormat="1" ht="49.95" customHeight="1" thickBot="1">
      <c r="A20" s="43"/>
      <c r="B20" s="84" t="s">
        <v>43</v>
      </c>
      <c r="C20" s="100" t="s">
        <v>123</v>
      </c>
      <c r="D20" s="63">
        <v>4</v>
      </c>
      <c r="E20" s="73" t="str">
        <f>IFERROR(VLOOKUP(D20,Member!$A$2:$B$5,2),"")</f>
        <v>Bùi Đăng Khoa</v>
      </c>
      <c r="F20" s="57">
        <v>10</v>
      </c>
      <c r="G20" s="24">
        <v>1</v>
      </c>
      <c r="H20" s="51">
        <v>44354</v>
      </c>
      <c r="I20" s="51">
        <f t="shared" si="7"/>
        <v>44364</v>
      </c>
      <c r="J20" s="14"/>
      <c r="K20" s="14">
        <f t="shared" si="6"/>
        <v>11</v>
      </c>
      <c r="L20" s="40"/>
      <c r="M20" s="40"/>
      <c r="N20" s="40"/>
      <c r="O20" s="40"/>
      <c r="P20" s="40"/>
      <c r="Q20" s="40"/>
      <c r="R20" s="40"/>
      <c r="S20" s="40"/>
      <c r="T20" s="40"/>
      <c r="U20" s="40"/>
      <c r="V20" s="40"/>
      <c r="W20" s="40"/>
      <c r="X20" s="40"/>
      <c r="Y20" s="40"/>
      <c r="Z20" s="40"/>
      <c r="AA20" s="40"/>
      <c r="AB20" s="41"/>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row>
    <row r="21" spans="1:67" s="3" customFormat="1" ht="49.95" customHeight="1" thickBot="1">
      <c r="A21" s="43"/>
      <c r="B21" s="84" t="s">
        <v>44</v>
      </c>
      <c r="C21" s="100" t="s">
        <v>124</v>
      </c>
      <c r="D21" s="63">
        <v>1</v>
      </c>
      <c r="E21" s="73" t="str">
        <f>IFERROR(VLOOKUP(D21,Member!$A$2:$B$5,2),"")</f>
        <v>Đỗ Vương Phúc</v>
      </c>
      <c r="F21" s="57">
        <v>10</v>
      </c>
      <c r="G21" s="24">
        <v>1</v>
      </c>
      <c r="H21" s="51">
        <v>44354</v>
      </c>
      <c r="I21" s="51">
        <f t="shared" si="7"/>
        <v>44364</v>
      </c>
      <c r="J21" s="14"/>
      <c r="K21" s="14"/>
      <c r="L21" s="40"/>
      <c r="M21" s="40"/>
      <c r="N21" s="40"/>
      <c r="O21" s="40"/>
      <c r="P21" s="40"/>
      <c r="Q21" s="40"/>
      <c r="R21" s="40"/>
      <c r="S21" s="40"/>
      <c r="T21" s="40"/>
      <c r="U21" s="40"/>
      <c r="V21" s="40"/>
      <c r="W21" s="40"/>
      <c r="X21" s="40"/>
      <c r="Y21" s="40"/>
      <c r="Z21" s="40"/>
      <c r="AA21" s="40"/>
      <c r="AB21" s="41"/>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row>
    <row r="22" spans="1:67" s="3" customFormat="1" ht="49.95" customHeight="1" thickBot="1">
      <c r="A22" s="43"/>
      <c r="B22" s="84" t="s">
        <v>45</v>
      </c>
      <c r="C22" s="100" t="s">
        <v>125</v>
      </c>
      <c r="D22" s="63">
        <v>4</v>
      </c>
      <c r="E22" s="73" t="str">
        <f>IFERROR(VLOOKUP(D22,Member!$A$2:$B$5,2),"")</f>
        <v>Bùi Đăng Khoa</v>
      </c>
      <c r="F22" s="57">
        <v>4</v>
      </c>
      <c r="G22" s="24">
        <v>1</v>
      </c>
      <c r="H22" s="51">
        <v>44354</v>
      </c>
      <c r="I22" s="51">
        <f t="shared" si="7"/>
        <v>44358</v>
      </c>
      <c r="J22" s="14"/>
      <c r="K22" s="14"/>
      <c r="L22" s="40"/>
      <c r="M22" s="40"/>
      <c r="N22" s="40"/>
      <c r="O22" s="40"/>
      <c r="P22" s="40"/>
      <c r="Q22" s="40"/>
      <c r="R22" s="40"/>
      <c r="S22" s="40"/>
      <c r="T22" s="40"/>
      <c r="U22" s="40"/>
      <c r="V22" s="40"/>
      <c r="W22" s="40"/>
      <c r="X22" s="40"/>
      <c r="Y22" s="40"/>
      <c r="Z22" s="40"/>
      <c r="AA22" s="40"/>
      <c r="AB22" s="41"/>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row>
    <row r="23" spans="1:67" s="3" customFormat="1" ht="49.95" customHeight="1" thickBot="1">
      <c r="A23" s="43"/>
      <c r="B23" s="84" t="s">
        <v>129</v>
      </c>
      <c r="C23" s="100" t="s">
        <v>128</v>
      </c>
      <c r="D23" s="63">
        <v>1</v>
      </c>
      <c r="E23" s="73" t="str">
        <f>IFERROR(VLOOKUP(D23,Member!$A$2:$B$5,2),"")</f>
        <v>Đỗ Vương Phúc</v>
      </c>
      <c r="F23" s="57">
        <v>4</v>
      </c>
      <c r="G23" s="24">
        <v>1</v>
      </c>
      <c r="H23" s="51">
        <v>44354</v>
      </c>
      <c r="I23" s="51">
        <f t="shared" si="7"/>
        <v>44358</v>
      </c>
      <c r="J23" s="14"/>
      <c r="K23" s="14"/>
      <c r="L23" s="40"/>
      <c r="M23" s="40"/>
      <c r="N23" s="40"/>
      <c r="O23" s="40"/>
      <c r="P23" s="40"/>
      <c r="Q23" s="40"/>
      <c r="R23" s="40"/>
      <c r="S23" s="40"/>
      <c r="T23" s="40"/>
      <c r="U23" s="40"/>
      <c r="V23" s="40"/>
      <c r="W23" s="40"/>
      <c r="X23" s="40"/>
      <c r="Y23" s="40"/>
      <c r="Z23" s="40"/>
      <c r="AA23" s="40"/>
      <c r="AB23" s="41"/>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row>
    <row r="24" spans="1:67" s="3" customFormat="1" ht="49.95" customHeight="1" thickBot="1">
      <c r="A24" s="43"/>
      <c r="B24" s="84" t="s">
        <v>46</v>
      </c>
      <c r="C24" s="100" t="s">
        <v>126</v>
      </c>
      <c r="D24" s="63">
        <v>2</v>
      </c>
      <c r="E24" s="73" t="str">
        <f>IFERROR(VLOOKUP(D24,Member!$A$2:$B$5,2),"")</f>
        <v>Hoàng Như Thanh</v>
      </c>
      <c r="F24" s="57">
        <v>4</v>
      </c>
      <c r="G24" s="24">
        <v>1</v>
      </c>
      <c r="H24" s="51">
        <v>44354</v>
      </c>
      <c r="I24" s="51">
        <f t="shared" si="7"/>
        <v>44358</v>
      </c>
      <c r="J24" s="14"/>
      <c r="K24" s="14"/>
      <c r="L24" s="40"/>
      <c r="M24" s="40"/>
      <c r="N24" s="40"/>
      <c r="O24" s="40"/>
      <c r="P24" s="40"/>
      <c r="Q24" s="40"/>
      <c r="R24" s="40"/>
      <c r="S24" s="40"/>
      <c r="T24" s="40"/>
      <c r="U24" s="40"/>
      <c r="V24" s="40"/>
      <c r="W24" s="40"/>
      <c r="X24" s="40"/>
      <c r="Y24" s="40"/>
      <c r="Z24" s="40"/>
      <c r="AA24" s="40"/>
      <c r="AB24" s="41"/>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row>
    <row r="25" spans="1:67" s="3" customFormat="1" ht="49.95" customHeight="1" thickBot="1">
      <c r="A25" s="43"/>
      <c r="B25" s="84" t="s">
        <v>47</v>
      </c>
      <c r="C25" s="100" t="s">
        <v>127</v>
      </c>
      <c r="D25" s="63">
        <v>3</v>
      </c>
      <c r="E25" s="73" t="str">
        <f>IFERROR(VLOOKUP(D25,Member!$A$2:$B$5,2),"")</f>
        <v>Chung Kim Khánh</v>
      </c>
      <c r="F25" s="57">
        <v>4</v>
      </c>
      <c r="G25" s="24">
        <v>1</v>
      </c>
      <c r="H25" s="51">
        <v>44354</v>
      </c>
      <c r="I25" s="51">
        <f t="shared" si="7"/>
        <v>44358</v>
      </c>
      <c r="J25" s="14"/>
      <c r="K25" s="14"/>
      <c r="L25" s="40"/>
      <c r="M25" s="40"/>
      <c r="N25" s="40"/>
      <c r="O25" s="40"/>
      <c r="P25" s="40"/>
      <c r="Q25" s="40"/>
      <c r="R25" s="40"/>
      <c r="S25" s="40"/>
      <c r="T25" s="40"/>
      <c r="U25" s="40"/>
      <c r="V25" s="40"/>
      <c r="W25" s="40"/>
      <c r="X25" s="40"/>
      <c r="Y25" s="40"/>
      <c r="Z25" s="40"/>
      <c r="AA25" s="40"/>
      <c r="AB25" s="41"/>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row>
    <row r="26" spans="1:67" s="3" customFormat="1" ht="49.95" customHeight="1" thickBot="1">
      <c r="A26" s="43"/>
      <c r="B26" s="84" t="s">
        <v>48</v>
      </c>
      <c r="C26" s="100" t="s">
        <v>130</v>
      </c>
      <c r="D26" s="63">
        <v>3</v>
      </c>
      <c r="E26" s="73" t="str">
        <f>IFERROR(VLOOKUP(D26,Member!$A$2:$B$5,2),"")</f>
        <v>Chung Kim Khánh</v>
      </c>
      <c r="F26" s="57">
        <v>2</v>
      </c>
      <c r="G26" s="24">
        <v>1</v>
      </c>
      <c r="H26" s="51">
        <v>44358</v>
      </c>
      <c r="I26" s="51">
        <f t="shared" si="7"/>
        <v>44360</v>
      </c>
      <c r="J26" s="14"/>
      <c r="K26" s="14"/>
      <c r="L26" s="40"/>
      <c r="M26" s="40"/>
      <c r="N26" s="40"/>
      <c r="O26" s="40"/>
      <c r="P26" s="40"/>
      <c r="Q26" s="40"/>
      <c r="R26" s="40"/>
      <c r="S26" s="40"/>
      <c r="T26" s="40"/>
      <c r="U26" s="40"/>
      <c r="V26" s="40"/>
      <c r="W26" s="40"/>
      <c r="X26" s="40"/>
      <c r="Y26" s="40"/>
      <c r="Z26" s="40"/>
      <c r="AA26" s="40"/>
      <c r="AB26" s="41"/>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row>
    <row r="27" spans="1:67" s="3" customFormat="1" ht="49.95" customHeight="1" thickBot="1">
      <c r="A27" s="43"/>
      <c r="B27" s="84" t="s">
        <v>49</v>
      </c>
      <c r="C27" s="100" t="s">
        <v>202</v>
      </c>
      <c r="D27" s="63">
        <v>3</v>
      </c>
      <c r="E27" s="73" t="str">
        <f>IFERROR(VLOOKUP(D27,Member!$A$2:$B$5,2),"")</f>
        <v>Chung Kim Khánh</v>
      </c>
      <c r="F27" s="57">
        <v>1</v>
      </c>
      <c r="G27" s="24">
        <v>1</v>
      </c>
      <c r="H27" s="86">
        <v>44365</v>
      </c>
      <c r="I27" s="51">
        <f t="shared" si="7"/>
        <v>44366</v>
      </c>
      <c r="J27" s="14"/>
      <c r="K27" s="14"/>
      <c r="L27" s="40"/>
      <c r="M27" s="40"/>
      <c r="N27" s="40"/>
      <c r="O27" s="40"/>
      <c r="P27" s="40"/>
      <c r="Q27" s="40"/>
      <c r="R27" s="40"/>
      <c r="S27" s="40"/>
      <c r="T27" s="40"/>
      <c r="U27" s="40"/>
      <c r="V27" s="40"/>
      <c r="W27" s="40"/>
      <c r="X27" s="40"/>
      <c r="Y27" s="40"/>
      <c r="Z27" s="40"/>
      <c r="AA27" s="40"/>
      <c r="AB27" s="41"/>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row>
    <row r="28" spans="1:67" s="3" customFormat="1" ht="49.95" customHeight="1" thickBot="1">
      <c r="A28" s="43"/>
      <c r="B28" s="84" t="s">
        <v>51</v>
      </c>
      <c r="C28" s="100" t="s">
        <v>134</v>
      </c>
      <c r="D28" s="63">
        <v>4</v>
      </c>
      <c r="E28" s="73" t="str">
        <f>IFERROR(VLOOKUP(D28,Member!$A$2:$B$5,2),"")</f>
        <v>Bùi Đăng Khoa</v>
      </c>
      <c r="F28" s="57">
        <v>4</v>
      </c>
      <c r="G28" s="24">
        <v>1</v>
      </c>
      <c r="H28" s="51">
        <v>44361</v>
      </c>
      <c r="I28" s="51">
        <f t="shared" si="7"/>
        <v>44365</v>
      </c>
      <c r="J28" s="14"/>
      <c r="K28" s="14"/>
      <c r="L28" s="40"/>
      <c r="M28" s="40"/>
      <c r="N28" s="40"/>
      <c r="O28" s="40"/>
      <c r="P28" s="40"/>
      <c r="Q28" s="40"/>
      <c r="R28" s="40"/>
      <c r="S28" s="40"/>
      <c r="T28" s="40"/>
      <c r="U28" s="40"/>
      <c r="V28" s="40"/>
      <c r="W28" s="40"/>
      <c r="X28" s="40"/>
      <c r="Y28" s="40"/>
      <c r="Z28" s="40"/>
      <c r="AA28" s="40"/>
      <c r="AB28" s="41"/>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row>
    <row r="29" spans="1:67" s="3" customFormat="1" ht="49.95" customHeight="1" thickBot="1">
      <c r="A29" s="43"/>
      <c r="B29" s="84" t="s">
        <v>50</v>
      </c>
      <c r="C29" s="100" t="s">
        <v>133</v>
      </c>
      <c r="D29" s="63">
        <v>4</v>
      </c>
      <c r="E29" s="73" t="str">
        <f>IFERROR(VLOOKUP(D29,Member!$A$2:$B$5,2),"")</f>
        <v>Bùi Đăng Khoa</v>
      </c>
      <c r="F29" s="57">
        <v>4</v>
      </c>
      <c r="G29" s="24">
        <v>1</v>
      </c>
      <c r="H29" s="51">
        <v>44361</v>
      </c>
      <c r="I29" s="51">
        <f t="shared" si="7"/>
        <v>44365</v>
      </c>
      <c r="J29" s="14"/>
      <c r="K29" s="14"/>
      <c r="L29" s="40"/>
      <c r="M29" s="40"/>
      <c r="N29" s="40"/>
      <c r="O29" s="40"/>
      <c r="P29" s="40"/>
      <c r="Q29" s="40"/>
      <c r="R29" s="40"/>
      <c r="S29" s="40"/>
      <c r="T29" s="40"/>
      <c r="U29" s="40"/>
      <c r="V29" s="40"/>
      <c r="W29" s="40"/>
      <c r="X29" s="40"/>
      <c r="Y29" s="40"/>
      <c r="Z29" s="40"/>
      <c r="AA29" s="40"/>
      <c r="AB29" s="41"/>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row>
    <row r="30" spans="1:67" s="3" customFormat="1" ht="49.95" customHeight="1" thickBot="1">
      <c r="A30" s="43"/>
      <c r="B30" s="84" t="s">
        <v>52</v>
      </c>
      <c r="C30" s="100" t="s">
        <v>132</v>
      </c>
      <c r="D30" s="63">
        <v>2</v>
      </c>
      <c r="E30" s="73" t="str">
        <f>IFERROR(VLOOKUP(D30,Member!$A$2:$B$5,2),"")</f>
        <v>Hoàng Như Thanh</v>
      </c>
      <c r="F30" s="57">
        <v>4</v>
      </c>
      <c r="G30" s="24">
        <v>1</v>
      </c>
      <c r="H30" s="51">
        <v>44361</v>
      </c>
      <c r="I30" s="51">
        <f t="shared" si="7"/>
        <v>44365</v>
      </c>
      <c r="J30" s="14"/>
      <c r="K30" s="14"/>
      <c r="L30" s="40"/>
      <c r="M30" s="40"/>
      <c r="N30" s="40"/>
      <c r="O30" s="40"/>
      <c r="P30" s="40"/>
      <c r="Q30" s="40"/>
      <c r="R30" s="40"/>
      <c r="S30" s="40"/>
      <c r="T30" s="40"/>
      <c r="U30" s="40"/>
      <c r="V30" s="40"/>
      <c r="W30" s="40"/>
      <c r="X30" s="40"/>
      <c r="Y30" s="40"/>
      <c r="Z30" s="40"/>
      <c r="AA30" s="40"/>
      <c r="AB30" s="41"/>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row>
    <row r="31" spans="1:67" s="3" customFormat="1" ht="49.95" customHeight="1" thickBot="1">
      <c r="A31" s="43"/>
      <c r="B31" s="84" t="s">
        <v>53</v>
      </c>
      <c r="C31" s="100" t="s">
        <v>131</v>
      </c>
      <c r="D31" s="63">
        <v>2</v>
      </c>
      <c r="E31" s="73" t="str">
        <f>IFERROR(VLOOKUP(D31,Member!$A$2:$B$5,2),"")</f>
        <v>Hoàng Như Thanh</v>
      </c>
      <c r="F31" s="57">
        <v>4</v>
      </c>
      <c r="G31" s="24">
        <v>1</v>
      </c>
      <c r="H31" s="51">
        <v>44361</v>
      </c>
      <c r="I31" s="51">
        <f t="shared" si="7"/>
        <v>44365</v>
      </c>
      <c r="J31" s="14"/>
      <c r="K31" s="14"/>
      <c r="L31" s="40"/>
      <c r="M31" s="40"/>
      <c r="N31" s="40"/>
      <c r="O31" s="40"/>
      <c r="P31" s="40"/>
      <c r="Q31" s="40"/>
      <c r="R31" s="40"/>
      <c r="S31" s="40"/>
      <c r="T31" s="40"/>
      <c r="U31" s="40"/>
      <c r="V31" s="40"/>
      <c r="W31" s="40"/>
      <c r="X31" s="40"/>
      <c r="Y31" s="40"/>
      <c r="Z31" s="40"/>
      <c r="AA31" s="40"/>
      <c r="AB31" s="41"/>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row>
    <row r="32" spans="1:67" s="3" customFormat="1" ht="49.95" customHeight="1" thickBot="1">
      <c r="A32" s="43"/>
      <c r="B32" s="84" t="s">
        <v>54</v>
      </c>
      <c r="C32" s="100" t="s">
        <v>135</v>
      </c>
      <c r="D32" s="63">
        <v>3</v>
      </c>
      <c r="E32" s="73" t="str">
        <f>IFERROR(VLOOKUP(D32,Member!$A$2:$B$5,2),"")</f>
        <v>Chung Kim Khánh</v>
      </c>
      <c r="F32" s="57">
        <v>4</v>
      </c>
      <c r="G32" s="24">
        <v>1</v>
      </c>
      <c r="H32" s="51">
        <v>44361</v>
      </c>
      <c r="I32" s="51">
        <f t="shared" si="7"/>
        <v>44365</v>
      </c>
      <c r="J32" s="14"/>
      <c r="K32" s="14"/>
      <c r="L32" s="40"/>
      <c r="M32" s="40"/>
      <c r="N32" s="40"/>
      <c r="O32" s="40"/>
      <c r="P32" s="40"/>
      <c r="Q32" s="40"/>
      <c r="R32" s="40"/>
      <c r="S32" s="40"/>
      <c r="T32" s="40"/>
      <c r="U32" s="40"/>
      <c r="V32" s="40"/>
      <c r="W32" s="40"/>
      <c r="X32" s="40"/>
      <c r="Y32" s="40"/>
      <c r="Z32" s="40"/>
      <c r="AA32" s="40"/>
      <c r="AB32" s="41"/>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row>
    <row r="33" spans="1:67" s="3" customFormat="1" ht="49.95" customHeight="1" thickBot="1">
      <c r="A33" s="43"/>
      <c r="B33" s="84" t="s">
        <v>55</v>
      </c>
      <c r="C33" s="100" t="s">
        <v>136</v>
      </c>
      <c r="D33" s="63">
        <v>3</v>
      </c>
      <c r="E33" s="73" t="str">
        <f>IFERROR(VLOOKUP(D33,Member!$A$2:$B$5,2),"")</f>
        <v>Chung Kim Khánh</v>
      </c>
      <c r="F33" s="57">
        <v>4</v>
      </c>
      <c r="G33" s="24">
        <v>1</v>
      </c>
      <c r="H33" s="51">
        <v>44361</v>
      </c>
      <c r="I33" s="51">
        <f t="shared" si="7"/>
        <v>44365</v>
      </c>
      <c r="J33" s="14"/>
      <c r="K33" s="14"/>
      <c r="L33" s="40"/>
      <c r="M33" s="40"/>
      <c r="N33" s="40"/>
      <c r="O33" s="40"/>
      <c r="P33" s="40"/>
      <c r="Q33" s="40"/>
      <c r="R33" s="40"/>
      <c r="S33" s="40"/>
      <c r="T33" s="40"/>
      <c r="U33" s="40"/>
      <c r="V33" s="40"/>
      <c r="W33" s="40"/>
      <c r="X33" s="40"/>
      <c r="Y33" s="40"/>
      <c r="Z33" s="40"/>
      <c r="AA33" s="40"/>
      <c r="AB33" s="41"/>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row>
    <row r="34" spans="1:67" s="3" customFormat="1" ht="49.95" customHeight="1" thickBot="1">
      <c r="A34" s="43"/>
      <c r="B34" s="84" t="s">
        <v>56</v>
      </c>
      <c r="C34" s="100" t="s">
        <v>137</v>
      </c>
      <c r="D34" s="63">
        <v>1</v>
      </c>
      <c r="E34" s="73" t="str">
        <f>IFERROR(VLOOKUP(D34,Member!$A$2:$B$5,2),"")</f>
        <v>Đỗ Vương Phúc</v>
      </c>
      <c r="F34" s="57">
        <v>4</v>
      </c>
      <c r="G34" s="24">
        <v>1</v>
      </c>
      <c r="H34" s="51">
        <v>44361</v>
      </c>
      <c r="I34" s="51">
        <f t="shared" si="7"/>
        <v>44365</v>
      </c>
      <c r="J34" s="14"/>
      <c r="K34" s="14"/>
      <c r="L34" s="40"/>
      <c r="M34" s="40"/>
      <c r="N34" s="40"/>
      <c r="O34" s="40"/>
      <c r="P34" s="40"/>
      <c r="Q34" s="40"/>
      <c r="R34" s="40"/>
      <c r="S34" s="40"/>
      <c r="T34" s="40"/>
      <c r="U34" s="40"/>
      <c r="V34" s="40"/>
      <c r="W34" s="40"/>
      <c r="X34" s="40"/>
      <c r="Y34" s="40"/>
      <c r="Z34" s="40"/>
      <c r="AA34" s="40"/>
      <c r="AB34" s="41"/>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row>
    <row r="35" spans="1:67" s="3" customFormat="1" ht="49.95" customHeight="1" thickBot="1">
      <c r="A35" s="43"/>
      <c r="B35" s="84" t="s">
        <v>57</v>
      </c>
      <c r="C35" s="100" t="s">
        <v>138</v>
      </c>
      <c r="D35" s="63">
        <v>1</v>
      </c>
      <c r="E35" s="73" t="str">
        <f>IFERROR(VLOOKUP(D35,Member!$A$2:$B$5,2),"")</f>
        <v>Đỗ Vương Phúc</v>
      </c>
      <c r="F35" s="57">
        <v>4</v>
      </c>
      <c r="G35" s="24">
        <v>1</v>
      </c>
      <c r="H35" s="51">
        <v>44361</v>
      </c>
      <c r="I35" s="51">
        <f t="shared" si="7"/>
        <v>44365</v>
      </c>
      <c r="J35" s="14"/>
      <c r="K35" s="14"/>
      <c r="L35" s="40"/>
      <c r="M35" s="40"/>
      <c r="N35" s="40"/>
      <c r="O35" s="40"/>
      <c r="P35" s="40"/>
      <c r="Q35" s="40"/>
      <c r="R35" s="40"/>
      <c r="S35" s="40"/>
      <c r="T35" s="40"/>
      <c r="U35" s="40"/>
      <c r="V35" s="40"/>
      <c r="W35" s="40"/>
      <c r="X35" s="40"/>
      <c r="Y35" s="40"/>
      <c r="Z35" s="40"/>
      <c r="AA35" s="40"/>
      <c r="AB35" s="41"/>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row>
    <row r="36" spans="1:67" s="3" customFormat="1" ht="49.95" customHeight="1" thickBot="1">
      <c r="A36" s="43"/>
      <c r="B36" s="84" t="s">
        <v>58</v>
      </c>
      <c r="C36" s="100" t="s">
        <v>139</v>
      </c>
      <c r="D36" s="63">
        <v>1</v>
      </c>
      <c r="E36" s="73" t="str">
        <f>IFERROR(VLOOKUP(D36,Member!$A$2:$B$5,2),"")</f>
        <v>Đỗ Vương Phúc</v>
      </c>
      <c r="F36" s="57">
        <v>4</v>
      </c>
      <c r="G36" s="24">
        <v>1</v>
      </c>
      <c r="H36" s="51">
        <v>44361</v>
      </c>
      <c r="I36" s="51">
        <f t="shared" si="7"/>
        <v>44365</v>
      </c>
      <c r="J36" s="14"/>
      <c r="K36" s="14"/>
      <c r="L36" s="40"/>
      <c r="M36" s="40"/>
      <c r="N36" s="40"/>
      <c r="O36" s="40"/>
      <c r="P36" s="40"/>
      <c r="Q36" s="40"/>
      <c r="R36" s="40"/>
      <c r="S36" s="40"/>
      <c r="T36" s="40"/>
      <c r="U36" s="40"/>
      <c r="V36" s="40"/>
      <c r="W36" s="40"/>
      <c r="X36" s="40"/>
      <c r="Y36" s="40"/>
      <c r="Z36" s="40"/>
      <c r="AA36" s="40"/>
      <c r="AB36" s="41"/>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row>
    <row r="37" spans="1:67" s="3" customFormat="1" ht="49.95" customHeight="1" thickBot="1">
      <c r="A37" s="43"/>
      <c r="B37" s="84" t="s">
        <v>59</v>
      </c>
      <c r="C37" s="100" t="s">
        <v>140</v>
      </c>
      <c r="D37" s="63">
        <v>1</v>
      </c>
      <c r="E37" s="73" t="str">
        <f>IFERROR(VLOOKUP(D37,Member!$A$2:$B$5,2),"")</f>
        <v>Đỗ Vương Phúc</v>
      </c>
      <c r="F37" s="57">
        <v>4</v>
      </c>
      <c r="G37" s="24">
        <v>1</v>
      </c>
      <c r="H37" s="51">
        <v>44361</v>
      </c>
      <c r="I37" s="51">
        <f t="shared" si="7"/>
        <v>44365</v>
      </c>
      <c r="J37" s="14"/>
      <c r="K37" s="14"/>
      <c r="L37" s="40"/>
      <c r="M37" s="40"/>
      <c r="N37" s="40"/>
      <c r="O37" s="40"/>
      <c r="P37" s="40"/>
      <c r="Q37" s="40"/>
      <c r="R37" s="40"/>
      <c r="S37" s="40"/>
      <c r="T37" s="40"/>
      <c r="U37" s="40"/>
      <c r="V37" s="40"/>
      <c r="W37" s="40"/>
      <c r="X37" s="40"/>
      <c r="Y37" s="40"/>
      <c r="Z37" s="40"/>
      <c r="AA37" s="40"/>
      <c r="AB37" s="41"/>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row>
    <row r="38" spans="1:67" s="3" customFormat="1" ht="49.95" customHeight="1" thickBot="1">
      <c r="A38" s="43"/>
      <c r="B38" s="84" t="s">
        <v>60</v>
      </c>
      <c r="C38" s="100" t="s">
        <v>141</v>
      </c>
      <c r="D38" s="63">
        <v>1</v>
      </c>
      <c r="E38" s="73" t="str">
        <f>IFERROR(VLOOKUP(D38,Member!$A$2:$B$5,2),"")</f>
        <v>Đỗ Vương Phúc</v>
      </c>
      <c r="F38" s="57">
        <v>4</v>
      </c>
      <c r="G38" s="24">
        <v>1</v>
      </c>
      <c r="H38" s="51">
        <v>44361</v>
      </c>
      <c r="I38" s="51">
        <f t="shared" si="7"/>
        <v>44365</v>
      </c>
      <c r="J38" s="14"/>
      <c r="K38" s="14"/>
      <c r="L38" s="40"/>
      <c r="M38" s="40"/>
      <c r="N38" s="40"/>
      <c r="O38" s="40"/>
      <c r="P38" s="40"/>
      <c r="Q38" s="40"/>
      <c r="R38" s="40"/>
      <c r="S38" s="40"/>
      <c r="T38" s="40"/>
      <c r="U38" s="40"/>
      <c r="V38" s="40"/>
      <c r="W38" s="40"/>
      <c r="X38" s="40"/>
      <c r="Y38" s="40"/>
      <c r="Z38" s="40"/>
      <c r="AA38" s="40"/>
      <c r="AB38" s="41"/>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row>
    <row r="39" spans="1:67" s="3" customFormat="1" ht="49.95" customHeight="1" thickBot="1">
      <c r="A39" s="43"/>
      <c r="B39" s="84" t="s">
        <v>61</v>
      </c>
      <c r="C39" s="100" t="s">
        <v>142</v>
      </c>
      <c r="D39" s="63">
        <v>1</v>
      </c>
      <c r="E39" s="73" t="str">
        <f>IFERROR(VLOOKUP(D39,Member!$A$2:$B$5,2),"")</f>
        <v>Đỗ Vương Phúc</v>
      </c>
      <c r="F39" s="57">
        <v>4</v>
      </c>
      <c r="G39" s="24">
        <v>1</v>
      </c>
      <c r="H39" s="51">
        <v>44361</v>
      </c>
      <c r="I39" s="51">
        <f t="shared" si="7"/>
        <v>44365</v>
      </c>
      <c r="J39" s="14"/>
      <c r="K39" s="14"/>
      <c r="L39" s="40"/>
      <c r="M39" s="40"/>
      <c r="N39" s="40"/>
      <c r="O39" s="40"/>
      <c r="P39" s="40"/>
      <c r="Q39" s="40"/>
      <c r="R39" s="40"/>
      <c r="S39" s="40"/>
      <c r="T39" s="40"/>
      <c r="U39" s="40"/>
      <c r="V39" s="40"/>
      <c r="W39" s="40"/>
      <c r="X39" s="40"/>
      <c r="Y39" s="40"/>
      <c r="Z39" s="40"/>
      <c r="AA39" s="40"/>
      <c r="AB39" s="41"/>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row>
    <row r="40" spans="1:67" s="3" customFormat="1" ht="49.95" customHeight="1" thickBot="1">
      <c r="A40" s="43" t="s">
        <v>11</v>
      </c>
      <c r="B40" s="25" t="s">
        <v>26</v>
      </c>
      <c r="C40" s="94"/>
      <c r="D40" s="25"/>
      <c r="E40" s="74" t="str">
        <f>IFERROR(VLOOKUP(D40,Member!$A$2:$B$5,2),"")</f>
        <v/>
      </c>
      <c r="F40" s="58"/>
      <c r="G40" s="26"/>
      <c r="H40" s="27"/>
      <c r="I40" s="28"/>
      <c r="J40" s="14"/>
      <c r="K40" s="14" t="str">
        <f t="shared" si="6"/>
        <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row>
    <row r="41" spans="1:67" s="3" customFormat="1" ht="49.95" customHeight="1" thickBot="1">
      <c r="A41" s="43"/>
      <c r="B41" s="87" t="s">
        <v>63</v>
      </c>
      <c r="C41" s="101" t="s">
        <v>143</v>
      </c>
      <c r="D41" s="64">
        <v>3</v>
      </c>
      <c r="E41" s="75" t="str">
        <f>IFERROR(VLOOKUP(D41,Member!$A$2:$B$5,2),"")</f>
        <v>Chung Kim Khánh</v>
      </c>
      <c r="F41" s="59">
        <v>6</v>
      </c>
      <c r="G41" s="29">
        <v>1</v>
      </c>
      <c r="H41" s="52">
        <v>44366</v>
      </c>
      <c r="I41" s="52">
        <f t="shared" si="7"/>
        <v>44372</v>
      </c>
      <c r="J41" s="14"/>
      <c r="K41" s="14">
        <f t="shared" si="6"/>
        <v>7</v>
      </c>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row>
    <row r="42" spans="1:67" s="3" customFormat="1" ht="49.95" customHeight="1" thickBot="1">
      <c r="A42" s="43"/>
      <c r="B42" s="87" t="s">
        <v>64</v>
      </c>
      <c r="C42" s="101" t="s">
        <v>144</v>
      </c>
      <c r="D42" s="64">
        <v>1</v>
      </c>
      <c r="E42" s="75" t="str">
        <f>IFERROR(VLOOKUP(D42,Member!$A$2:$B$5,2),"")</f>
        <v>Đỗ Vương Phúc</v>
      </c>
      <c r="F42" s="59">
        <v>6</v>
      </c>
      <c r="G42" s="29">
        <v>1</v>
      </c>
      <c r="H42" s="52">
        <v>44366</v>
      </c>
      <c r="I42" s="52">
        <f t="shared" si="7"/>
        <v>44372</v>
      </c>
      <c r="J42" s="14"/>
      <c r="K42" s="14">
        <f t="shared" si="6"/>
        <v>7</v>
      </c>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row>
    <row r="43" spans="1:67" s="3" customFormat="1" ht="49.95" customHeight="1" thickBot="1">
      <c r="A43" s="43"/>
      <c r="B43" s="87" t="s">
        <v>65</v>
      </c>
      <c r="C43" s="101" t="s">
        <v>145</v>
      </c>
      <c r="D43" s="64">
        <v>2</v>
      </c>
      <c r="E43" s="75" t="str">
        <f>IFERROR(VLOOKUP(D43,Member!$A$2:$B$5,2),"")</f>
        <v>Hoàng Như Thanh</v>
      </c>
      <c r="F43" s="59">
        <v>6</v>
      </c>
      <c r="G43" s="29">
        <v>1</v>
      </c>
      <c r="H43" s="52">
        <v>44366</v>
      </c>
      <c r="I43" s="52">
        <f t="shared" si="7"/>
        <v>44372</v>
      </c>
      <c r="J43" s="14"/>
      <c r="K43" s="14">
        <f t="shared" si="6"/>
        <v>7</v>
      </c>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row>
    <row r="44" spans="1:67" s="3" customFormat="1" ht="49.95" customHeight="1" thickBot="1">
      <c r="A44" s="43"/>
      <c r="B44" s="87" t="s">
        <v>66</v>
      </c>
      <c r="C44" s="101" t="s">
        <v>146</v>
      </c>
      <c r="D44" s="64">
        <v>4</v>
      </c>
      <c r="E44" s="75" t="str">
        <f>IFERROR(VLOOKUP(D44,Member!$A$2:$B$5,2),"")</f>
        <v>Bùi Đăng Khoa</v>
      </c>
      <c r="F44" s="59">
        <v>6</v>
      </c>
      <c r="G44" s="29">
        <v>1</v>
      </c>
      <c r="H44" s="52">
        <v>44366</v>
      </c>
      <c r="I44" s="52">
        <f t="shared" si="7"/>
        <v>44372</v>
      </c>
      <c r="J44" s="14"/>
      <c r="K44" s="14">
        <f t="shared" si="6"/>
        <v>7</v>
      </c>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row>
    <row r="45" spans="1:67" s="3" customFormat="1" ht="49.95" customHeight="1" thickBot="1">
      <c r="A45" s="43"/>
      <c r="B45" s="87" t="s">
        <v>48</v>
      </c>
      <c r="C45" s="95" t="s">
        <v>130</v>
      </c>
      <c r="D45" s="64">
        <v>2</v>
      </c>
      <c r="E45" s="75" t="str">
        <f>IFERROR(VLOOKUP(D45,Member!$A$2:$B$5,2),"")</f>
        <v>Hoàng Như Thanh</v>
      </c>
      <c r="F45" s="59">
        <v>2</v>
      </c>
      <c r="G45" s="29">
        <v>1</v>
      </c>
      <c r="H45" s="52">
        <v>44372</v>
      </c>
      <c r="I45" s="52">
        <f t="shared" si="7"/>
        <v>44374</v>
      </c>
      <c r="J45" s="14"/>
      <c r="K45" s="14"/>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row>
    <row r="46" spans="1:67" s="3" customFormat="1" ht="49.95" customHeight="1" thickBot="1">
      <c r="A46" s="43"/>
      <c r="B46" s="87" t="s">
        <v>49</v>
      </c>
      <c r="C46" s="101" t="s">
        <v>201</v>
      </c>
      <c r="D46" s="64">
        <v>2</v>
      </c>
      <c r="E46" s="75" t="str">
        <f>IFERROR(VLOOKUP(D46,Member!$A$2:$B$5,2),"")</f>
        <v>Hoàng Như Thanh</v>
      </c>
      <c r="F46" s="59">
        <v>1</v>
      </c>
      <c r="G46" s="29">
        <v>1</v>
      </c>
      <c r="H46" s="52">
        <v>44379</v>
      </c>
      <c r="I46" s="52">
        <f t="shared" si="7"/>
        <v>44380</v>
      </c>
      <c r="J46" s="14"/>
      <c r="K46" s="14"/>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row>
    <row r="47" spans="1:67" s="3" customFormat="1" ht="49.95" customHeight="1" thickBot="1">
      <c r="A47" s="43"/>
      <c r="B47" s="87" t="s">
        <v>67</v>
      </c>
      <c r="C47" s="101" t="s">
        <v>147</v>
      </c>
      <c r="D47" s="64">
        <v>1</v>
      </c>
      <c r="E47" s="75" t="str">
        <f>IFERROR(VLOOKUP(D47,Member!$A$2:$B$5,2),"")</f>
        <v>Đỗ Vương Phúc</v>
      </c>
      <c r="F47" s="59">
        <v>11</v>
      </c>
      <c r="G47" s="29">
        <v>1</v>
      </c>
      <c r="H47" s="52">
        <v>44366</v>
      </c>
      <c r="I47" s="52">
        <f t="shared" si="7"/>
        <v>44377</v>
      </c>
      <c r="J47" s="14"/>
      <c r="K47" s="14"/>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row>
    <row r="48" spans="1:67" s="3" customFormat="1" ht="49.95" customHeight="1" thickBot="1">
      <c r="A48" s="43"/>
      <c r="B48" s="87" t="s">
        <v>67</v>
      </c>
      <c r="C48" s="101" t="s">
        <v>147</v>
      </c>
      <c r="D48" s="64">
        <v>2</v>
      </c>
      <c r="E48" s="75" t="str">
        <f>IFERROR(VLOOKUP(D48,Member!$A$2:$B$5,2),"")</f>
        <v>Hoàng Như Thanh</v>
      </c>
      <c r="F48" s="59">
        <v>11</v>
      </c>
      <c r="G48" s="29">
        <v>1</v>
      </c>
      <c r="H48" s="52">
        <v>44366</v>
      </c>
      <c r="I48" s="52">
        <f t="shared" si="7"/>
        <v>44377</v>
      </c>
      <c r="J48" s="14"/>
      <c r="K48" s="14"/>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row>
    <row r="49" spans="1:67" s="3" customFormat="1" ht="49.95" customHeight="1" thickBot="1">
      <c r="A49" s="43"/>
      <c r="B49" s="87" t="s">
        <v>67</v>
      </c>
      <c r="C49" s="101" t="s">
        <v>147</v>
      </c>
      <c r="D49" s="64">
        <v>3</v>
      </c>
      <c r="E49" s="75" t="str">
        <f>IFERROR(VLOOKUP(D49,Member!$A$2:$B$5,2),"")</f>
        <v>Chung Kim Khánh</v>
      </c>
      <c r="F49" s="59">
        <v>11</v>
      </c>
      <c r="G49" s="29">
        <v>1</v>
      </c>
      <c r="H49" s="52">
        <v>44366</v>
      </c>
      <c r="I49" s="52">
        <f t="shared" si="7"/>
        <v>44377</v>
      </c>
      <c r="J49" s="14"/>
      <c r="K49" s="14"/>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row>
    <row r="50" spans="1:67" s="3" customFormat="1" ht="49.95" customHeight="1" thickBot="1">
      <c r="A50" s="43"/>
      <c r="B50" s="87" t="s">
        <v>67</v>
      </c>
      <c r="C50" s="101" t="s">
        <v>147</v>
      </c>
      <c r="D50" s="64">
        <v>4</v>
      </c>
      <c r="E50" s="75" t="str">
        <f>IFERROR(VLOOKUP(D50,Member!$A$2:$B$5,2),"")</f>
        <v>Bùi Đăng Khoa</v>
      </c>
      <c r="F50" s="59">
        <v>11</v>
      </c>
      <c r="G50" s="29">
        <v>1</v>
      </c>
      <c r="H50" s="52">
        <v>44366</v>
      </c>
      <c r="I50" s="52">
        <f t="shared" si="7"/>
        <v>44377</v>
      </c>
      <c r="J50" s="14"/>
      <c r="K50" s="14"/>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row>
    <row r="51" spans="1:67" s="3" customFormat="1" ht="49.95" customHeight="1" thickBot="1">
      <c r="A51" s="43"/>
      <c r="B51" s="87" t="s">
        <v>68</v>
      </c>
      <c r="C51" s="101" t="s">
        <v>148</v>
      </c>
      <c r="D51" s="64">
        <v>2</v>
      </c>
      <c r="E51" s="75" t="str">
        <f>IFERROR(VLOOKUP(D51,Member!$A$2:$B$5,2),"")</f>
        <v>Hoàng Như Thanh</v>
      </c>
      <c r="F51" s="59">
        <v>4</v>
      </c>
      <c r="G51" s="29">
        <v>1</v>
      </c>
      <c r="H51" s="52">
        <v>44375</v>
      </c>
      <c r="I51" s="52">
        <f t="shared" si="7"/>
        <v>44379</v>
      </c>
      <c r="J51" s="14"/>
      <c r="K51" s="14"/>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row>
    <row r="52" spans="1:67" s="3" customFormat="1" ht="49.95" customHeight="1" thickBot="1">
      <c r="A52" s="43"/>
      <c r="B52" s="87" t="s">
        <v>69</v>
      </c>
      <c r="C52" s="101" t="s">
        <v>149</v>
      </c>
      <c r="D52" s="64">
        <v>2</v>
      </c>
      <c r="E52" s="75" t="str">
        <f>IFERROR(VLOOKUP(D52,Member!$A$2:$B$5,2),"")</f>
        <v>Hoàng Như Thanh</v>
      </c>
      <c r="F52" s="59">
        <v>4</v>
      </c>
      <c r="G52" s="29">
        <v>1</v>
      </c>
      <c r="H52" s="52">
        <v>44375</v>
      </c>
      <c r="I52" s="52">
        <f t="shared" si="7"/>
        <v>44379</v>
      </c>
      <c r="J52" s="14"/>
      <c r="K52" s="14"/>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row>
    <row r="53" spans="1:67" s="3" customFormat="1" ht="49.95" customHeight="1" thickBot="1">
      <c r="A53" s="43"/>
      <c r="B53" s="87" t="s">
        <v>70</v>
      </c>
      <c r="C53" s="101" t="s">
        <v>150</v>
      </c>
      <c r="D53" s="64">
        <v>3</v>
      </c>
      <c r="E53" s="75" t="str">
        <f>IFERROR(VLOOKUP(D53,Member!$A$2:$B$5,2),"")</f>
        <v>Chung Kim Khánh</v>
      </c>
      <c r="F53" s="59">
        <v>4</v>
      </c>
      <c r="G53" s="29">
        <v>1</v>
      </c>
      <c r="H53" s="52">
        <v>44375</v>
      </c>
      <c r="I53" s="52">
        <f t="shared" si="7"/>
        <v>44379</v>
      </c>
      <c r="J53" s="14"/>
      <c r="K53" s="14"/>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row>
    <row r="54" spans="1:67" s="3" customFormat="1" ht="49.95" customHeight="1" thickBot="1">
      <c r="A54" s="43"/>
      <c r="B54" s="87" t="s">
        <v>71</v>
      </c>
      <c r="C54" s="101" t="s">
        <v>151</v>
      </c>
      <c r="D54" s="64">
        <v>3</v>
      </c>
      <c r="E54" s="75" t="str">
        <f>IFERROR(VLOOKUP(D54,Member!$A$2:$B$5,2),"")</f>
        <v>Chung Kim Khánh</v>
      </c>
      <c r="F54" s="59">
        <v>4</v>
      </c>
      <c r="G54" s="29">
        <v>1</v>
      </c>
      <c r="H54" s="52">
        <v>44375</v>
      </c>
      <c r="I54" s="52">
        <f t="shared" si="7"/>
        <v>44379</v>
      </c>
      <c r="J54" s="14"/>
      <c r="K54" s="14"/>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row>
    <row r="55" spans="1:67" s="3" customFormat="1" ht="49.95" customHeight="1" thickBot="1">
      <c r="A55" s="43"/>
      <c r="B55" s="87" t="s">
        <v>72</v>
      </c>
      <c r="C55" s="101" t="s">
        <v>152</v>
      </c>
      <c r="D55" s="64">
        <v>4</v>
      </c>
      <c r="E55" s="75" t="str">
        <f>IFERROR(VLOOKUP(D55,Member!$A$2:$B$5,2),"")</f>
        <v>Bùi Đăng Khoa</v>
      </c>
      <c r="F55" s="59">
        <v>4</v>
      </c>
      <c r="G55" s="29">
        <v>1</v>
      </c>
      <c r="H55" s="52">
        <v>44375</v>
      </c>
      <c r="I55" s="52">
        <f t="shared" si="7"/>
        <v>44379</v>
      </c>
      <c r="J55" s="14"/>
      <c r="K55" s="14"/>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row>
    <row r="56" spans="1:67" s="3" customFormat="1" ht="49.95" customHeight="1" thickBot="1">
      <c r="A56" s="43"/>
      <c r="B56" s="87" t="s">
        <v>73</v>
      </c>
      <c r="C56" s="101" t="s">
        <v>153</v>
      </c>
      <c r="D56" s="64">
        <v>4</v>
      </c>
      <c r="E56" s="75" t="str">
        <f>IFERROR(VLOOKUP(D56,Member!$A$2:$B$5,2),"")</f>
        <v>Bùi Đăng Khoa</v>
      </c>
      <c r="F56" s="59">
        <v>4</v>
      </c>
      <c r="G56" s="29">
        <v>1</v>
      </c>
      <c r="H56" s="52">
        <v>44375</v>
      </c>
      <c r="I56" s="52">
        <f t="shared" si="7"/>
        <v>44379</v>
      </c>
      <c r="J56" s="14"/>
      <c r="K56" s="14"/>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row>
    <row r="57" spans="1:67" s="3" customFormat="1" ht="49.95" customHeight="1" thickBot="1">
      <c r="A57" s="43"/>
      <c r="B57" s="87" t="s">
        <v>74</v>
      </c>
      <c r="C57" s="101" t="s">
        <v>154</v>
      </c>
      <c r="D57" s="64">
        <v>4</v>
      </c>
      <c r="E57" s="75" t="str">
        <f>IFERROR(VLOOKUP(D57,Member!$A$2:$B$5,2),"")</f>
        <v>Bùi Đăng Khoa</v>
      </c>
      <c r="F57" s="59">
        <v>4</v>
      </c>
      <c r="G57" s="29">
        <v>1</v>
      </c>
      <c r="H57" s="52">
        <v>44375</v>
      </c>
      <c r="I57" s="52">
        <f t="shared" si="7"/>
        <v>44379</v>
      </c>
      <c r="J57" s="14"/>
      <c r="K57" s="14"/>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row>
    <row r="58" spans="1:67" s="3" customFormat="1" ht="49.95" customHeight="1" thickBot="1">
      <c r="A58" s="43"/>
      <c r="B58" s="87" t="s">
        <v>75</v>
      </c>
      <c r="C58" s="101" t="s">
        <v>155</v>
      </c>
      <c r="D58" s="64">
        <v>4</v>
      </c>
      <c r="E58" s="75" t="str">
        <f>IFERROR(VLOOKUP(D58,Member!$A$2:$B$5,2),"")</f>
        <v>Bùi Đăng Khoa</v>
      </c>
      <c r="F58" s="59">
        <v>4</v>
      </c>
      <c r="G58" s="29">
        <v>1</v>
      </c>
      <c r="H58" s="52">
        <v>44375</v>
      </c>
      <c r="I58" s="52">
        <f t="shared" si="7"/>
        <v>44379</v>
      </c>
      <c r="J58" s="14"/>
      <c r="K58" s="14"/>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row>
    <row r="59" spans="1:67" s="3" customFormat="1" ht="49.95" customHeight="1" thickBot="1">
      <c r="A59" s="43"/>
      <c r="B59" s="87" t="s">
        <v>76</v>
      </c>
      <c r="C59" s="101" t="s">
        <v>156</v>
      </c>
      <c r="D59" s="64">
        <v>2</v>
      </c>
      <c r="E59" s="75" t="str">
        <f>IFERROR(VLOOKUP(D59,Member!$A$2:$B$5,2),"")</f>
        <v>Hoàng Như Thanh</v>
      </c>
      <c r="F59" s="59">
        <v>4</v>
      </c>
      <c r="G59" s="29">
        <v>0</v>
      </c>
      <c r="H59" s="52">
        <v>44375</v>
      </c>
      <c r="I59" s="52">
        <f t="shared" si="7"/>
        <v>44379</v>
      </c>
      <c r="J59" s="14"/>
      <c r="K59" s="14"/>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row>
    <row r="60" spans="1:67" s="3" customFormat="1" ht="49.95" customHeight="1" thickBot="1">
      <c r="A60" s="43"/>
      <c r="B60" s="87" t="s">
        <v>77</v>
      </c>
      <c r="C60" s="101" t="s">
        <v>157</v>
      </c>
      <c r="D60" s="64">
        <v>2</v>
      </c>
      <c r="E60" s="75" t="str">
        <f>IFERROR(VLOOKUP(D60,Member!$A$2:$B$5,2),"")</f>
        <v>Hoàng Như Thanh</v>
      </c>
      <c r="F60" s="59">
        <v>4</v>
      </c>
      <c r="G60" s="29">
        <v>1</v>
      </c>
      <c r="H60" s="52">
        <v>44375</v>
      </c>
      <c r="I60" s="52">
        <f t="shared" si="7"/>
        <v>44379</v>
      </c>
      <c r="J60" s="14"/>
      <c r="K60" s="14"/>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row>
    <row r="61" spans="1:67" s="3" customFormat="1" ht="49.95" customHeight="1" thickBot="1">
      <c r="A61" s="43"/>
      <c r="B61" s="87" t="s">
        <v>78</v>
      </c>
      <c r="C61" s="101" t="s">
        <v>158</v>
      </c>
      <c r="D61" s="64">
        <v>3</v>
      </c>
      <c r="E61" s="75" t="str">
        <f>IFERROR(VLOOKUP(D61,Member!$A$2:$B$5,2),"")</f>
        <v>Chung Kim Khánh</v>
      </c>
      <c r="F61" s="59">
        <v>4</v>
      </c>
      <c r="G61" s="29">
        <v>1</v>
      </c>
      <c r="H61" s="52">
        <v>44375</v>
      </c>
      <c r="I61" s="52">
        <f t="shared" si="7"/>
        <v>44379</v>
      </c>
      <c r="J61" s="14"/>
      <c r="K61" s="14"/>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row>
    <row r="62" spans="1:67" s="3" customFormat="1" ht="49.95" customHeight="1" thickBot="1">
      <c r="A62" s="43"/>
      <c r="B62" s="87" t="s">
        <v>79</v>
      </c>
      <c r="C62" s="101" t="s">
        <v>159</v>
      </c>
      <c r="D62" s="64">
        <v>3</v>
      </c>
      <c r="E62" s="75" t="str">
        <f>IFERROR(VLOOKUP(D62,Member!$A$2:$B$5,2),"")</f>
        <v>Chung Kim Khánh</v>
      </c>
      <c r="F62" s="59">
        <v>4</v>
      </c>
      <c r="G62" s="29">
        <v>1</v>
      </c>
      <c r="H62" s="52">
        <v>44375</v>
      </c>
      <c r="I62" s="52">
        <f t="shared" si="7"/>
        <v>44379</v>
      </c>
      <c r="J62" s="14"/>
      <c r="K62" s="14"/>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row>
    <row r="63" spans="1:67" s="3" customFormat="1" ht="49.95" customHeight="1" thickBot="1">
      <c r="A63" s="43"/>
      <c r="B63" s="87" t="s">
        <v>80</v>
      </c>
      <c r="C63" s="101" t="s">
        <v>160</v>
      </c>
      <c r="D63" s="64">
        <v>1</v>
      </c>
      <c r="E63" s="75" t="str">
        <f>IFERROR(VLOOKUP(D63,Member!$A$2:$B$5,2),"")</f>
        <v>Đỗ Vương Phúc</v>
      </c>
      <c r="F63" s="59">
        <v>4</v>
      </c>
      <c r="G63" s="29">
        <v>1</v>
      </c>
      <c r="H63" s="52">
        <v>44375</v>
      </c>
      <c r="I63" s="52">
        <f t="shared" si="7"/>
        <v>44379</v>
      </c>
      <c r="J63" s="14"/>
      <c r="K63" s="14"/>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row>
    <row r="64" spans="1:67" s="3" customFormat="1" ht="49.95" customHeight="1" thickBot="1">
      <c r="A64" s="43"/>
      <c r="B64" s="87" t="s">
        <v>204</v>
      </c>
      <c r="C64" s="101" t="s">
        <v>203</v>
      </c>
      <c r="D64" s="64">
        <v>1</v>
      </c>
      <c r="E64" s="75" t="str">
        <f>IFERROR(VLOOKUP(D64,Member!$A$2:$B$5,2),"")</f>
        <v>Đỗ Vương Phúc</v>
      </c>
      <c r="F64" s="59">
        <v>4</v>
      </c>
      <c r="G64" s="29">
        <v>1</v>
      </c>
      <c r="H64" s="52">
        <v>44375</v>
      </c>
      <c r="I64" s="52">
        <f t="shared" si="7"/>
        <v>44379</v>
      </c>
      <c r="J64" s="14"/>
      <c r="K64" s="14"/>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row>
    <row r="65" spans="1:67" s="3" customFormat="1" ht="49.95" customHeight="1" thickBot="1">
      <c r="A65" s="43"/>
      <c r="B65" s="87" t="s">
        <v>81</v>
      </c>
      <c r="C65" s="101" t="s">
        <v>161</v>
      </c>
      <c r="D65" s="64">
        <v>1</v>
      </c>
      <c r="E65" s="75" t="str">
        <f>IFERROR(VLOOKUP(D65,Member!$A$2:$B$5,2),"")</f>
        <v>Đỗ Vương Phúc</v>
      </c>
      <c r="F65" s="59">
        <v>4</v>
      </c>
      <c r="G65" s="29">
        <v>1</v>
      </c>
      <c r="H65" s="52">
        <v>44375</v>
      </c>
      <c r="I65" s="52">
        <f t="shared" si="7"/>
        <v>44379</v>
      </c>
      <c r="J65" s="14"/>
      <c r="K65" s="14"/>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row>
    <row r="66" spans="1:67" s="3" customFormat="1" ht="49.95" customHeight="1" thickBot="1">
      <c r="A66" s="43"/>
      <c r="B66" s="87" t="s">
        <v>82</v>
      </c>
      <c r="C66" s="101" t="s">
        <v>163</v>
      </c>
      <c r="D66" s="64">
        <v>1</v>
      </c>
      <c r="E66" s="75" t="str">
        <f>IFERROR(VLOOKUP(D66,Member!$A$2:$B$5,2),"")</f>
        <v>Đỗ Vương Phúc</v>
      </c>
      <c r="F66" s="59">
        <v>4</v>
      </c>
      <c r="G66" s="29">
        <v>1</v>
      </c>
      <c r="H66" s="52">
        <v>44375</v>
      </c>
      <c r="I66" s="52">
        <f t="shared" si="7"/>
        <v>44379</v>
      </c>
      <c r="J66" s="14"/>
      <c r="K66" s="14"/>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row>
    <row r="67" spans="1:67" s="3" customFormat="1" ht="49.95" customHeight="1" thickBot="1">
      <c r="A67" s="43"/>
      <c r="B67" s="87" t="s">
        <v>83</v>
      </c>
      <c r="C67" s="101" t="s">
        <v>164</v>
      </c>
      <c r="D67" s="64">
        <v>1</v>
      </c>
      <c r="E67" s="75" t="str">
        <f>IFERROR(VLOOKUP(D67,Member!$A$2:$B$5,2),"")</f>
        <v>Đỗ Vương Phúc</v>
      </c>
      <c r="F67" s="59">
        <v>4</v>
      </c>
      <c r="G67" s="29">
        <v>1</v>
      </c>
      <c r="H67" s="52">
        <v>44375</v>
      </c>
      <c r="I67" s="52">
        <f t="shared" si="7"/>
        <v>44379</v>
      </c>
      <c r="J67" s="14"/>
      <c r="K67" s="14"/>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row>
    <row r="68" spans="1:67" s="3" customFormat="1" ht="49.95" customHeight="1" thickBot="1">
      <c r="A68" s="43"/>
      <c r="B68" s="87" t="s">
        <v>84</v>
      </c>
      <c r="C68" s="101" t="s">
        <v>165</v>
      </c>
      <c r="D68" s="64">
        <v>1</v>
      </c>
      <c r="E68" s="75" t="str">
        <f>IFERROR(VLOOKUP(D68,Member!$A$2:$B$5,2),"")</f>
        <v>Đỗ Vương Phúc</v>
      </c>
      <c r="F68" s="59">
        <v>4</v>
      </c>
      <c r="G68" s="29">
        <v>1</v>
      </c>
      <c r="H68" s="52">
        <v>44375</v>
      </c>
      <c r="I68" s="52">
        <f t="shared" si="7"/>
        <v>44379</v>
      </c>
      <c r="J68" s="14"/>
      <c r="K68" s="14"/>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row>
    <row r="69" spans="1:67" s="3" customFormat="1" ht="49.95" customHeight="1" thickBot="1">
      <c r="A69" s="43" t="s">
        <v>11</v>
      </c>
      <c r="B69" s="30" t="s">
        <v>27</v>
      </c>
      <c r="C69" s="96"/>
      <c r="D69" s="30"/>
      <c r="E69" s="76" t="str">
        <f>IFERROR(VLOOKUP(D69,Member!$A$2:$B$5,2),"")</f>
        <v/>
      </c>
      <c r="F69" s="60"/>
      <c r="G69" s="31"/>
      <c r="H69" s="32"/>
      <c r="I69" s="33"/>
      <c r="J69" s="14"/>
      <c r="K69" s="14" t="str">
        <f t="shared" si="6"/>
        <v/>
      </c>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row>
    <row r="70" spans="1:67" s="3" customFormat="1" ht="49.95" customHeight="1" thickBot="1">
      <c r="A70" s="43"/>
      <c r="B70" s="88" t="s">
        <v>85</v>
      </c>
      <c r="C70" s="98" t="s">
        <v>166</v>
      </c>
      <c r="D70" s="65">
        <v>3</v>
      </c>
      <c r="E70" s="77" t="str">
        <f>IFERROR(VLOOKUP(D70,Member!$A$2:$B$5,2),"")</f>
        <v>Chung Kim Khánh</v>
      </c>
      <c r="F70" s="61">
        <v>6</v>
      </c>
      <c r="G70" s="34">
        <v>0</v>
      </c>
      <c r="H70" s="53">
        <v>44387</v>
      </c>
      <c r="I70" s="53">
        <f t="shared" ref="I70:I92" si="8">IF(F70="",,H70+F70)</f>
        <v>44393</v>
      </c>
      <c r="J70" s="14"/>
      <c r="K70" s="14">
        <f t="shared" si="6"/>
        <v>7</v>
      </c>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row>
    <row r="71" spans="1:67" s="3" customFormat="1" ht="49.95" customHeight="1" thickBot="1">
      <c r="A71" s="43"/>
      <c r="B71" s="88" t="s">
        <v>86</v>
      </c>
      <c r="C71" s="98" t="s">
        <v>167</v>
      </c>
      <c r="D71" s="65">
        <v>2</v>
      </c>
      <c r="E71" s="77" t="str">
        <f>IFERROR(VLOOKUP(D71,Member!$A$2:$B$5,2),"")</f>
        <v>Hoàng Như Thanh</v>
      </c>
      <c r="F71" s="61">
        <v>6</v>
      </c>
      <c r="G71" s="34">
        <v>0</v>
      </c>
      <c r="H71" s="53">
        <v>44387</v>
      </c>
      <c r="I71" s="53">
        <f t="shared" si="8"/>
        <v>44393</v>
      </c>
      <c r="J71" s="14"/>
      <c r="K71" s="14">
        <f t="shared" si="6"/>
        <v>7</v>
      </c>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row>
    <row r="72" spans="1:67" s="3" customFormat="1" ht="49.95" customHeight="1" thickBot="1">
      <c r="A72" s="43"/>
      <c r="B72" s="88" t="s">
        <v>87</v>
      </c>
      <c r="C72" s="98" t="s">
        <v>168</v>
      </c>
      <c r="D72" s="65">
        <v>4</v>
      </c>
      <c r="E72" s="77" t="str">
        <f>IFERROR(VLOOKUP(D72,Member!$A$2:$B$5,2),"")</f>
        <v>Bùi Đăng Khoa</v>
      </c>
      <c r="F72" s="61">
        <v>6</v>
      </c>
      <c r="G72" s="34">
        <v>0</v>
      </c>
      <c r="H72" s="53">
        <v>44387</v>
      </c>
      <c r="I72" s="53">
        <f t="shared" si="8"/>
        <v>44393</v>
      </c>
      <c r="J72" s="14"/>
      <c r="K72" s="14">
        <f t="shared" si="6"/>
        <v>7</v>
      </c>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row>
    <row r="73" spans="1:67" s="3" customFormat="1" ht="49.95" customHeight="1" thickBot="1">
      <c r="A73" s="43"/>
      <c r="B73" s="88" t="s">
        <v>48</v>
      </c>
      <c r="C73" s="97" t="s">
        <v>130</v>
      </c>
      <c r="D73" s="65">
        <v>1</v>
      </c>
      <c r="E73" s="77" t="str">
        <f>IFERROR(VLOOKUP(D73,Member!$A$2:$B$5,2),"")</f>
        <v>Đỗ Vương Phúc</v>
      </c>
      <c r="F73" s="61">
        <v>4</v>
      </c>
      <c r="G73" s="34">
        <v>0</v>
      </c>
      <c r="H73" s="53">
        <v>44387</v>
      </c>
      <c r="I73" s="53">
        <f t="shared" si="8"/>
        <v>44391</v>
      </c>
      <c r="J73" s="14"/>
      <c r="K73" s="14"/>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row>
    <row r="74" spans="1:67" s="3" customFormat="1" ht="49.95" customHeight="1" thickBot="1">
      <c r="A74" s="43"/>
      <c r="B74" s="88" t="s">
        <v>49</v>
      </c>
      <c r="C74" s="98" t="s">
        <v>200</v>
      </c>
      <c r="D74" s="65">
        <v>1</v>
      </c>
      <c r="E74" s="77" t="str">
        <f>IFERROR(VLOOKUP(D74,Member!$A$2:$B$5,2),"")</f>
        <v>Đỗ Vương Phúc</v>
      </c>
      <c r="F74" s="61">
        <v>1</v>
      </c>
      <c r="G74" s="34">
        <v>0</v>
      </c>
      <c r="H74" s="53">
        <v>44400</v>
      </c>
      <c r="I74" s="53">
        <f t="shared" si="8"/>
        <v>44401</v>
      </c>
      <c r="J74" s="14"/>
      <c r="K74" s="14"/>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row>
    <row r="75" spans="1:67" s="3" customFormat="1" ht="49.95" customHeight="1" thickBot="1">
      <c r="A75" s="43"/>
      <c r="B75" s="88" t="s">
        <v>88</v>
      </c>
      <c r="C75" s="98" t="s">
        <v>169</v>
      </c>
      <c r="D75" s="65">
        <v>4</v>
      </c>
      <c r="E75" s="77" t="str">
        <f>IFERROR(VLOOKUP(D75,Member!$A$2:$B$5,2),"")</f>
        <v>Bùi Đăng Khoa</v>
      </c>
      <c r="F75" s="61">
        <v>6</v>
      </c>
      <c r="G75" s="34">
        <v>0</v>
      </c>
      <c r="H75" s="53">
        <v>44394</v>
      </c>
      <c r="I75" s="53">
        <f t="shared" si="8"/>
        <v>44400</v>
      </c>
      <c r="J75" s="14"/>
      <c r="K75" s="14"/>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row>
    <row r="76" spans="1:67" s="3" customFormat="1" ht="49.95" customHeight="1" thickBot="1">
      <c r="A76" s="43"/>
      <c r="B76" s="88" t="s">
        <v>89</v>
      </c>
      <c r="C76" s="98" t="s">
        <v>170</v>
      </c>
      <c r="D76" s="65">
        <v>4</v>
      </c>
      <c r="E76" s="77" t="str">
        <f>IFERROR(VLOOKUP(D76,Member!$A$2:$B$5,2),"")</f>
        <v>Bùi Đăng Khoa</v>
      </c>
      <c r="F76" s="61">
        <v>6</v>
      </c>
      <c r="G76" s="34">
        <v>0</v>
      </c>
      <c r="H76" s="53">
        <v>44394</v>
      </c>
      <c r="I76" s="53">
        <f t="shared" si="8"/>
        <v>44400</v>
      </c>
      <c r="J76" s="14"/>
      <c r="K76" s="14"/>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row>
    <row r="77" spans="1:67" s="3" customFormat="1" ht="49.95" customHeight="1" thickBot="1">
      <c r="A77" s="43"/>
      <c r="B77" s="88" t="s">
        <v>90</v>
      </c>
      <c r="C77" s="98" t="s">
        <v>171</v>
      </c>
      <c r="D77" s="65">
        <v>3</v>
      </c>
      <c r="E77" s="77" t="str">
        <f>IFERROR(VLOOKUP(D77,Member!$A$2:$B$5,2),"")</f>
        <v>Chung Kim Khánh</v>
      </c>
      <c r="F77" s="61">
        <v>6</v>
      </c>
      <c r="G77" s="34">
        <v>0</v>
      </c>
      <c r="H77" s="53">
        <v>44394</v>
      </c>
      <c r="I77" s="53">
        <f t="shared" si="8"/>
        <v>44400</v>
      </c>
      <c r="J77" s="14"/>
      <c r="K77" s="14"/>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row>
    <row r="78" spans="1:67" ht="49.95" customHeight="1" thickBot="1">
      <c r="B78" s="88" t="s">
        <v>102</v>
      </c>
      <c r="C78" s="98" t="s">
        <v>172</v>
      </c>
      <c r="D78" s="88">
        <v>3</v>
      </c>
      <c r="E78" s="89" t="str">
        <f>IFERROR(VLOOKUP(D78,Member!$A$2:$B$5,2),"")</f>
        <v>Chung Kim Khánh</v>
      </c>
      <c r="F78" s="61">
        <v>6</v>
      </c>
      <c r="G78" s="34">
        <v>0</v>
      </c>
      <c r="H78" s="53">
        <v>44394</v>
      </c>
      <c r="I78" s="53">
        <f t="shared" si="8"/>
        <v>44400</v>
      </c>
      <c r="J78" s="14"/>
      <c r="K78" s="14"/>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row>
    <row r="79" spans="1:67" ht="49.95" customHeight="1" thickBot="1">
      <c r="B79" s="88" t="s">
        <v>103</v>
      </c>
      <c r="C79" s="98" t="s">
        <v>173</v>
      </c>
      <c r="D79" s="88">
        <v>2</v>
      </c>
      <c r="E79" s="89" t="str">
        <f>IFERROR(VLOOKUP(D79,Member!$A$2:$B$5,2),"")</f>
        <v>Hoàng Như Thanh</v>
      </c>
      <c r="F79" s="61">
        <v>6</v>
      </c>
      <c r="G79" s="34">
        <v>0</v>
      </c>
      <c r="H79" s="53">
        <v>44394</v>
      </c>
      <c r="I79" s="53">
        <f t="shared" si="8"/>
        <v>44400</v>
      </c>
      <c r="J79" s="14"/>
      <c r="K79" s="14"/>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row>
    <row r="80" spans="1:67" ht="49.95" customHeight="1" thickBot="1">
      <c r="B80" s="88" t="s">
        <v>205</v>
      </c>
      <c r="C80" s="98" t="s">
        <v>206</v>
      </c>
      <c r="D80" s="88">
        <v>1</v>
      </c>
      <c r="E80" s="89" t="str">
        <f>IFERROR(VLOOKUP(D80,Member!$A$2:$B$5,2),"")</f>
        <v>Đỗ Vương Phúc</v>
      </c>
      <c r="F80" s="61">
        <v>6</v>
      </c>
      <c r="G80" s="34">
        <v>0</v>
      </c>
      <c r="H80" s="53">
        <v>44394</v>
      </c>
      <c r="I80" s="53">
        <f t="shared" si="8"/>
        <v>44400</v>
      </c>
      <c r="J80" s="14"/>
      <c r="K80" s="14"/>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row>
    <row r="81" spans="1:67" s="3" customFormat="1" ht="49.95" customHeight="1" thickBot="1">
      <c r="A81" s="43"/>
      <c r="B81" s="88" t="s">
        <v>91</v>
      </c>
      <c r="C81" s="98" t="s">
        <v>174</v>
      </c>
      <c r="D81" s="65">
        <v>2</v>
      </c>
      <c r="E81" s="77" t="str">
        <f>IFERROR(VLOOKUP(D81,Member!$A$2:$B$5,2),"")</f>
        <v>Hoàng Như Thanh</v>
      </c>
      <c r="F81" s="61">
        <v>6</v>
      </c>
      <c r="G81" s="34">
        <v>0</v>
      </c>
      <c r="H81" s="53">
        <v>44394</v>
      </c>
      <c r="I81" s="53">
        <f t="shared" si="8"/>
        <v>44400</v>
      </c>
      <c r="J81" s="14"/>
      <c r="K81" s="14"/>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row>
    <row r="82" spans="1:67" s="3" customFormat="1" ht="49.95" customHeight="1" thickBot="1">
      <c r="A82" s="43"/>
      <c r="B82" s="88" t="s">
        <v>92</v>
      </c>
      <c r="C82" s="98" t="s">
        <v>175</v>
      </c>
      <c r="D82" s="65">
        <v>2</v>
      </c>
      <c r="E82" s="77" t="str">
        <f>IFERROR(VLOOKUP(D82,Member!$A$2:$B$5,2),"")</f>
        <v>Hoàng Như Thanh</v>
      </c>
      <c r="F82" s="61">
        <v>6</v>
      </c>
      <c r="G82" s="34">
        <v>0</v>
      </c>
      <c r="H82" s="53">
        <v>44394</v>
      </c>
      <c r="I82" s="53">
        <f t="shared" si="8"/>
        <v>44400</v>
      </c>
      <c r="J82" s="14"/>
      <c r="K82" s="14"/>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row>
    <row r="83" spans="1:67" s="3" customFormat="1" ht="49.95" customHeight="1" thickBot="1">
      <c r="A83" s="43"/>
      <c r="B83" s="88" t="s">
        <v>93</v>
      </c>
      <c r="C83" s="98" t="s">
        <v>176</v>
      </c>
      <c r="D83" s="65">
        <v>3</v>
      </c>
      <c r="E83" s="77" t="str">
        <f>IFERROR(VLOOKUP(D83,Member!$A$2:$B$5,2),"")</f>
        <v>Chung Kim Khánh</v>
      </c>
      <c r="F83" s="61">
        <v>6</v>
      </c>
      <c r="G83" s="34">
        <v>0</v>
      </c>
      <c r="H83" s="53">
        <v>44394</v>
      </c>
      <c r="I83" s="53">
        <f t="shared" si="8"/>
        <v>44400</v>
      </c>
      <c r="J83" s="14"/>
      <c r="K83" s="14"/>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row>
    <row r="84" spans="1:67" s="3" customFormat="1" ht="49.95" customHeight="1" thickBot="1">
      <c r="A84" s="43"/>
      <c r="B84" s="88" t="s">
        <v>94</v>
      </c>
      <c r="C84" s="98" t="s">
        <v>177</v>
      </c>
      <c r="D84" s="65">
        <v>3</v>
      </c>
      <c r="E84" s="77" t="str">
        <f>IFERROR(VLOOKUP(D84,Member!$A$2:$B$5,2),"")</f>
        <v>Chung Kim Khánh</v>
      </c>
      <c r="F84" s="61">
        <v>6</v>
      </c>
      <c r="G84" s="34">
        <v>0</v>
      </c>
      <c r="H84" s="53">
        <v>44394</v>
      </c>
      <c r="I84" s="53">
        <f t="shared" si="8"/>
        <v>44400</v>
      </c>
      <c r="J84" s="14"/>
      <c r="K84" s="14"/>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row>
    <row r="85" spans="1:67" s="3" customFormat="1" ht="49.95" customHeight="1" thickBot="1">
      <c r="A85" s="43"/>
      <c r="B85" s="88" t="s">
        <v>95</v>
      </c>
      <c r="C85" s="98" t="s">
        <v>178</v>
      </c>
      <c r="D85" s="65">
        <v>4</v>
      </c>
      <c r="E85" s="77" t="str">
        <f>IFERROR(VLOOKUP(D85,Member!$A$2:$B$5,2),"")</f>
        <v>Bùi Đăng Khoa</v>
      </c>
      <c r="F85" s="61">
        <v>6</v>
      </c>
      <c r="G85" s="34">
        <v>0</v>
      </c>
      <c r="H85" s="53">
        <v>44394</v>
      </c>
      <c r="I85" s="53">
        <f t="shared" si="8"/>
        <v>44400</v>
      </c>
      <c r="J85" s="14"/>
      <c r="K85" s="14"/>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row>
    <row r="86" spans="1:67" s="3" customFormat="1" ht="49.95" customHeight="1" thickBot="1">
      <c r="A86" s="43"/>
      <c r="B86" s="88" t="s">
        <v>96</v>
      </c>
      <c r="C86" s="98" t="s">
        <v>179</v>
      </c>
      <c r="D86" s="65">
        <v>4</v>
      </c>
      <c r="E86" s="77" t="str">
        <f>IFERROR(VLOOKUP(D86,Member!$A$2:$B$5,2),"")</f>
        <v>Bùi Đăng Khoa</v>
      </c>
      <c r="F86" s="61">
        <v>6</v>
      </c>
      <c r="G86" s="34">
        <v>0</v>
      </c>
      <c r="H86" s="53">
        <v>44394</v>
      </c>
      <c r="I86" s="53">
        <f t="shared" si="8"/>
        <v>44400</v>
      </c>
      <c r="J86" s="14"/>
      <c r="K86" s="14"/>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row>
    <row r="87" spans="1:67" s="3" customFormat="1" ht="49.95" customHeight="1" thickBot="1">
      <c r="A87" s="43"/>
      <c r="B87" s="88" t="s">
        <v>207</v>
      </c>
      <c r="C87" s="98" t="s">
        <v>208</v>
      </c>
      <c r="D87" s="65">
        <v>1</v>
      </c>
      <c r="E87" s="77" t="str">
        <f>IFERROR(VLOOKUP(D87,Member!$A$2:$B$5,2),"")</f>
        <v>Đỗ Vương Phúc</v>
      </c>
      <c r="F87" s="61">
        <v>6</v>
      </c>
      <c r="G87" s="34">
        <v>0</v>
      </c>
      <c r="H87" s="53">
        <v>44394</v>
      </c>
      <c r="I87" s="53">
        <f t="shared" si="8"/>
        <v>44400</v>
      </c>
      <c r="J87" s="14"/>
      <c r="K87" s="14"/>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row>
    <row r="88" spans="1:67" s="3" customFormat="1" ht="49.95" customHeight="1" thickBot="1">
      <c r="A88" s="43"/>
      <c r="B88" s="88" t="s">
        <v>97</v>
      </c>
      <c r="C88" s="98" t="s">
        <v>180</v>
      </c>
      <c r="D88" s="65">
        <v>1</v>
      </c>
      <c r="E88" s="77" t="str">
        <f>IFERROR(VLOOKUP(D88,Member!$A$2:$B$5,2),"")</f>
        <v>Đỗ Vương Phúc</v>
      </c>
      <c r="F88" s="61">
        <v>6</v>
      </c>
      <c r="G88" s="34">
        <v>0</v>
      </c>
      <c r="H88" s="53">
        <v>44394</v>
      </c>
      <c r="I88" s="53">
        <f t="shared" si="8"/>
        <v>44400</v>
      </c>
      <c r="J88" s="14"/>
      <c r="K88" s="14"/>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row>
    <row r="89" spans="1:67" s="3" customFormat="1" ht="49.95" customHeight="1" thickBot="1">
      <c r="A89" s="43"/>
      <c r="B89" s="88" t="s">
        <v>98</v>
      </c>
      <c r="C89" s="98" t="s">
        <v>181</v>
      </c>
      <c r="D89" s="65">
        <v>1</v>
      </c>
      <c r="E89" s="77" t="str">
        <f>IFERROR(VLOOKUP(D89,Member!$A$2:$B$5,2),"")</f>
        <v>Đỗ Vương Phúc</v>
      </c>
      <c r="F89" s="61">
        <v>6</v>
      </c>
      <c r="G89" s="34">
        <v>0</v>
      </c>
      <c r="H89" s="53">
        <v>44394</v>
      </c>
      <c r="I89" s="53">
        <f t="shared" si="8"/>
        <v>44400</v>
      </c>
      <c r="J89" s="14"/>
      <c r="K89" s="14"/>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row>
    <row r="90" spans="1:67" s="3" customFormat="1" ht="49.95" customHeight="1" thickBot="1">
      <c r="A90" s="43"/>
      <c r="B90" s="88" t="s">
        <v>99</v>
      </c>
      <c r="C90" s="98" t="s">
        <v>182</v>
      </c>
      <c r="D90" s="65">
        <v>1</v>
      </c>
      <c r="E90" s="77" t="str">
        <f>IFERROR(VLOOKUP(D90,Member!$A$2:$B$5,2),"")</f>
        <v>Đỗ Vương Phúc</v>
      </c>
      <c r="F90" s="61">
        <v>6</v>
      </c>
      <c r="G90" s="34">
        <v>0</v>
      </c>
      <c r="H90" s="53">
        <v>44394</v>
      </c>
      <c r="I90" s="53">
        <f t="shared" si="8"/>
        <v>44400</v>
      </c>
      <c r="J90" s="14"/>
      <c r="K90" s="14">
        <f t="shared" si="6"/>
        <v>7</v>
      </c>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row>
    <row r="91" spans="1:67" s="3" customFormat="1" ht="49.95" customHeight="1" thickBot="1">
      <c r="A91" s="43"/>
      <c r="B91" s="88" t="s">
        <v>209</v>
      </c>
      <c r="C91" s="98" t="s">
        <v>210</v>
      </c>
      <c r="D91" s="65">
        <v>1</v>
      </c>
      <c r="E91" s="77" t="str">
        <f>IFERROR(VLOOKUP(D91,Member!$A$2:$B$5,2),"")</f>
        <v>Đỗ Vương Phúc</v>
      </c>
      <c r="F91" s="61">
        <v>6</v>
      </c>
      <c r="G91" s="34">
        <v>0</v>
      </c>
      <c r="H91" s="53">
        <v>44394</v>
      </c>
      <c r="I91" s="53">
        <f t="shared" si="8"/>
        <v>44400</v>
      </c>
      <c r="J91" s="14"/>
      <c r="K91" s="14"/>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row>
    <row r="92" spans="1:67" s="3" customFormat="1" ht="49.95" customHeight="1" thickBot="1">
      <c r="A92" s="43"/>
      <c r="B92" s="88" t="s">
        <v>116</v>
      </c>
      <c r="C92" s="98" t="s">
        <v>183</v>
      </c>
      <c r="D92" s="65">
        <v>1</v>
      </c>
      <c r="E92" s="77" t="str">
        <f>IFERROR(VLOOKUP(D92,Member!$A$2:$B$5,2),"")</f>
        <v>Đỗ Vương Phúc</v>
      </c>
      <c r="F92" s="61">
        <v>6</v>
      </c>
      <c r="G92" s="34">
        <v>0</v>
      </c>
      <c r="H92" s="53">
        <v>44394</v>
      </c>
      <c r="I92" s="53">
        <f t="shared" si="8"/>
        <v>44400</v>
      </c>
      <c r="J92" s="14"/>
      <c r="K92" s="14">
        <f t="shared" si="6"/>
        <v>7</v>
      </c>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row>
    <row r="93" spans="1:67" s="3" customFormat="1" ht="49.95" customHeight="1" thickBot="1">
      <c r="A93" s="44" t="s">
        <v>19</v>
      </c>
      <c r="B93" s="15" t="s">
        <v>29</v>
      </c>
      <c r="C93" s="99"/>
      <c r="D93" s="15"/>
      <c r="E93" s="78" t="str">
        <f>IFERROR(VLOOKUP(D93,Member!$A$2:$B$5,2),"")</f>
        <v/>
      </c>
      <c r="F93" s="54"/>
      <c r="G93" s="16"/>
      <c r="H93" s="17"/>
      <c r="I93" s="18"/>
      <c r="J93" s="14"/>
      <c r="K93" s="14" t="str">
        <f t="shared" si="6"/>
        <v/>
      </c>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row>
    <row r="94" spans="1:67" s="3" customFormat="1" ht="49.95" customHeight="1" thickBot="1">
      <c r="A94" s="44" t="s">
        <v>20</v>
      </c>
      <c r="B94" s="70" t="s">
        <v>100</v>
      </c>
      <c r="C94" s="90" t="s">
        <v>184</v>
      </c>
      <c r="D94" s="62">
        <v>2</v>
      </c>
      <c r="E94" s="79" t="str">
        <f>IFERROR(VLOOKUP(D94,Member!$A$2:$B$5,2),"")</f>
        <v>Hoàng Như Thanh</v>
      </c>
      <c r="F94" s="55">
        <v>6</v>
      </c>
      <c r="G94" s="19">
        <v>0</v>
      </c>
      <c r="H94" s="50">
        <v>44401</v>
      </c>
      <c r="I94" s="50">
        <f t="shared" ref="I94:I104" si="9">IF(F94="",,H94+F94)</f>
        <v>44407</v>
      </c>
      <c r="J94" s="14"/>
      <c r="K94" s="14"/>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row>
    <row r="95" spans="1:67" s="3" customFormat="1" ht="49.95" customHeight="1" thickBot="1">
      <c r="A95" s="44" t="s">
        <v>21</v>
      </c>
      <c r="B95" s="70" t="s">
        <v>101</v>
      </c>
      <c r="C95" s="90" t="s">
        <v>185</v>
      </c>
      <c r="D95" s="62">
        <v>1</v>
      </c>
      <c r="E95" s="79" t="str">
        <f>IFERROR(VLOOKUP(D95,Member!$A$2:$B$5,2),"")</f>
        <v>Đỗ Vương Phúc</v>
      </c>
      <c r="F95" s="55">
        <v>6</v>
      </c>
      <c r="G95" s="19">
        <v>0</v>
      </c>
      <c r="H95" s="50">
        <v>44401</v>
      </c>
      <c r="I95" s="50">
        <f t="shared" si="9"/>
        <v>44407</v>
      </c>
      <c r="J95" s="14"/>
      <c r="K95" s="14"/>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row>
    <row r="96" spans="1:67" ht="49.95" customHeight="1" thickBot="1">
      <c r="B96" s="70" t="s">
        <v>48</v>
      </c>
      <c r="C96" s="91" t="s">
        <v>130</v>
      </c>
      <c r="D96" s="62">
        <v>4</v>
      </c>
      <c r="E96" s="79" t="str">
        <f>IFERROR(VLOOKUP(D96,Member!$A$2:$B$5,2),"")</f>
        <v>Bùi Đăng Khoa</v>
      </c>
      <c r="F96" s="55">
        <v>2</v>
      </c>
      <c r="G96" s="19">
        <v>0</v>
      </c>
      <c r="H96" s="50">
        <v>44407</v>
      </c>
      <c r="I96" s="50">
        <f t="shared" si="9"/>
        <v>44409</v>
      </c>
      <c r="J96" s="14"/>
      <c r="K96" s="14"/>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row>
    <row r="97" spans="1:67" ht="49.95" customHeight="1" thickBot="1">
      <c r="B97" s="70" t="s">
        <v>49</v>
      </c>
      <c r="C97" s="90" t="s">
        <v>199</v>
      </c>
      <c r="D97" s="62">
        <v>4</v>
      </c>
      <c r="E97" s="79" t="str">
        <f>IFERROR(VLOOKUP(D97,Member!$A$2:$B$5,2),"")</f>
        <v>Bùi Đăng Khoa</v>
      </c>
      <c r="F97" s="55">
        <v>1</v>
      </c>
      <c r="G97" s="19">
        <v>0</v>
      </c>
      <c r="H97" s="50">
        <v>44414</v>
      </c>
      <c r="I97" s="50">
        <f t="shared" si="9"/>
        <v>44415</v>
      </c>
      <c r="J97" s="14"/>
      <c r="K97" s="14"/>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row>
    <row r="98" spans="1:67" ht="49.95" customHeight="1" thickBot="1">
      <c r="B98" s="70" t="s">
        <v>104</v>
      </c>
      <c r="C98" s="90" t="s">
        <v>186</v>
      </c>
      <c r="D98" s="62">
        <v>4</v>
      </c>
      <c r="E98" s="79" t="str">
        <f>IFERROR(VLOOKUP(D98,Member!$A$2:$B$5,2),"")</f>
        <v>Bùi Đăng Khoa</v>
      </c>
      <c r="F98" s="55">
        <v>6</v>
      </c>
      <c r="G98" s="19">
        <v>0</v>
      </c>
      <c r="H98" s="50">
        <v>44408</v>
      </c>
      <c r="I98" s="50">
        <f t="shared" si="9"/>
        <v>44414</v>
      </c>
      <c r="J98" s="14"/>
      <c r="K98" s="14"/>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row>
    <row r="99" spans="1:67" ht="49.95" customHeight="1" thickBot="1">
      <c r="B99" s="70" t="s">
        <v>105</v>
      </c>
      <c r="C99" s="90" t="s">
        <v>187</v>
      </c>
      <c r="D99" s="62">
        <v>4</v>
      </c>
      <c r="E99" s="79" t="str">
        <f>IFERROR(VLOOKUP(D99,Member!$A$2:$B$5,2),"")</f>
        <v>Bùi Đăng Khoa</v>
      </c>
      <c r="F99" s="55">
        <v>6</v>
      </c>
      <c r="G99" s="19">
        <v>0</v>
      </c>
      <c r="H99" s="50">
        <v>44408</v>
      </c>
      <c r="I99" s="50">
        <f t="shared" si="9"/>
        <v>44414</v>
      </c>
      <c r="J99" s="14"/>
      <c r="K99" s="14"/>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row>
    <row r="100" spans="1:67" ht="49.95" customHeight="1" thickBot="1">
      <c r="B100" s="70" t="s">
        <v>106</v>
      </c>
      <c r="C100" s="90" t="s">
        <v>188</v>
      </c>
      <c r="D100" s="62">
        <v>3</v>
      </c>
      <c r="E100" s="79" t="str">
        <f>IFERROR(VLOOKUP(D100,Member!$A$2:$B$5,2),"")</f>
        <v>Chung Kim Khánh</v>
      </c>
      <c r="F100" s="55">
        <v>6</v>
      </c>
      <c r="G100" s="19">
        <v>0</v>
      </c>
      <c r="H100" s="50">
        <v>44408</v>
      </c>
      <c r="I100" s="50">
        <f t="shared" si="9"/>
        <v>44414</v>
      </c>
      <c r="J100" s="14"/>
      <c r="K100" s="14"/>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row>
    <row r="101" spans="1:67" ht="49.95" customHeight="1" thickBot="1">
      <c r="B101" s="70" t="s">
        <v>107</v>
      </c>
      <c r="C101" s="90" t="s">
        <v>189</v>
      </c>
      <c r="D101" s="62">
        <v>3</v>
      </c>
      <c r="E101" s="79" t="str">
        <f>IFERROR(VLOOKUP(D101,Member!$A$2:$B$5,2),"")</f>
        <v>Chung Kim Khánh</v>
      </c>
      <c r="F101" s="55">
        <v>6</v>
      </c>
      <c r="G101" s="19">
        <v>0</v>
      </c>
      <c r="H101" s="50">
        <v>44408</v>
      </c>
      <c r="I101" s="50">
        <f t="shared" si="9"/>
        <v>44414</v>
      </c>
      <c r="J101" s="14"/>
      <c r="K101" s="14"/>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row>
    <row r="102" spans="1:67" ht="49.95" customHeight="1" thickBot="1">
      <c r="B102" s="70" t="s">
        <v>115</v>
      </c>
      <c r="C102" s="90" t="s">
        <v>190</v>
      </c>
      <c r="D102" s="62">
        <v>2</v>
      </c>
      <c r="E102" s="79" t="str">
        <f>IFERROR(VLOOKUP(D102,Member!$A$2:$B$5,2),"")</f>
        <v>Hoàng Như Thanh</v>
      </c>
      <c r="F102" s="55">
        <v>6</v>
      </c>
      <c r="G102" s="19">
        <v>0</v>
      </c>
      <c r="H102" s="50">
        <v>44408</v>
      </c>
      <c r="I102" s="50">
        <f t="shared" si="9"/>
        <v>44414</v>
      </c>
      <c r="J102" s="14"/>
      <c r="K102" s="14"/>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row>
    <row r="103" spans="1:67" ht="49.95" customHeight="1" thickBot="1">
      <c r="B103" s="70" t="s">
        <v>108</v>
      </c>
      <c r="C103" s="90" t="s">
        <v>191</v>
      </c>
      <c r="D103" s="62">
        <v>1</v>
      </c>
      <c r="E103" s="79" t="str">
        <f>IFERROR(VLOOKUP(D103,Member!$A$2:$B$5,2),"")</f>
        <v>Đỗ Vương Phúc</v>
      </c>
      <c r="F103" s="55">
        <v>6</v>
      </c>
      <c r="G103" s="19">
        <v>0</v>
      </c>
      <c r="H103" s="50">
        <v>44408</v>
      </c>
      <c r="I103" s="50">
        <f t="shared" si="9"/>
        <v>44414</v>
      </c>
      <c r="J103" s="14"/>
      <c r="K103" s="14"/>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row>
    <row r="104" spans="1:67" ht="49.95" customHeight="1" thickBot="1">
      <c r="B104" s="70" t="s">
        <v>109</v>
      </c>
      <c r="C104" s="90" t="s">
        <v>192</v>
      </c>
      <c r="D104" s="62">
        <v>1</v>
      </c>
      <c r="E104" s="79" t="str">
        <f>IFERROR(VLOOKUP(D104,Member!$A$2:$B$5,2),"")</f>
        <v>Đỗ Vương Phúc</v>
      </c>
      <c r="F104" s="55">
        <v>6</v>
      </c>
      <c r="G104" s="19">
        <v>0</v>
      </c>
      <c r="H104" s="50">
        <v>44408</v>
      </c>
      <c r="I104" s="50">
        <f t="shared" si="9"/>
        <v>44414</v>
      </c>
      <c r="J104" s="14"/>
      <c r="K104" s="14"/>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row>
    <row r="105" spans="1:67" ht="49.95" customHeight="1" thickBot="1">
      <c r="A105" s="44" t="s">
        <v>22</v>
      </c>
      <c r="B105" s="20" t="s">
        <v>28</v>
      </c>
      <c r="C105" s="92"/>
      <c r="D105" s="20"/>
      <c r="E105" s="72" t="str">
        <f>IFERROR(VLOOKUP(D105,Member!$A$2:$B$5,2),"")</f>
        <v/>
      </c>
      <c r="F105" s="56"/>
      <c r="G105" s="21"/>
      <c r="H105" s="22"/>
      <c r="I105" s="23"/>
      <c r="J105" s="14"/>
      <c r="K105" s="14"/>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row>
    <row r="106" spans="1:67" ht="49.95" customHeight="1" thickBot="1">
      <c r="A106" s="44"/>
      <c r="B106" s="84" t="s">
        <v>110</v>
      </c>
      <c r="C106" s="100" t="s">
        <v>193</v>
      </c>
      <c r="D106" s="63">
        <v>2</v>
      </c>
      <c r="E106" s="73" t="str">
        <f>IFERROR(VLOOKUP(D106,Member!$A$2:$B$5,2),"")</f>
        <v>Hoàng Như Thanh</v>
      </c>
      <c r="F106" s="57">
        <v>5</v>
      </c>
      <c r="G106" s="24">
        <v>0</v>
      </c>
      <c r="H106" s="51">
        <v>44416</v>
      </c>
      <c r="I106" s="51">
        <f t="shared" ref="I106:I127" si="10">IF(F106="",,H106+F106)</f>
        <v>44421</v>
      </c>
      <c r="J106" s="14"/>
      <c r="K106" s="14"/>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row>
    <row r="107" spans="1:67" ht="49.95" customHeight="1" thickBot="1">
      <c r="B107" s="84" t="s">
        <v>111</v>
      </c>
      <c r="C107" s="100" t="s">
        <v>194</v>
      </c>
      <c r="D107" s="63">
        <v>1</v>
      </c>
      <c r="E107" s="73" t="str">
        <f>IFERROR(VLOOKUP(D107,Member!$A$2:$B$5,2),"")</f>
        <v>Đỗ Vương Phúc</v>
      </c>
      <c r="F107" s="57">
        <v>5</v>
      </c>
      <c r="G107" s="24">
        <v>0</v>
      </c>
      <c r="H107" s="51">
        <v>44416</v>
      </c>
      <c r="I107" s="51">
        <f t="shared" si="10"/>
        <v>44421</v>
      </c>
      <c r="J107" s="14"/>
      <c r="K107" s="14"/>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row>
    <row r="108" spans="1:67" ht="49.95" customHeight="1" thickBot="1">
      <c r="B108" s="84" t="s">
        <v>48</v>
      </c>
      <c r="C108" s="93" t="s">
        <v>130</v>
      </c>
      <c r="D108" s="63">
        <v>3</v>
      </c>
      <c r="E108" s="73" t="str">
        <f>IFERROR(VLOOKUP(D108,Member!$A$2:$B$5,2),"")</f>
        <v>Chung Kim Khánh</v>
      </c>
      <c r="F108" s="57">
        <v>2</v>
      </c>
      <c r="G108" s="24">
        <v>0</v>
      </c>
      <c r="H108" s="51">
        <v>44421</v>
      </c>
      <c r="I108" s="51">
        <f t="shared" si="10"/>
        <v>44423</v>
      </c>
      <c r="J108" s="14"/>
      <c r="K108" s="14"/>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row>
    <row r="109" spans="1:67" ht="49.95" customHeight="1" thickBot="1">
      <c r="B109" s="84" t="s">
        <v>49</v>
      </c>
      <c r="C109" s="100" t="s">
        <v>198</v>
      </c>
      <c r="D109" s="63">
        <v>3</v>
      </c>
      <c r="E109" s="73" t="str">
        <f>IFERROR(VLOOKUP(D109,Member!$A$2:$B$5,2),"")</f>
        <v>Chung Kim Khánh</v>
      </c>
      <c r="F109" s="57">
        <v>1</v>
      </c>
      <c r="G109" s="24">
        <v>0</v>
      </c>
      <c r="H109" s="51">
        <v>44428</v>
      </c>
      <c r="I109" s="51">
        <f t="shared" si="10"/>
        <v>44429</v>
      </c>
      <c r="J109" s="14"/>
      <c r="K109" s="14"/>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row>
    <row r="110" spans="1:67" ht="49.95" customHeight="1" thickBot="1">
      <c r="B110" s="84" t="s">
        <v>211</v>
      </c>
      <c r="C110" s="100" t="s">
        <v>228</v>
      </c>
      <c r="D110" s="63">
        <v>3</v>
      </c>
      <c r="E110" s="73" t="str">
        <f>IFERROR(VLOOKUP(D110,Member!$A$2:$B$5,2),"")</f>
        <v>Chung Kim Khánh</v>
      </c>
      <c r="F110" s="57">
        <v>6</v>
      </c>
      <c r="G110" s="24">
        <v>0</v>
      </c>
      <c r="H110" s="51">
        <v>44422</v>
      </c>
      <c r="I110" s="51">
        <f t="shared" si="10"/>
        <v>44428</v>
      </c>
      <c r="J110" s="14"/>
      <c r="K110" s="14"/>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row>
    <row r="111" spans="1:67" ht="49.95" customHeight="1" thickBot="1">
      <c r="B111" s="84" t="s">
        <v>212</v>
      </c>
      <c r="C111" s="100" t="s">
        <v>228</v>
      </c>
      <c r="D111" s="63">
        <v>3</v>
      </c>
      <c r="E111" s="73" t="str">
        <f>IFERROR(VLOOKUP(D111,Member!$A$2:$B$5,2),"")</f>
        <v>Chung Kim Khánh</v>
      </c>
      <c r="F111" s="57">
        <v>6</v>
      </c>
      <c r="G111" s="24">
        <v>0</v>
      </c>
      <c r="H111" s="51">
        <v>44422</v>
      </c>
      <c r="I111" s="51">
        <f t="shared" si="10"/>
        <v>44428</v>
      </c>
      <c r="J111" s="14"/>
      <c r="K111" s="14"/>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row>
    <row r="112" spans="1:67" ht="49.95" customHeight="1" thickBot="1">
      <c r="B112" s="84" t="s">
        <v>213</v>
      </c>
      <c r="C112" s="100" t="s">
        <v>228</v>
      </c>
      <c r="D112" s="63">
        <v>4</v>
      </c>
      <c r="E112" s="73" t="str">
        <f>IFERROR(VLOOKUP(D112,Member!$A$2:$B$5,2),"")</f>
        <v>Bùi Đăng Khoa</v>
      </c>
      <c r="F112" s="57">
        <v>6</v>
      </c>
      <c r="G112" s="24">
        <v>0</v>
      </c>
      <c r="H112" s="51">
        <v>44422</v>
      </c>
      <c r="I112" s="51">
        <f t="shared" si="10"/>
        <v>44428</v>
      </c>
      <c r="J112" s="14"/>
      <c r="K112" s="14"/>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row>
    <row r="113" spans="1:67" ht="49.95" customHeight="1" thickBot="1">
      <c r="B113" s="84" t="s">
        <v>214</v>
      </c>
      <c r="C113" s="100" t="s">
        <v>228</v>
      </c>
      <c r="D113" s="63">
        <v>4</v>
      </c>
      <c r="E113" s="73" t="str">
        <f>IFERROR(VLOOKUP(D113,Member!$A$2:$B$5,2),"")</f>
        <v>Bùi Đăng Khoa</v>
      </c>
      <c r="F113" s="57">
        <v>6</v>
      </c>
      <c r="G113" s="24">
        <v>0</v>
      </c>
      <c r="H113" s="51">
        <v>44422</v>
      </c>
      <c r="I113" s="51">
        <f t="shared" si="10"/>
        <v>44428</v>
      </c>
      <c r="J113" s="14"/>
      <c r="K113" s="14"/>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row>
    <row r="114" spans="1:67" ht="49.95" customHeight="1" thickBot="1">
      <c r="B114" s="84" t="s">
        <v>215</v>
      </c>
      <c r="C114" s="100" t="s">
        <v>228</v>
      </c>
      <c r="D114" s="63">
        <v>4</v>
      </c>
      <c r="E114" s="73" t="str">
        <f>IFERROR(VLOOKUP(D114,Member!$A$2:$B$5,2),"")</f>
        <v>Bùi Đăng Khoa</v>
      </c>
      <c r="F114" s="57">
        <v>6</v>
      </c>
      <c r="G114" s="24">
        <v>0</v>
      </c>
      <c r="H114" s="51">
        <v>44422</v>
      </c>
      <c r="I114" s="51">
        <f t="shared" si="10"/>
        <v>44428</v>
      </c>
      <c r="J114" s="14"/>
      <c r="K114" s="14"/>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row>
    <row r="115" spans="1:67" ht="49.95" customHeight="1" thickBot="1">
      <c r="B115" s="84" t="s">
        <v>216</v>
      </c>
      <c r="C115" s="100" t="s">
        <v>228</v>
      </c>
      <c r="D115" s="63">
        <v>4</v>
      </c>
      <c r="E115" s="73" t="str">
        <f>IFERROR(VLOOKUP(D115,Member!$A$2:$B$5,2),"")</f>
        <v>Bùi Đăng Khoa</v>
      </c>
      <c r="F115" s="57">
        <v>6</v>
      </c>
      <c r="G115" s="24">
        <v>0</v>
      </c>
      <c r="H115" s="51">
        <v>44422</v>
      </c>
      <c r="I115" s="51">
        <f t="shared" si="10"/>
        <v>44428</v>
      </c>
      <c r="J115" s="14"/>
      <c r="K115" s="14"/>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row>
    <row r="116" spans="1:67" ht="49.95" customHeight="1" thickBot="1">
      <c r="B116" s="84" t="s">
        <v>217</v>
      </c>
      <c r="C116" s="100" t="s">
        <v>228</v>
      </c>
      <c r="D116" s="63">
        <v>4</v>
      </c>
      <c r="E116" s="73" t="str">
        <f>IFERROR(VLOOKUP(D116,Member!$A$2:$B$5,2),"")</f>
        <v>Bùi Đăng Khoa</v>
      </c>
      <c r="F116" s="57">
        <v>6</v>
      </c>
      <c r="G116" s="24">
        <v>0</v>
      </c>
      <c r="H116" s="51">
        <v>44422</v>
      </c>
      <c r="I116" s="51">
        <f t="shared" si="10"/>
        <v>44428</v>
      </c>
      <c r="J116" s="14"/>
      <c r="K116" s="14"/>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row>
    <row r="117" spans="1:67" ht="49.95" customHeight="1" thickBot="1">
      <c r="B117" s="84" t="s">
        <v>218</v>
      </c>
      <c r="C117" s="100" t="s">
        <v>228</v>
      </c>
      <c r="D117" s="63">
        <v>2</v>
      </c>
      <c r="E117" s="73" t="str">
        <f>IFERROR(VLOOKUP(D117,Member!$A$2:$B$5,2),"")</f>
        <v>Hoàng Như Thanh</v>
      </c>
      <c r="F117" s="57">
        <v>6</v>
      </c>
      <c r="G117" s="24">
        <v>0</v>
      </c>
      <c r="H117" s="51">
        <v>44422</v>
      </c>
      <c r="I117" s="51">
        <f t="shared" si="10"/>
        <v>44428</v>
      </c>
      <c r="J117" s="14"/>
      <c r="K117" s="14"/>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row>
    <row r="118" spans="1:67" ht="49.95" customHeight="1" thickBot="1">
      <c r="B118" s="84" t="s">
        <v>219</v>
      </c>
      <c r="C118" s="100" t="s">
        <v>228</v>
      </c>
      <c r="D118" s="63">
        <v>2</v>
      </c>
      <c r="E118" s="73" t="str">
        <f>IFERROR(VLOOKUP(D118,Member!$A$2:$B$5,2),"")</f>
        <v>Hoàng Như Thanh</v>
      </c>
      <c r="F118" s="57">
        <v>6</v>
      </c>
      <c r="G118" s="24">
        <v>0</v>
      </c>
      <c r="H118" s="51">
        <v>44422</v>
      </c>
      <c r="I118" s="51">
        <f t="shared" si="10"/>
        <v>44428</v>
      </c>
      <c r="J118" s="14"/>
      <c r="K118" s="14"/>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row>
    <row r="119" spans="1:67" ht="49.95" customHeight="1" thickBot="1">
      <c r="B119" s="84" t="s">
        <v>220</v>
      </c>
      <c r="C119" s="100" t="s">
        <v>228</v>
      </c>
      <c r="D119" s="63">
        <v>2</v>
      </c>
      <c r="E119" s="73" t="str">
        <f>IFERROR(VLOOKUP(D119,Member!$A$2:$B$5,2),"")</f>
        <v>Hoàng Như Thanh</v>
      </c>
      <c r="F119" s="57">
        <v>6</v>
      </c>
      <c r="G119" s="24">
        <v>0</v>
      </c>
      <c r="H119" s="51">
        <v>44422</v>
      </c>
      <c r="I119" s="51">
        <f t="shared" si="10"/>
        <v>44428</v>
      </c>
      <c r="J119" s="14"/>
      <c r="K119" s="14"/>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row>
    <row r="120" spans="1:67" ht="49.95" customHeight="1" thickBot="1">
      <c r="B120" s="84" t="s">
        <v>221</v>
      </c>
      <c r="C120" s="100" t="s">
        <v>228</v>
      </c>
      <c r="D120" s="63">
        <v>2</v>
      </c>
      <c r="E120" s="73" t="str">
        <f>IFERROR(VLOOKUP(D120,Member!$A$2:$B$5,2),"")</f>
        <v>Hoàng Như Thanh</v>
      </c>
      <c r="F120" s="57">
        <v>6</v>
      </c>
      <c r="G120" s="24">
        <v>0</v>
      </c>
      <c r="H120" s="51">
        <v>44422</v>
      </c>
      <c r="I120" s="51">
        <f t="shared" si="10"/>
        <v>44428</v>
      </c>
      <c r="J120" s="14"/>
      <c r="K120" s="14"/>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row>
    <row r="121" spans="1:67" ht="49.95" customHeight="1" thickBot="1">
      <c r="B121" s="84" t="s">
        <v>222</v>
      </c>
      <c r="C121" s="100" t="s">
        <v>228</v>
      </c>
      <c r="D121" s="63">
        <v>2</v>
      </c>
      <c r="E121" s="73" t="str">
        <f>IFERROR(VLOOKUP(D121,Member!$A$2:$B$5,2),"")</f>
        <v>Hoàng Như Thanh</v>
      </c>
      <c r="F121" s="57">
        <v>6</v>
      </c>
      <c r="G121" s="24">
        <v>0</v>
      </c>
      <c r="H121" s="51">
        <v>44422</v>
      </c>
      <c r="I121" s="51">
        <f t="shared" si="10"/>
        <v>44428</v>
      </c>
      <c r="J121" s="14"/>
      <c r="K121" s="14"/>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row>
    <row r="122" spans="1:67" ht="49.95" customHeight="1" thickBot="1">
      <c r="B122" s="84" t="s">
        <v>223</v>
      </c>
      <c r="C122" s="100" t="s">
        <v>228</v>
      </c>
      <c r="D122" s="63">
        <v>2</v>
      </c>
      <c r="E122" s="73" t="str">
        <f>IFERROR(VLOOKUP(D122,Member!$A$2:$B$5,2),"")</f>
        <v>Hoàng Như Thanh</v>
      </c>
      <c r="F122" s="57">
        <v>6</v>
      </c>
      <c r="G122" s="24">
        <v>0</v>
      </c>
      <c r="H122" s="51">
        <v>44422</v>
      </c>
      <c r="I122" s="51">
        <f t="shared" si="10"/>
        <v>44428</v>
      </c>
      <c r="J122" s="14"/>
      <c r="K122" s="14"/>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row>
    <row r="123" spans="1:67" ht="49.95" customHeight="1" thickBot="1">
      <c r="B123" s="84" t="s">
        <v>224</v>
      </c>
      <c r="C123" s="100" t="s">
        <v>228</v>
      </c>
      <c r="D123" s="63">
        <v>2</v>
      </c>
      <c r="E123" s="73" t="str">
        <f>IFERROR(VLOOKUP(D123,Member!$A$2:$B$5,2),"")</f>
        <v>Hoàng Như Thanh</v>
      </c>
      <c r="F123" s="57">
        <v>6</v>
      </c>
      <c r="G123" s="24">
        <v>0</v>
      </c>
      <c r="H123" s="51">
        <v>44422</v>
      </c>
      <c r="I123" s="51">
        <f t="shared" si="10"/>
        <v>44428</v>
      </c>
      <c r="J123" s="14"/>
      <c r="K123" s="14"/>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row>
    <row r="124" spans="1:67" ht="49.95" customHeight="1" thickBot="1">
      <c r="B124" s="84" t="s">
        <v>225</v>
      </c>
      <c r="C124" s="100" t="s">
        <v>228</v>
      </c>
      <c r="D124" s="63">
        <v>3</v>
      </c>
      <c r="E124" s="73" t="str">
        <f>IFERROR(VLOOKUP(D124,Member!$A$2:$B$5,2),"")</f>
        <v>Chung Kim Khánh</v>
      </c>
      <c r="F124" s="57">
        <v>6</v>
      </c>
      <c r="G124" s="24">
        <v>0</v>
      </c>
      <c r="H124" s="51">
        <v>44422</v>
      </c>
      <c r="I124" s="51">
        <f t="shared" si="10"/>
        <v>44428</v>
      </c>
      <c r="J124" s="14"/>
      <c r="K124" s="14"/>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row>
    <row r="125" spans="1:67" ht="49.95" customHeight="1" thickBot="1">
      <c r="B125" s="84" t="s">
        <v>226</v>
      </c>
      <c r="C125" s="100" t="s">
        <v>228</v>
      </c>
      <c r="D125" s="63">
        <v>3</v>
      </c>
      <c r="E125" s="73" t="str">
        <f>IFERROR(VLOOKUP(D125,Member!$A$2:$B$5,2),"")</f>
        <v>Chung Kim Khánh</v>
      </c>
      <c r="F125" s="57">
        <v>6</v>
      </c>
      <c r="G125" s="24">
        <v>0</v>
      </c>
      <c r="H125" s="51">
        <v>44422</v>
      </c>
      <c r="I125" s="51">
        <f t="shared" si="10"/>
        <v>44428</v>
      </c>
      <c r="J125" s="14"/>
      <c r="K125" s="14"/>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row>
    <row r="126" spans="1:67" ht="49.95" customHeight="1" thickBot="1">
      <c r="B126" s="84" t="s">
        <v>227</v>
      </c>
      <c r="C126" s="100" t="s">
        <v>228</v>
      </c>
      <c r="D126" s="63">
        <v>3</v>
      </c>
      <c r="E126" s="73" t="str">
        <f>IFERROR(VLOOKUP(D126,Member!$A$2:$B$5,2),"")</f>
        <v>Chung Kim Khánh</v>
      </c>
      <c r="F126" s="57">
        <v>6</v>
      </c>
      <c r="G126" s="24">
        <v>0</v>
      </c>
      <c r="H126" s="51">
        <v>44422</v>
      </c>
      <c r="I126" s="51">
        <f t="shared" si="10"/>
        <v>44428</v>
      </c>
      <c r="J126" s="14"/>
      <c r="K126" s="14"/>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row>
    <row r="127" spans="1:67" ht="49.95" customHeight="1" thickBot="1">
      <c r="B127" s="84" t="s">
        <v>112</v>
      </c>
      <c r="C127" s="100" t="s">
        <v>195</v>
      </c>
      <c r="D127" s="63">
        <v>1</v>
      </c>
      <c r="E127" s="73" t="str">
        <f>IFERROR(VLOOKUP(D127,Member!$A$2:$B$5,2),"")</f>
        <v>Đỗ Vương Phúc</v>
      </c>
      <c r="F127" s="57">
        <v>6</v>
      </c>
      <c r="G127" s="24">
        <v>0</v>
      </c>
      <c r="H127" s="51">
        <v>44422</v>
      </c>
      <c r="I127" s="51">
        <f t="shared" si="10"/>
        <v>44428</v>
      </c>
      <c r="J127" s="14"/>
      <c r="K127" s="14"/>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row>
    <row r="128" spans="1:67" ht="49.95" customHeight="1" thickBot="1">
      <c r="A128" s="43" t="s">
        <v>11</v>
      </c>
      <c r="B128" s="25" t="s">
        <v>24</v>
      </c>
      <c r="C128" s="94"/>
      <c r="D128" s="25"/>
      <c r="E128" s="74" t="str">
        <f>IFERROR(VLOOKUP(D128,Member!$A$2:$B$5,2),"")</f>
        <v/>
      </c>
      <c r="F128" s="58"/>
      <c r="G128" s="26"/>
      <c r="H128" s="27"/>
      <c r="I128" s="28"/>
      <c r="J128" s="14"/>
      <c r="K128" s="14"/>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row>
    <row r="129" spans="1:67" ht="49.95" customHeight="1" thickBot="1">
      <c r="B129" s="87" t="s">
        <v>113</v>
      </c>
      <c r="C129" s="101" t="s">
        <v>196</v>
      </c>
      <c r="D129" s="64">
        <v>1</v>
      </c>
      <c r="E129" s="75" t="str">
        <f>IFERROR(VLOOKUP(D129,Member!$A$2:$B$5,2),"")</f>
        <v>Đỗ Vương Phúc</v>
      </c>
      <c r="F129" s="59">
        <v>1</v>
      </c>
      <c r="G129" s="29">
        <v>0</v>
      </c>
      <c r="H129" s="52">
        <v>44429</v>
      </c>
      <c r="I129" s="52">
        <f>IF(F129="",,H129+F129)</f>
        <v>44430</v>
      </c>
      <c r="J129" s="14"/>
      <c r="K129" s="14"/>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row>
    <row r="130" spans="1:67" ht="49.95" customHeight="1" thickBot="1">
      <c r="B130" s="87" t="s">
        <v>113</v>
      </c>
      <c r="C130" s="101" t="s">
        <v>196</v>
      </c>
      <c r="D130" s="64">
        <v>2</v>
      </c>
      <c r="E130" s="75" t="str">
        <f>IFERROR(VLOOKUP(D130,Member!$A$2:$B$5,2),"")</f>
        <v>Hoàng Như Thanh</v>
      </c>
      <c r="F130" s="59">
        <v>1</v>
      </c>
      <c r="G130" s="29">
        <v>0</v>
      </c>
      <c r="H130" s="52">
        <v>44429</v>
      </c>
      <c r="I130" s="52">
        <f>IF(F130="",,H130+F130)</f>
        <v>44430</v>
      </c>
      <c r="J130" s="14"/>
      <c r="K130" s="14"/>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row>
    <row r="131" spans="1:67" ht="49.95" customHeight="1" thickBot="1">
      <c r="B131" s="87" t="s">
        <v>113</v>
      </c>
      <c r="C131" s="101" t="s">
        <v>196</v>
      </c>
      <c r="D131" s="64">
        <v>3</v>
      </c>
      <c r="E131" s="75" t="str">
        <f>IFERROR(VLOOKUP(D131,Member!$A$2:$B$5,2),"")</f>
        <v>Chung Kim Khánh</v>
      </c>
      <c r="F131" s="59">
        <v>1</v>
      </c>
      <c r="G131" s="29">
        <v>0</v>
      </c>
      <c r="H131" s="52">
        <v>44429</v>
      </c>
      <c r="I131" s="52">
        <f>IF(F131="",,H131+F131)</f>
        <v>44430</v>
      </c>
      <c r="J131" s="14"/>
      <c r="K131" s="14"/>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row>
    <row r="132" spans="1:67" ht="49.95" customHeight="1" thickBot="1">
      <c r="B132" s="87" t="s">
        <v>113</v>
      </c>
      <c r="C132" s="101" t="s">
        <v>196</v>
      </c>
      <c r="D132" s="64">
        <v>4</v>
      </c>
      <c r="E132" s="75" t="str">
        <f>IFERROR(VLOOKUP(D132,Member!$A$2:$B$5,2),"")</f>
        <v>Bùi Đăng Khoa</v>
      </c>
      <c r="F132" s="59">
        <v>1</v>
      </c>
      <c r="G132" s="29">
        <v>0</v>
      </c>
      <c r="H132" s="52">
        <v>44429</v>
      </c>
      <c r="I132" s="52">
        <f>IF(F132="",,H132+F132)</f>
        <v>44430</v>
      </c>
      <c r="J132" s="14"/>
      <c r="K132" s="14"/>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row>
    <row r="133" spans="1:67" ht="49.95" customHeight="1" thickBot="1">
      <c r="B133" s="87" t="s">
        <v>114</v>
      </c>
      <c r="C133" s="101" t="s">
        <v>197</v>
      </c>
      <c r="D133" s="64">
        <v>1</v>
      </c>
      <c r="E133" s="75" t="str">
        <f>IFERROR(VLOOKUP(D133,Member!$A$2:$B$5,2),"")</f>
        <v>Đỗ Vương Phúc</v>
      </c>
      <c r="F133" s="59">
        <v>1</v>
      </c>
      <c r="G133" s="29">
        <v>0</v>
      </c>
      <c r="H133" s="52">
        <v>44429</v>
      </c>
      <c r="I133" s="52">
        <f>IF(F133="",,H133+F133)</f>
        <v>44430</v>
      </c>
      <c r="J133" s="14"/>
      <c r="K133" s="14"/>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row>
    <row r="134" spans="1:67" ht="30" customHeight="1" thickBot="1">
      <c r="A134" s="44" t="s">
        <v>12</v>
      </c>
      <c r="B134" s="35" t="s">
        <v>0</v>
      </c>
      <c r="C134" s="35"/>
      <c r="D134" s="35"/>
      <c r="E134" s="80"/>
      <c r="F134" s="36"/>
      <c r="G134" s="37"/>
      <c r="H134" s="38"/>
      <c r="I134" s="39"/>
    </row>
    <row r="136" spans="1:67" ht="30" customHeight="1">
      <c r="E136" s="81"/>
      <c r="F136" s="12"/>
      <c r="I136" s="45"/>
    </row>
    <row r="137" spans="1:67" ht="30" customHeight="1">
      <c r="E137" s="82"/>
      <c r="F137" s="13"/>
    </row>
  </sheetData>
  <mergeCells count="12">
    <mergeCell ref="E3:G3"/>
    <mergeCell ref="E4:G4"/>
    <mergeCell ref="B5:J5"/>
    <mergeCell ref="AN4:AT4"/>
    <mergeCell ref="AU4:BA4"/>
    <mergeCell ref="BB4:BH4"/>
    <mergeCell ref="BI4:BO4"/>
    <mergeCell ref="H3:I3"/>
    <mergeCell ref="L4:R4"/>
    <mergeCell ref="S4:Y4"/>
    <mergeCell ref="Z4:AF4"/>
    <mergeCell ref="AG4:AM4"/>
  </mergeCells>
  <conditionalFormatting sqref="G133:G134 G7:G91 G93:G109 G127:G131">
    <cfRule type="dataBar" priority="7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77 L81:BO91 L93:BO133">
    <cfRule type="expression" dxfId="11" priority="97">
      <formula>AND(TODAY()&gt;=L$5,TODAY()&lt;M$5)</formula>
    </cfRule>
  </conditionalFormatting>
  <conditionalFormatting sqref="G132">
    <cfRule type="dataBar" priority="17">
      <dataBar>
        <cfvo type="num" val="0"/>
        <cfvo type="num" val="1"/>
        <color theme="0" tint="-0.249977111117893"/>
      </dataBar>
      <extLst>
        <ext xmlns:x14="http://schemas.microsoft.com/office/spreadsheetml/2009/9/main" uri="{B025F937-C7B1-47D3-B67F-A62EFF666E3E}">
          <x14:id>{B5BFB273-8F34-452A-860B-85B041F39458}</x14:id>
        </ext>
      </extLst>
    </cfRule>
  </conditionalFormatting>
  <conditionalFormatting sqref="L7:BO77 L81:BO91 L93:BO133">
    <cfRule type="expression" dxfId="10" priority="91">
      <formula>AND(task_start&lt;=L$5,ROUNDDOWN((task_end-task_start+1)*task_progress,0)+task_start-1&gt;=L$5)</formula>
    </cfRule>
    <cfRule type="expression" dxfId="9" priority="92" stopIfTrue="1">
      <formula>AND(task_end&gt;=L$5,task_start&lt;M$5)</formula>
    </cfRule>
  </conditionalFormatting>
  <conditionalFormatting sqref="G78">
    <cfRule type="dataBar" priority="10">
      <dataBar>
        <cfvo type="num" val="0"/>
        <cfvo type="num" val="1"/>
        <color theme="0" tint="-0.249977111117893"/>
      </dataBar>
      <extLst>
        <ext xmlns:x14="http://schemas.microsoft.com/office/spreadsheetml/2009/9/main" uri="{B025F937-C7B1-47D3-B67F-A62EFF666E3E}">
          <x14:id>{00B6DABF-ED23-4B39-8DFC-35013D8D7AB3}</x14:id>
        </ext>
      </extLst>
    </cfRule>
  </conditionalFormatting>
  <conditionalFormatting sqref="L78:BO78">
    <cfRule type="expression" dxfId="8" priority="13">
      <formula>AND(TODAY()&gt;=L$5,TODAY()&lt;M$5)</formula>
    </cfRule>
  </conditionalFormatting>
  <conditionalFormatting sqref="L78:BO78">
    <cfRule type="expression" dxfId="7" priority="11">
      <formula>AND(task_start&lt;=L$5,ROUNDDOWN((task_end-task_start+1)*task_progress,0)+task_start-1&gt;=L$5)</formula>
    </cfRule>
    <cfRule type="expression" dxfId="6" priority="12" stopIfTrue="1">
      <formula>AND(task_end&gt;=L$5,task_start&lt;M$5)</formula>
    </cfRule>
  </conditionalFormatting>
  <conditionalFormatting sqref="G79:G80">
    <cfRule type="dataBar" priority="6">
      <dataBar>
        <cfvo type="num" val="0"/>
        <cfvo type="num" val="1"/>
        <color theme="0" tint="-0.249977111117893"/>
      </dataBar>
      <extLst>
        <ext xmlns:x14="http://schemas.microsoft.com/office/spreadsheetml/2009/9/main" uri="{B025F937-C7B1-47D3-B67F-A62EFF666E3E}">
          <x14:id>{422DAC90-6B5C-46A7-801E-ADD5538D6EBC}</x14:id>
        </ext>
      </extLst>
    </cfRule>
  </conditionalFormatting>
  <conditionalFormatting sqref="L79:BO80">
    <cfRule type="expression" dxfId="5" priority="9">
      <formula>AND(TODAY()&gt;=L$5,TODAY()&lt;M$5)</formula>
    </cfRule>
  </conditionalFormatting>
  <conditionalFormatting sqref="L79:BO80">
    <cfRule type="expression" dxfId="4" priority="7">
      <formula>AND(task_start&lt;=L$5,ROUNDDOWN((task_end-task_start+1)*task_progress,0)+task_start-1&gt;=L$5)</formula>
    </cfRule>
    <cfRule type="expression" dxfId="3" priority="8" stopIfTrue="1">
      <formula>AND(task_end&gt;=L$5,task_start&lt;M$5)</formula>
    </cfRule>
  </conditionalFormatting>
  <conditionalFormatting sqref="G92">
    <cfRule type="dataBar" priority="2">
      <dataBar>
        <cfvo type="num" val="0"/>
        <cfvo type="num" val="1"/>
        <color theme="0" tint="-0.249977111117893"/>
      </dataBar>
      <extLst>
        <ext xmlns:x14="http://schemas.microsoft.com/office/spreadsheetml/2009/9/main" uri="{B025F937-C7B1-47D3-B67F-A62EFF666E3E}">
          <x14:id>{5C7CC1B2-5BA1-46B4-8CBF-DA0BE1A5D7FE}</x14:id>
        </ext>
      </extLst>
    </cfRule>
  </conditionalFormatting>
  <conditionalFormatting sqref="L92:BO92">
    <cfRule type="expression" dxfId="2" priority="5">
      <formula>AND(TODAY()&gt;=L$5,TODAY()&lt;M$5)</formula>
    </cfRule>
  </conditionalFormatting>
  <conditionalFormatting sqref="L92:BO92">
    <cfRule type="expression" dxfId="1" priority="3">
      <formula>AND(task_start&lt;=L$5,ROUNDDOWN((task_end-task_start+1)*task_progress,0)+task_start-1&gt;=L$5)</formula>
    </cfRule>
    <cfRule type="expression" dxfId="0" priority="4" stopIfTrue="1">
      <formula>AND(task_end&gt;=L$5,task_start&lt;M$5)</formula>
    </cfRule>
  </conditionalFormatting>
  <conditionalFormatting sqref="G110:G126">
    <cfRule type="dataBar" priority="1">
      <dataBar>
        <cfvo type="num" val="0"/>
        <cfvo type="num" val="1"/>
        <color theme="0" tint="-0.249977111117893"/>
      </dataBar>
      <extLst>
        <ext xmlns:x14="http://schemas.microsoft.com/office/spreadsheetml/2009/9/main" uri="{B025F937-C7B1-47D3-B67F-A62EFF666E3E}">
          <x14:id>{75C773A4-E9DE-4CAD-8195-610F0E89C105}</x14:id>
        </ext>
      </extLst>
    </cfRule>
  </conditionalFormatting>
  <dataValidations count="1">
    <dataValidation type="whole" operator="greaterThanOrEqual" allowBlank="1" showInputMessage="1" promptTitle="Display Week" prompt="Changing this number will scroll the Gantt Chart view." sqref="H4">
      <formula1>1</formula1>
    </dataValidation>
  </dataValidations>
  <printOptions horizontalCentered="1"/>
  <pageMargins left="0.35" right="0.35" top="0.35" bottom="0.5" header="0.3" footer="0.3"/>
  <pageSetup scale="3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G133:G134 G7:G91 G93:G109 G127:G131</xm:sqref>
        </x14:conditionalFormatting>
        <x14:conditionalFormatting xmlns:xm="http://schemas.microsoft.com/office/excel/2006/main">
          <x14:cfRule type="dataBar" id="{B5BFB273-8F34-452A-860B-85B041F39458}">
            <x14:dataBar minLength="0" maxLength="100" gradient="0">
              <x14:cfvo type="num">
                <xm:f>0</xm:f>
              </x14:cfvo>
              <x14:cfvo type="num">
                <xm:f>1</xm:f>
              </x14:cfvo>
              <x14:negativeFillColor rgb="FFFF0000"/>
              <x14:axisColor rgb="FF000000"/>
            </x14:dataBar>
          </x14:cfRule>
          <xm:sqref>G132</xm:sqref>
        </x14:conditionalFormatting>
        <x14:conditionalFormatting xmlns:xm="http://schemas.microsoft.com/office/excel/2006/main">
          <x14:cfRule type="dataBar" id="{00B6DABF-ED23-4B39-8DFC-35013D8D7AB3}">
            <x14:dataBar minLength="0" maxLength="100" gradient="0">
              <x14:cfvo type="num">
                <xm:f>0</xm:f>
              </x14:cfvo>
              <x14:cfvo type="num">
                <xm:f>1</xm:f>
              </x14:cfvo>
              <x14:negativeFillColor rgb="FFFF0000"/>
              <x14:axisColor rgb="FF000000"/>
            </x14:dataBar>
          </x14:cfRule>
          <xm:sqref>G78</xm:sqref>
        </x14:conditionalFormatting>
        <x14:conditionalFormatting xmlns:xm="http://schemas.microsoft.com/office/excel/2006/main">
          <x14:cfRule type="dataBar" id="{422DAC90-6B5C-46A7-801E-ADD5538D6EBC}">
            <x14:dataBar minLength="0" maxLength="100" gradient="0">
              <x14:cfvo type="num">
                <xm:f>0</xm:f>
              </x14:cfvo>
              <x14:cfvo type="num">
                <xm:f>1</xm:f>
              </x14:cfvo>
              <x14:negativeFillColor rgb="FFFF0000"/>
              <x14:axisColor rgb="FF000000"/>
            </x14:dataBar>
          </x14:cfRule>
          <xm:sqref>G79:G80</xm:sqref>
        </x14:conditionalFormatting>
        <x14:conditionalFormatting xmlns:xm="http://schemas.microsoft.com/office/excel/2006/main">
          <x14:cfRule type="dataBar" id="{5C7CC1B2-5BA1-46B4-8CBF-DA0BE1A5D7FE}">
            <x14:dataBar minLength="0" maxLength="100" gradient="0">
              <x14:cfvo type="num">
                <xm:f>0</xm:f>
              </x14:cfvo>
              <x14:cfvo type="num">
                <xm:f>1</xm:f>
              </x14:cfvo>
              <x14:negativeFillColor rgb="FFFF0000"/>
              <x14:axisColor rgb="FF000000"/>
            </x14:dataBar>
          </x14:cfRule>
          <xm:sqref>G92</xm:sqref>
        </x14:conditionalFormatting>
        <x14:conditionalFormatting xmlns:xm="http://schemas.microsoft.com/office/excel/2006/main">
          <x14:cfRule type="dataBar" id="{75C773A4-E9DE-4CAD-8195-610F0E89C105}">
            <x14:dataBar minLength="0" maxLength="100" gradient="0">
              <x14:cfvo type="num">
                <xm:f>0</xm:f>
              </x14:cfvo>
              <x14:cfvo type="num">
                <xm:f>1</xm:f>
              </x14:cfvo>
              <x14:negativeFillColor rgb="FFFF0000"/>
              <x14:axisColor rgb="FF000000"/>
            </x14:dataBar>
          </x14:cfRule>
          <xm:sqref>G110:G126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3" sqref="C3"/>
    </sheetView>
  </sheetViews>
  <sheetFormatPr defaultRowHeight="14.4"/>
  <cols>
    <col min="2" max="2" width="15.77734375" bestFit="1" customWidth="1"/>
  </cols>
  <sheetData>
    <row r="1" spans="1:2">
      <c r="A1" s="85" t="s">
        <v>32</v>
      </c>
      <c r="B1" s="85" t="s">
        <v>10</v>
      </c>
    </row>
    <row r="2" spans="1:2">
      <c r="A2" s="68">
        <v>1</v>
      </c>
      <c r="B2" s="68" t="s">
        <v>33</v>
      </c>
    </row>
    <row r="3" spans="1:2">
      <c r="A3" s="68">
        <v>2</v>
      </c>
      <c r="B3" s="68" t="s">
        <v>34</v>
      </c>
    </row>
    <row r="4" spans="1:2">
      <c r="A4" s="68">
        <v>3</v>
      </c>
      <c r="B4" s="68" t="s">
        <v>35</v>
      </c>
    </row>
    <row r="5" spans="1:2">
      <c r="A5" s="68">
        <v>4</v>
      </c>
      <c r="B5" s="68"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0"/>
  <sheetViews>
    <sheetView zoomScale="70" zoomScaleNormal="70" workbookViewId="0">
      <selection activeCell="B1" sqref="B1:B64"/>
    </sheetView>
  </sheetViews>
  <sheetFormatPr defaultRowHeight="14.4"/>
  <sheetData>
    <row r="1" spans="1:2">
      <c r="A1" s="102">
        <f>ProjectSchedule!H70+7</f>
        <v>44394</v>
      </c>
      <c r="B1" s="102">
        <v>44387</v>
      </c>
    </row>
    <row r="2" spans="1:2">
      <c r="A2" s="102">
        <f>ProjectSchedule!H71+7</f>
        <v>44394</v>
      </c>
      <c r="B2" s="102">
        <v>44387</v>
      </c>
    </row>
    <row r="3" spans="1:2">
      <c r="A3" s="102">
        <f>ProjectSchedule!H72+7</f>
        <v>44394</v>
      </c>
      <c r="B3" s="102">
        <v>44387</v>
      </c>
    </row>
    <row r="4" spans="1:2">
      <c r="A4" s="102">
        <f>ProjectSchedule!H73+7</f>
        <v>44394</v>
      </c>
      <c r="B4" s="102">
        <v>44387</v>
      </c>
    </row>
    <row r="5" spans="1:2">
      <c r="A5" s="102">
        <f>ProjectSchedule!H74+7</f>
        <v>44407</v>
      </c>
      <c r="B5" s="102">
        <v>44400</v>
      </c>
    </row>
    <row r="6" spans="1:2">
      <c r="A6" s="102">
        <f>ProjectSchedule!H75+7</f>
        <v>44401</v>
      </c>
      <c r="B6" s="102">
        <v>44394</v>
      </c>
    </row>
    <row r="7" spans="1:2">
      <c r="A7" s="102">
        <f>ProjectSchedule!H76+7</f>
        <v>44401</v>
      </c>
      <c r="B7" s="102">
        <v>44394</v>
      </c>
    </row>
    <row r="8" spans="1:2">
      <c r="A8" s="102">
        <f>ProjectSchedule!H77+7</f>
        <v>44401</v>
      </c>
      <c r="B8" s="102">
        <v>44394</v>
      </c>
    </row>
    <row r="9" spans="1:2">
      <c r="A9" s="102">
        <f>ProjectSchedule!H78+7</f>
        <v>44401</v>
      </c>
      <c r="B9" s="102">
        <v>44394</v>
      </c>
    </row>
    <row r="10" spans="1:2">
      <c r="A10" s="102">
        <f>ProjectSchedule!H79+7</f>
        <v>44401</v>
      </c>
      <c r="B10" s="102">
        <v>44394</v>
      </c>
    </row>
    <row r="11" spans="1:2">
      <c r="A11" s="102">
        <f>ProjectSchedule!H80+7</f>
        <v>44401</v>
      </c>
      <c r="B11" s="102">
        <v>44394</v>
      </c>
    </row>
    <row r="12" spans="1:2">
      <c r="A12" s="102">
        <f>ProjectSchedule!H81+7</f>
        <v>44401</v>
      </c>
      <c r="B12" s="102">
        <v>44394</v>
      </c>
    </row>
    <row r="13" spans="1:2">
      <c r="A13" s="102">
        <f>ProjectSchedule!H82+7</f>
        <v>44401</v>
      </c>
      <c r="B13" s="102">
        <v>44394</v>
      </c>
    </row>
    <row r="14" spans="1:2">
      <c r="A14" s="102">
        <f>ProjectSchedule!H83+7</f>
        <v>44401</v>
      </c>
      <c r="B14" s="102">
        <v>44394</v>
      </c>
    </row>
    <row r="15" spans="1:2">
      <c r="A15" s="102">
        <f>ProjectSchedule!H84+7</f>
        <v>44401</v>
      </c>
      <c r="B15" s="102">
        <v>44394</v>
      </c>
    </row>
    <row r="16" spans="1:2">
      <c r="A16" s="102">
        <f>ProjectSchedule!H85+7</f>
        <v>44401</v>
      </c>
      <c r="B16" s="102">
        <v>44394</v>
      </c>
    </row>
    <row r="17" spans="1:2">
      <c r="A17" s="102">
        <f>ProjectSchedule!H86+7</f>
        <v>44401</v>
      </c>
      <c r="B17" s="102">
        <v>44394</v>
      </c>
    </row>
    <row r="18" spans="1:2">
      <c r="A18" s="102">
        <f>ProjectSchedule!H87+7</f>
        <v>44401</v>
      </c>
      <c r="B18" s="102">
        <v>44394</v>
      </c>
    </row>
    <row r="19" spans="1:2">
      <c r="A19" s="102">
        <f>ProjectSchedule!H88+7</f>
        <v>44401</v>
      </c>
      <c r="B19" s="102">
        <v>44394</v>
      </c>
    </row>
    <row r="20" spans="1:2">
      <c r="A20" s="102">
        <f>ProjectSchedule!H89+7</f>
        <v>44401</v>
      </c>
      <c r="B20" s="102">
        <v>44394</v>
      </c>
    </row>
    <row r="21" spans="1:2">
      <c r="A21" s="102">
        <f>ProjectSchedule!H90+7</f>
        <v>44401</v>
      </c>
      <c r="B21" s="102">
        <v>44394</v>
      </c>
    </row>
    <row r="22" spans="1:2">
      <c r="A22" s="102">
        <f>ProjectSchedule!H91+7</f>
        <v>44401</v>
      </c>
      <c r="B22" s="102">
        <v>44394</v>
      </c>
    </row>
    <row r="23" spans="1:2">
      <c r="A23" s="102">
        <f>ProjectSchedule!H92+7</f>
        <v>44401</v>
      </c>
      <c r="B23" s="102">
        <v>44394</v>
      </c>
    </row>
    <row r="24" spans="1:2">
      <c r="A24" s="102">
        <f>ProjectSchedule!H93+7</f>
        <v>7</v>
      </c>
      <c r="B24" s="102">
        <v>7</v>
      </c>
    </row>
    <row r="25" spans="1:2">
      <c r="A25" s="102">
        <f>ProjectSchedule!H94+7</f>
        <v>44408</v>
      </c>
      <c r="B25" s="102">
        <v>44401</v>
      </c>
    </row>
    <row r="26" spans="1:2">
      <c r="A26" s="102">
        <f>ProjectSchedule!H95+7</f>
        <v>44408</v>
      </c>
      <c r="B26" s="102">
        <v>44401</v>
      </c>
    </row>
    <row r="27" spans="1:2">
      <c r="A27" s="102">
        <f>ProjectSchedule!H96+7</f>
        <v>44414</v>
      </c>
      <c r="B27" s="102">
        <v>44407</v>
      </c>
    </row>
    <row r="28" spans="1:2">
      <c r="A28" s="102">
        <f>ProjectSchedule!H97+7</f>
        <v>44421</v>
      </c>
      <c r="B28" s="102">
        <v>44414</v>
      </c>
    </row>
    <row r="29" spans="1:2">
      <c r="A29" s="102">
        <f>ProjectSchedule!H98+7</f>
        <v>44415</v>
      </c>
      <c r="B29" s="102">
        <v>44408</v>
      </c>
    </row>
    <row r="30" spans="1:2">
      <c r="A30" s="102">
        <f>ProjectSchedule!H99+7</f>
        <v>44415</v>
      </c>
      <c r="B30" s="102">
        <v>44408</v>
      </c>
    </row>
    <row r="31" spans="1:2">
      <c r="A31" s="102">
        <f>ProjectSchedule!H100+7</f>
        <v>44415</v>
      </c>
      <c r="B31" s="102">
        <v>44408</v>
      </c>
    </row>
    <row r="32" spans="1:2">
      <c r="A32" s="102">
        <f>ProjectSchedule!H101+7</f>
        <v>44415</v>
      </c>
      <c r="B32" s="102">
        <v>44408</v>
      </c>
    </row>
    <row r="33" spans="1:2">
      <c r="A33" s="102">
        <f>ProjectSchedule!H102+7</f>
        <v>44415</v>
      </c>
      <c r="B33" s="102">
        <v>44408</v>
      </c>
    </row>
    <row r="34" spans="1:2">
      <c r="A34" s="102">
        <f>ProjectSchedule!H103+7</f>
        <v>44415</v>
      </c>
      <c r="B34" s="102">
        <v>44408</v>
      </c>
    </row>
    <row r="35" spans="1:2">
      <c r="A35" s="102">
        <f>ProjectSchedule!H104+7</f>
        <v>44415</v>
      </c>
      <c r="B35" s="102">
        <v>44408</v>
      </c>
    </row>
    <row r="36" spans="1:2">
      <c r="A36" s="102">
        <f>ProjectSchedule!H105+7</f>
        <v>7</v>
      </c>
      <c r="B36" s="102">
        <v>7</v>
      </c>
    </row>
    <row r="37" spans="1:2">
      <c r="A37" s="102">
        <f>ProjectSchedule!H106+7</f>
        <v>44423</v>
      </c>
      <c r="B37" s="102">
        <v>44416</v>
      </c>
    </row>
    <row r="38" spans="1:2">
      <c r="A38" s="102">
        <f>ProjectSchedule!H107+7</f>
        <v>44423</v>
      </c>
      <c r="B38" s="102">
        <v>44416</v>
      </c>
    </row>
    <row r="39" spans="1:2">
      <c r="A39" s="102">
        <f>ProjectSchedule!H108+7</f>
        <v>44428</v>
      </c>
      <c r="B39" s="102">
        <v>44421</v>
      </c>
    </row>
    <row r="40" spans="1:2">
      <c r="A40" s="102">
        <f>ProjectSchedule!H109+7</f>
        <v>44435</v>
      </c>
      <c r="B40" s="102">
        <v>44428</v>
      </c>
    </row>
    <row r="41" spans="1:2">
      <c r="A41" s="102">
        <f>ProjectSchedule!H110+7</f>
        <v>44429</v>
      </c>
      <c r="B41" s="102">
        <v>44422</v>
      </c>
    </row>
    <row r="42" spans="1:2">
      <c r="A42" s="102">
        <f>ProjectSchedule!H111+7</f>
        <v>44429</v>
      </c>
      <c r="B42" s="102">
        <v>44422</v>
      </c>
    </row>
    <row r="43" spans="1:2">
      <c r="A43" s="102">
        <f>ProjectSchedule!H112+7</f>
        <v>44429</v>
      </c>
      <c r="B43" s="102">
        <v>44422</v>
      </c>
    </row>
    <row r="44" spans="1:2">
      <c r="A44" s="102">
        <f>ProjectSchedule!H113+7</f>
        <v>44429</v>
      </c>
      <c r="B44" s="102">
        <v>44422</v>
      </c>
    </row>
    <row r="45" spans="1:2">
      <c r="A45" s="102">
        <f>ProjectSchedule!H114+7</f>
        <v>44429</v>
      </c>
      <c r="B45" s="102">
        <v>44422</v>
      </c>
    </row>
    <row r="46" spans="1:2">
      <c r="A46" s="102">
        <f>ProjectSchedule!H115+7</f>
        <v>44429</v>
      </c>
      <c r="B46" s="102">
        <v>44422</v>
      </c>
    </row>
    <row r="47" spans="1:2">
      <c r="A47" s="102">
        <f>ProjectSchedule!H116+7</f>
        <v>44429</v>
      </c>
      <c r="B47" s="102">
        <v>44422</v>
      </c>
    </row>
    <row r="48" spans="1:2">
      <c r="A48" s="102">
        <f>ProjectSchedule!H117+7</f>
        <v>44429</v>
      </c>
      <c r="B48" s="102">
        <v>44422</v>
      </c>
    </row>
    <row r="49" spans="1:2">
      <c r="A49" s="102">
        <f>ProjectSchedule!H118+7</f>
        <v>44429</v>
      </c>
      <c r="B49" s="102">
        <v>44422</v>
      </c>
    </row>
    <row r="50" spans="1:2">
      <c r="A50" s="102">
        <f>ProjectSchedule!H119+7</f>
        <v>44429</v>
      </c>
      <c r="B50" s="102">
        <v>44422</v>
      </c>
    </row>
    <row r="51" spans="1:2">
      <c r="A51" s="102">
        <f>ProjectSchedule!H120+7</f>
        <v>44429</v>
      </c>
      <c r="B51" s="102">
        <v>44422</v>
      </c>
    </row>
    <row r="52" spans="1:2">
      <c r="A52" s="102">
        <f>ProjectSchedule!H121+7</f>
        <v>44429</v>
      </c>
      <c r="B52" s="102">
        <v>44422</v>
      </c>
    </row>
    <row r="53" spans="1:2">
      <c r="A53" s="102">
        <f>ProjectSchedule!H122+7</f>
        <v>44429</v>
      </c>
      <c r="B53" s="102">
        <v>44422</v>
      </c>
    </row>
    <row r="54" spans="1:2">
      <c r="A54" s="102">
        <f>ProjectSchedule!H123+7</f>
        <v>44429</v>
      </c>
      <c r="B54" s="102">
        <v>44422</v>
      </c>
    </row>
    <row r="55" spans="1:2">
      <c r="A55" s="102">
        <f>ProjectSchedule!H124+7</f>
        <v>44429</v>
      </c>
      <c r="B55" s="102">
        <v>44422</v>
      </c>
    </row>
    <row r="56" spans="1:2">
      <c r="A56" s="102">
        <f>ProjectSchedule!H125+7</f>
        <v>44429</v>
      </c>
      <c r="B56" s="102">
        <v>44422</v>
      </c>
    </row>
    <row r="57" spans="1:2">
      <c r="A57" s="102">
        <f>ProjectSchedule!H126+7</f>
        <v>44429</v>
      </c>
      <c r="B57" s="102">
        <v>44422</v>
      </c>
    </row>
    <row r="58" spans="1:2">
      <c r="A58" s="102">
        <f>ProjectSchedule!H127+7</f>
        <v>44429</v>
      </c>
      <c r="B58" s="102">
        <v>44422</v>
      </c>
    </row>
    <row r="59" spans="1:2">
      <c r="A59" s="102">
        <f>ProjectSchedule!H128+7</f>
        <v>7</v>
      </c>
      <c r="B59" s="102">
        <v>7</v>
      </c>
    </row>
    <row r="60" spans="1:2">
      <c r="A60" s="102">
        <f>ProjectSchedule!H129+7</f>
        <v>44436</v>
      </c>
      <c r="B60" s="102">
        <v>44429</v>
      </c>
    </row>
    <row r="61" spans="1:2">
      <c r="A61" s="102">
        <f>ProjectSchedule!H130+7</f>
        <v>44436</v>
      </c>
      <c r="B61" s="102">
        <v>44429</v>
      </c>
    </row>
    <row r="62" spans="1:2">
      <c r="A62" s="102">
        <f>ProjectSchedule!H131+7</f>
        <v>44436</v>
      </c>
      <c r="B62" s="102">
        <v>44429</v>
      </c>
    </row>
    <row r="63" spans="1:2">
      <c r="A63" s="102">
        <f>ProjectSchedule!H132+7</f>
        <v>44436</v>
      </c>
      <c r="B63" s="102">
        <v>44429</v>
      </c>
    </row>
    <row r="64" spans="1:2">
      <c r="A64" s="102">
        <f>ProjectSchedule!H133+7</f>
        <v>44436</v>
      </c>
      <c r="B64" s="102">
        <v>44429</v>
      </c>
    </row>
    <row r="65" spans="1:1">
      <c r="A65" s="102">
        <f>ProjectSchedule!H134+7</f>
        <v>7</v>
      </c>
    </row>
    <row r="66" spans="1:1">
      <c r="A66" s="102">
        <f>ProjectSchedule!H135+7</f>
        <v>7</v>
      </c>
    </row>
    <row r="67" spans="1:1">
      <c r="A67" s="102">
        <f>ProjectSchedule!H136+7</f>
        <v>7</v>
      </c>
    </row>
    <row r="68" spans="1:1">
      <c r="A68" s="102">
        <f>ProjectSchedule!H137+7</f>
        <v>7</v>
      </c>
    </row>
    <row r="69" spans="1:1">
      <c r="A69" s="102">
        <f>ProjectSchedule!H138+7</f>
        <v>7</v>
      </c>
    </row>
    <row r="70" spans="1:1">
      <c r="A70" s="102">
        <f>ProjectSchedule!H139+7</f>
        <v>7</v>
      </c>
    </row>
    <row r="71" spans="1:1">
      <c r="A71" s="102">
        <f>ProjectSchedule!H140+7</f>
        <v>7</v>
      </c>
    </row>
    <row r="72" spans="1:1">
      <c r="A72" s="102">
        <f>ProjectSchedule!H141+7</f>
        <v>7</v>
      </c>
    </row>
    <row r="73" spans="1:1">
      <c r="A73" s="102">
        <f>ProjectSchedule!H142+7</f>
        <v>7</v>
      </c>
    </row>
    <row r="74" spans="1:1">
      <c r="A74" s="102">
        <f>ProjectSchedule!H143+7</f>
        <v>7</v>
      </c>
    </row>
    <row r="75" spans="1:1">
      <c r="A75" s="102">
        <f>ProjectSchedule!H144+7</f>
        <v>7</v>
      </c>
    </row>
    <row r="76" spans="1:1">
      <c r="A76" s="102">
        <f>ProjectSchedule!H145+7</f>
        <v>7</v>
      </c>
    </row>
    <row r="77" spans="1:1">
      <c r="A77" s="102">
        <f>ProjectSchedule!H146+7</f>
        <v>7</v>
      </c>
    </row>
    <row r="78" spans="1:1">
      <c r="A78" s="102">
        <f>ProjectSchedule!H147+7</f>
        <v>7</v>
      </c>
    </row>
    <row r="79" spans="1:1">
      <c r="A79" s="102">
        <f>ProjectSchedule!H148+7</f>
        <v>7</v>
      </c>
    </row>
    <row r="80" spans="1:1">
      <c r="A80" s="102">
        <f>ProjectSchedule!H149+7</f>
        <v>7</v>
      </c>
    </row>
    <row r="81" spans="1:1">
      <c r="A81" s="102">
        <f>ProjectSchedule!H150+7</f>
        <v>7</v>
      </c>
    </row>
    <row r="82" spans="1:1">
      <c r="A82" s="102">
        <f>ProjectSchedule!H151+7</f>
        <v>7</v>
      </c>
    </row>
    <row r="83" spans="1:1">
      <c r="A83" s="102">
        <f>ProjectSchedule!H152+7</f>
        <v>7</v>
      </c>
    </row>
    <row r="84" spans="1:1">
      <c r="A84" s="102">
        <f>ProjectSchedule!H153+7</f>
        <v>7</v>
      </c>
    </row>
    <row r="85" spans="1:1">
      <c r="A85" s="102">
        <f>ProjectSchedule!H154+7</f>
        <v>7</v>
      </c>
    </row>
    <row r="86" spans="1:1">
      <c r="A86" s="102">
        <f>ProjectSchedule!H155+7</f>
        <v>7</v>
      </c>
    </row>
    <row r="87" spans="1:1">
      <c r="A87" s="102">
        <f>ProjectSchedule!H156+7</f>
        <v>7</v>
      </c>
    </row>
    <row r="88" spans="1:1">
      <c r="A88" s="102">
        <f>ProjectSchedule!H157+7</f>
        <v>7</v>
      </c>
    </row>
    <row r="89" spans="1:1">
      <c r="A89" s="102">
        <f>ProjectSchedule!H158+7</f>
        <v>7</v>
      </c>
    </row>
    <row r="90" spans="1:1">
      <c r="A90" s="102">
        <f>ProjectSchedule!H159+7</f>
        <v>7</v>
      </c>
    </row>
    <row r="91" spans="1:1">
      <c r="A91" s="102">
        <f>ProjectSchedule!H160+7</f>
        <v>7</v>
      </c>
    </row>
    <row r="92" spans="1:1">
      <c r="A92" s="102">
        <f>ProjectSchedule!H161+7</f>
        <v>7</v>
      </c>
    </row>
    <row r="93" spans="1:1">
      <c r="A93" s="102">
        <f>ProjectSchedule!H162+7</f>
        <v>7</v>
      </c>
    </row>
    <row r="94" spans="1:1">
      <c r="A94" s="102">
        <f>ProjectSchedule!H163+7</f>
        <v>7</v>
      </c>
    </row>
    <row r="95" spans="1:1">
      <c r="A95" s="102">
        <f>ProjectSchedule!H164+7</f>
        <v>7</v>
      </c>
    </row>
    <row r="96" spans="1:1">
      <c r="A96" s="102">
        <f>ProjectSchedule!H165+7</f>
        <v>7</v>
      </c>
    </row>
    <row r="97" spans="1:1">
      <c r="A97" s="102">
        <f>ProjectSchedule!H166+7</f>
        <v>7</v>
      </c>
    </row>
    <row r="98" spans="1:1">
      <c r="A98" s="102">
        <f>ProjectSchedule!H167+7</f>
        <v>7</v>
      </c>
    </row>
    <row r="99" spans="1:1">
      <c r="A99" s="102">
        <f>ProjectSchedule!H168+7</f>
        <v>7</v>
      </c>
    </row>
    <row r="100" spans="1:1">
      <c r="A100" s="102">
        <f>ProjectSchedule!H169+7</f>
        <v>7</v>
      </c>
    </row>
    <row r="101" spans="1:1">
      <c r="A101" s="102">
        <f>ProjectSchedule!H170+7</f>
        <v>7</v>
      </c>
    </row>
    <row r="102" spans="1:1">
      <c r="A102" s="102">
        <f>ProjectSchedule!H171+7</f>
        <v>7</v>
      </c>
    </row>
    <row r="103" spans="1:1">
      <c r="A103" s="102">
        <f>ProjectSchedule!H172+7</f>
        <v>7</v>
      </c>
    </row>
    <row r="104" spans="1:1">
      <c r="A104" s="102">
        <f>ProjectSchedule!H173+7</f>
        <v>7</v>
      </c>
    </row>
    <row r="105" spans="1:1">
      <c r="A105" s="102">
        <f>ProjectSchedule!H174+7</f>
        <v>7</v>
      </c>
    </row>
    <row r="106" spans="1:1">
      <c r="A106" s="102">
        <f>ProjectSchedule!H175+7</f>
        <v>7</v>
      </c>
    </row>
    <row r="107" spans="1:1">
      <c r="A107" s="102">
        <f>ProjectSchedule!H176+7</f>
        <v>7</v>
      </c>
    </row>
    <row r="108" spans="1:1">
      <c r="A108" s="102">
        <f>ProjectSchedule!H177+7</f>
        <v>7</v>
      </c>
    </row>
    <row r="109" spans="1:1">
      <c r="A109" s="102">
        <f>ProjectSchedule!H178+7</f>
        <v>7</v>
      </c>
    </row>
    <row r="110" spans="1:1">
      <c r="A110" s="102">
        <f>ProjectSchedule!H179+7</f>
        <v>7</v>
      </c>
    </row>
    <row r="111" spans="1:1">
      <c r="A111" s="102">
        <f>ProjectSchedule!H180+7</f>
        <v>7</v>
      </c>
    </row>
    <row r="112" spans="1:1">
      <c r="A112" s="102">
        <f>ProjectSchedule!H181+7</f>
        <v>7</v>
      </c>
    </row>
    <row r="113" spans="1:1">
      <c r="A113" s="102">
        <f>ProjectSchedule!H182+7</f>
        <v>7</v>
      </c>
    </row>
    <row r="114" spans="1:1">
      <c r="A114" s="102">
        <f>ProjectSchedule!H183+7</f>
        <v>7</v>
      </c>
    </row>
    <row r="115" spans="1:1">
      <c r="A115" s="102">
        <f>ProjectSchedule!H184+7</f>
        <v>7</v>
      </c>
    </row>
    <row r="116" spans="1:1">
      <c r="A116" s="102">
        <f>ProjectSchedule!H185+7</f>
        <v>7</v>
      </c>
    </row>
    <row r="117" spans="1:1">
      <c r="A117" s="102">
        <f>ProjectSchedule!H186+7</f>
        <v>7</v>
      </c>
    </row>
    <row r="118" spans="1:1">
      <c r="A118" s="102">
        <f>ProjectSchedule!H187+7</f>
        <v>7</v>
      </c>
    </row>
    <row r="119" spans="1:1">
      <c r="A119" s="102">
        <f>ProjectSchedule!H188+7</f>
        <v>7</v>
      </c>
    </row>
    <row r="120" spans="1:1">
      <c r="A120" s="102">
        <f>ProjectSchedule!H189+7</f>
        <v>7</v>
      </c>
    </row>
    <row r="121" spans="1:1">
      <c r="A121" s="102">
        <f>ProjectSchedule!H190+7</f>
        <v>7</v>
      </c>
    </row>
    <row r="122" spans="1:1">
      <c r="A122" s="102">
        <f>ProjectSchedule!H191+7</f>
        <v>7</v>
      </c>
    </row>
    <row r="123" spans="1:1">
      <c r="A123" s="102">
        <f>ProjectSchedule!H192+7</f>
        <v>7</v>
      </c>
    </row>
    <row r="124" spans="1:1">
      <c r="A124" s="102">
        <f>ProjectSchedule!H193+7</f>
        <v>7</v>
      </c>
    </row>
    <row r="125" spans="1:1">
      <c r="A125" s="102">
        <f>ProjectSchedule!H194+7</f>
        <v>7</v>
      </c>
    </row>
    <row r="126" spans="1:1">
      <c r="A126" s="102">
        <f>ProjectSchedule!H195+7</f>
        <v>7</v>
      </c>
    </row>
    <row r="127" spans="1:1">
      <c r="A127" s="102">
        <f>ProjectSchedule!H196+7</f>
        <v>7</v>
      </c>
    </row>
    <row r="128" spans="1:1">
      <c r="A128" s="102">
        <f>ProjectSchedule!H197+7</f>
        <v>7</v>
      </c>
    </row>
    <row r="129" spans="1:1">
      <c r="A129" s="102">
        <f>ProjectSchedule!H198+7</f>
        <v>7</v>
      </c>
    </row>
    <row r="130" spans="1:1">
      <c r="A130" s="102">
        <f>ProjectSchedule!H199+7</f>
        <v>7</v>
      </c>
    </row>
    <row r="131" spans="1:1">
      <c r="A131" s="102">
        <f>ProjectSchedule!H200+7</f>
        <v>7</v>
      </c>
    </row>
    <row r="132" spans="1:1">
      <c r="A132" s="102">
        <f>ProjectSchedule!H201+7</f>
        <v>7</v>
      </c>
    </row>
    <row r="133" spans="1:1">
      <c r="A133" s="102">
        <f>ProjectSchedule!H202+7</f>
        <v>7</v>
      </c>
    </row>
    <row r="134" spans="1:1">
      <c r="A134" s="102">
        <f>ProjectSchedule!H203+7</f>
        <v>7</v>
      </c>
    </row>
    <row r="135" spans="1:1">
      <c r="A135" s="102">
        <f>ProjectSchedule!H204+7</f>
        <v>7</v>
      </c>
    </row>
    <row r="136" spans="1:1">
      <c r="A136" s="102">
        <f>ProjectSchedule!H205+7</f>
        <v>7</v>
      </c>
    </row>
    <row r="137" spans="1:1">
      <c r="A137" s="102">
        <f>ProjectSchedule!H206+7</f>
        <v>7</v>
      </c>
    </row>
    <row r="138" spans="1:1">
      <c r="A138" s="102">
        <f>ProjectSchedule!H207+7</f>
        <v>7</v>
      </c>
    </row>
    <row r="139" spans="1:1">
      <c r="A139" s="102">
        <f>ProjectSchedule!H208+7</f>
        <v>7</v>
      </c>
    </row>
    <row r="140" spans="1:1">
      <c r="A140" s="102">
        <f>ProjectSchedule!H209+7</f>
        <v>7</v>
      </c>
    </row>
    <row r="141" spans="1:1">
      <c r="A141" s="102">
        <f>ProjectSchedule!H210+7</f>
        <v>7</v>
      </c>
    </row>
    <row r="142" spans="1:1">
      <c r="A142" s="102">
        <f>ProjectSchedule!H211+7</f>
        <v>7</v>
      </c>
    </row>
    <row r="143" spans="1:1">
      <c r="A143" s="102">
        <f>ProjectSchedule!H212+7</f>
        <v>7</v>
      </c>
    </row>
    <row r="144" spans="1:1">
      <c r="A144" s="102">
        <f>ProjectSchedule!H213+7</f>
        <v>7</v>
      </c>
    </row>
    <row r="145" spans="1:1">
      <c r="A145" s="102">
        <f>ProjectSchedule!H214+7</f>
        <v>7</v>
      </c>
    </row>
    <row r="146" spans="1:1">
      <c r="A146" s="102">
        <f>ProjectSchedule!H215+7</f>
        <v>7</v>
      </c>
    </row>
    <row r="147" spans="1:1">
      <c r="A147" s="102">
        <f>ProjectSchedule!H216+7</f>
        <v>7</v>
      </c>
    </row>
    <row r="148" spans="1:1">
      <c r="A148" s="102">
        <f>ProjectSchedule!H217+7</f>
        <v>7</v>
      </c>
    </row>
    <row r="149" spans="1:1">
      <c r="A149" s="102">
        <f>ProjectSchedule!H218+7</f>
        <v>7</v>
      </c>
    </row>
    <row r="150" spans="1:1">
      <c r="A150" s="102">
        <f>ProjectSchedule!H219+7</f>
        <v>7</v>
      </c>
    </row>
    <row r="151" spans="1:1">
      <c r="A151" s="102">
        <f>ProjectSchedule!H220+7</f>
        <v>7</v>
      </c>
    </row>
    <row r="152" spans="1:1">
      <c r="A152" s="102">
        <f>ProjectSchedule!H221+7</f>
        <v>7</v>
      </c>
    </row>
    <row r="153" spans="1:1">
      <c r="A153" s="102">
        <f>ProjectSchedule!H222+7</f>
        <v>7</v>
      </c>
    </row>
    <row r="154" spans="1:1">
      <c r="A154" s="102">
        <f>ProjectSchedule!H223+7</f>
        <v>7</v>
      </c>
    </row>
    <row r="155" spans="1:1">
      <c r="A155" s="102">
        <f>ProjectSchedule!H224+7</f>
        <v>7</v>
      </c>
    </row>
    <row r="156" spans="1:1">
      <c r="A156" s="102">
        <f>ProjectSchedule!H225+7</f>
        <v>7</v>
      </c>
    </row>
    <row r="157" spans="1:1">
      <c r="A157" s="102">
        <f>ProjectSchedule!H226+7</f>
        <v>7</v>
      </c>
    </row>
    <row r="158" spans="1:1">
      <c r="A158" s="102">
        <f>ProjectSchedule!H227+7</f>
        <v>7</v>
      </c>
    </row>
    <row r="159" spans="1:1">
      <c r="A159" s="102">
        <f>ProjectSchedule!H228+7</f>
        <v>7</v>
      </c>
    </row>
    <row r="160" spans="1:1">
      <c r="A160" s="102">
        <f>ProjectSchedule!H229+7</f>
        <v>7</v>
      </c>
    </row>
    <row r="161" spans="1:1">
      <c r="A161" s="102">
        <f>ProjectSchedule!H230+7</f>
        <v>7</v>
      </c>
    </row>
    <row r="162" spans="1:1">
      <c r="A162" s="102">
        <f>ProjectSchedule!H231+7</f>
        <v>7</v>
      </c>
    </row>
    <row r="163" spans="1:1">
      <c r="A163" s="102">
        <f>ProjectSchedule!H232+7</f>
        <v>7</v>
      </c>
    </row>
    <row r="164" spans="1:1">
      <c r="A164" s="102">
        <f>ProjectSchedule!H233+7</f>
        <v>7</v>
      </c>
    </row>
    <row r="165" spans="1:1">
      <c r="A165" s="102">
        <f>ProjectSchedule!H234+7</f>
        <v>7</v>
      </c>
    </row>
    <row r="166" spans="1:1">
      <c r="A166" s="102">
        <f>ProjectSchedule!H235+7</f>
        <v>7</v>
      </c>
    </row>
    <row r="167" spans="1:1">
      <c r="A167" s="102">
        <f>ProjectSchedule!H236+7</f>
        <v>7</v>
      </c>
    </row>
    <row r="168" spans="1:1">
      <c r="A168" s="102">
        <f>ProjectSchedule!H237+7</f>
        <v>7</v>
      </c>
    </row>
    <row r="169" spans="1:1">
      <c r="A169" s="102">
        <f>ProjectSchedule!H238+7</f>
        <v>7</v>
      </c>
    </row>
    <row r="170" spans="1:1">
      <c r="A170" s="102">
        <f>ProjectSchedule!H239+7</f>
        <v>7</v>
      </c>
    </row>
    <row r="171" spans="1:1">
      <c r="A171" s="102">
        <f>ProjectSchedule!H240+7</f>
        <v>7</v>
      </c>
    </row>
    <row r="172" spans="1:1">
      <c r="A172" s="102">
        <f>ProjectSchedule!H241+7</f>
        <v>7</v>
      </c>
    </row>
    <row r="173" spans="1:1">
      <c r="A173" s="102">
        <f>ProjectSchedule!H242+7</f>
        <v>7</v>
      </c>
    </row>
    <row r="174" spans="1:1">
      <c r="A174" s="102">
        <f>ProjectSchedule!H243+7</f>
        <v>7</v>
      </c>
    </row>
    <row r="175" spans="1:1">
      <c r="A175" s="102">
        <f>ProjectSchedule!H244+7</f>
        <v>7</v>
      </c>
    </row>
    <row r="176" spans="1:1">
      <c r="A176" s="102">
        <f>ProjectSchedule!H245+7</f>
        <v>7</v>
      </c>
    </row>
    <row r="177" spans="1:1">
      <c r="A177" s="102">
        <f>ProjectSchedule!H246+7</f>
        <v>7</v>
      </c>
    </row>
    <row r="178" spans="1:1">
      <c r="A178" s="102">
        <f>ProjectSchedule!H247+7</f>
        <v>7</v>
      </c>
    </row>
    <row r="179" spans="1:1">
      <c r="A179" s="102">
        <f>ProjectSchedule!H248+7</f>
        <v>7</v>
      </c>
    </row>
    <row r="180" spans="1:1">
      <c r="A180" s="102">
        <f>ProjectSchedule!H249+7</f>
        <v>7</v>
      </c>
    </row>
    <row r="181" spans="1:1">
      <c r="A181" s="102">
        <f>ProjectSchedule!H250+7</f>
        <v>7</v>
      </c>
    </row>
    <row r="182" spans="1:1">
      <c r="A182" s="102">
        <f>ProjectSchedule!H251+7</f>
        <v>7</v>
      </c>
    </row>
    <row r="183" spans="1:1">
      <c r="A183" s="102">
        <f>ProjectSchedule!H252+7</f>
        <v>7</v>
      </c>
    </row>
    <row r="184" spans="1:1">
      <c r="A184" s="102">
        <f>ProjectSchedule!H253+7</f>
        <v>7</v>
      </c>
    </row>
    <row r="185" spans="1:1">
      <c r="A185" s="102">
        <f>ProjectSchedule!H254+7</f>
        <v>7</v>
      </c>
    </row>
    <row r="186" spans="1:1">
      <c r="A186" s="102">
        <f>ProjectSchedule!H255+7</f>
        <v>7</v>
      </c>
    </row>
    <row r="187" spans="1:1">
      <c r="A187" s="102">
        <f>ProjectSchedule!H256+7</f>
        <v>7</v>
      </c>
    </row>
    <row r="188" spans="1:1">
      <c r="A188" s="102">
        <f>ProjectSchedule!H257+7</f>
        <v>7</v>
      </c>
    </row>
    <row r="189" spans="1:1">
      <c r="A189" s="102">
        <f>ProjectSchedule!H258+7</f>
        <v>7</v>
      </c>
    </row>
    <row r="190" spans="1:1">
      <c r="A190" s="102">
        <f>ProjectSchedule!H259+7</f>
        <v>7</v>
      </c>
    </row>
    <row r="191" spans="1:1">
      <c r="A191" s="102">
        <f>ProjectSchedule!H260+7</f>
        <v>7</v>
      </c>
    </row>
    <row r="192" spans="1:1">
      <c r="A192" s="102">
        <f>ProjectSchedule!H261+7</f>
        <v>7</v>
      </c>
    </row>
    <row r="193" spans="1:1">
      <c r="A193" s="102">
        <f>ProjectSchedule!H262+7</f>
        <v>7</v>
      </c>
    </row>
    <row r="194" spans="1:1">
      <c r="A194" s="102">
        <f>ProjectSchedule!H263+7</f>
        <v>7</v>
      </c>
    </row>
    <row r="195" spans="1:1">
      <c r="A195" s="102">
        <f>ProjectSchedule!H264+7</f>
        <v>7</v>
      </c>
    </row>
    <row r="196" spans="1:1">
      <c r="A196" s="102">
        <f>ProjectSchedule!H265+7</f>
        <v>7</v>
      </c>
    </row>
    <row r="197" spans="1:1">
      <c r="A197" s="102">
        <f>ProjectSchedule!H266+7</f>
        <v>7</v>
      </c>
    </row>
    <row r="198" spans="1:1">
      <c r="A198" s="102">
        <f>ProjectSchedule!H267+7</f>
        <v>7</v>
      </c>
    </row>
    <row r="199" spans="1:1">
      <c r="A199" s="102">
        <f>ProjectSchedule!H268+7</f>
        <v>7</v>
      </c>
    </row>
    <row r="200" spans="1:1">
      <c r="A200" s="102">
        <f>ProjectSchedule!H269+7</f>
        <v>7</v>
      </c>
    </row>
    <row r="201" spans="1:1">
      <c r="A201" s="102">
        <f>ProjectSchedule!H270+7</f>
        <v>7</v>
      </c>
    </row>
    <row r="202" spans="1:1">
      <c r="A202" s="102">
        <f>ProjectSchedule!H271+7</f>
        <v>7</v>
      </c>
    </row>
    <row r="203" spans="1:1">
      <c r="A203" s="102">
        <f>ProjectSchedule!H272+7</f>
        <v>7</v>
      </c>
    </row>
    <row r="204" spans="1:1">
      <c r="A204" s="102">
        <f>ProjectSchedule!H273+7</f>
        <v>7</v>
      </c>
    </row>
    <row r="205" spans="1:1">
      <c r="A205" s="102">
        <f>ProjectSchedule!H274+7</f>
        <v>7</v>
      </c>
    </row>
    <row r="206" spans="1:1">
      <c r="A206" s="102">
        <f>ProjectSchedule!H275+7</f>
        <v>7</v>
      </c>
    </row>
    <row r="207" spans="1:1">
      <c r="A207" s="102">
        <f>ProjectSchedule!H276+7</f>
        <v>7</v>
      </c>
    </row>
    <row r="208" spans="1:1">
      <c r="A208" s="102">
        <f>ProjectSchedule!H277+7</f>
        <v>7</v>
      </c>
    </row>
    <row r="209" spans="1:1">
      <c r="A209" s="102">
        <f>ProjectSchedule!H278+7</f>
        <v>7</v>
      </c>
    </row>
    <row r="210" spans="1:1">
      <c r="A210" s="102">
        <f>ProjectSchedule!H279+7</f>
        <v>7</v>
      </c>
    </row>
    <row r="211" spans="1:1">
      <c r="A211" s="102">
        <f>ProjectSchedule!H280+7</f>
        <v>7</v>
      </c>
    </row>
    <row r="212" spans="1:1">
      <c r="A212" s="102">
        <f>ProjectSchedule!H281+7</f>
        <v>7</v>
      </c>
    </row>
    <row r="213" spans="1:1">
      <c r="A213" s="102">
        <f>ProjectSchedule!H282+7</f>
        <v>7</v>
      </c>
    </row>
    <row r="214" spans="1:1">
      <c r="A214" s="102">
        <f>ProjectSchedule!H283+7</f>
        <v>7</v>
      </c>
    </row>
    <row r="215" spans="1:1">
      <c r="A215" s="102">
        <f>ProjectSchedule!H284+7</f>
        <v>7</v>
      </c>
    </row>
    <row r="216" spans="1:1">
      <c r="A216" s="102">
        <f>ProjectSchedule!H285+7</f>
        <v>7</v>
      </c>
    </row>
    <row r="217" spans="1:1">
      <c r="A217" s="102">
        <f>ProjectSchedule!H286+7</f>
        <v>7</v>
      </c>
    </row>
    <row r="218" spans="1:1">
      <c r="A218" s="102">
        <f>ProjectSchedule!H287+7</f>
        <v>7</v>
      </c>
    </row>
    <row r="219" spans="1:1">
      <c r="A219" s="102">
        <f>ProjectSchedule!H288+7</f>
        <v>7</v>
      </c>
    </row>
    <row r="220" spans="1:1">
      <c r="A220" s="102">
        <f>ProjectSchedule!H289+7</f>
        <v>7</v>
      </c>
    </row>
    <row r="221" spans="1:1">
      <c r="A221" s="102">
        <f>ProjectSchedule!H290+7</f>
        <v>7</v>
      </c>
    </row>
    <row r="222" spans="1:1">
      <c r="A222" s="102">
        <f>ProjectSchedule!H291+7</f>
        <v>7</v>
      </c>
    </row>
    <row r="223" spans="1:1">
      <c r="A223" s="102">
        <f>ProjectSchedule!H292+7</f>
        <v>7</v>
      </c>
    </row>
    <row r="224" spans="1:1">
      <c r="A224" s="102">
        <f>ProjectSchedule!H293+7</f>
        <v>7</v>
      </c>
    </row>
    <row r="225" spans="1:1">
      <c r="A225" s="102">
        <f>ProjectSchedule!H294+7</f>
        <v>7</v>
      </c>
    </row>
    <row r="226" spans="1:1">
      <c r="A226" s="102">
        <f>ProjectSchedule!H295+7</f>
        <v>7</v>
      </c>
    </row>
    <row r="227" spans="1:1">
      <c r="A227" s="102">
        <f>ProjectSchedule!H296+7</f>
        <v>7</v>
      </c>
    </row>
    <row r="228" spans="1:1">
      <c r="A228" s="102">
        <f>ProjectSchedule!H297+7</f>
        <v>7</v>
      </c>
    </row>
    <row r="229" spans="1:1">
      <c r="A229" s="102">
        <f>ProjectSchedule!H298+7</f>
        <v>7</v>
      </c>
    </row>
    <row r="230" spans="1:1">
      <c r="A230" s="102">
        <f>ProjectSchedule!H299+7</f>
        <v>7</v>
      </c>
    </row>
    <row r="231" spans="1:1">
      <c r="A231" s="102">
        <f>ProjectSchedule!H300+7</f>
        <v>7</v>
      </c>
    </row>
    <row r="232" spans="1:1">
      <c r="A232" s="102">
        <f>ProjectSchedule!H301+7</f>
        <v>7</v>
      </c>
    </row>
    <row r="233" spans="1:1">
      <c r="A233" s="102">
        <f>ProjectSchedule!H302+7</f>
        <v>7</v>
      </c>
    </row>
    <row r="234" spans="1:1">
      <c r="A234" s="102">
        <f>ProjectSchedule!H303+7</f>
        <v>7</v>
      </c>
    </row>
    <row r="235" spans="1:1">
      <c r="A235" s="102">
        <f>ProjectSchedule!H304+7</f>
        <v>7</v>
      </c>
    </row>
    <row r="236" spans="1:1">
      <c r="A236" s="102">
        <f>ProjectSchedule!H305+7</f>
        <v>7</v>
      </c>
    </row>
    <row r="237" spans="1:1">
      <c r="A237" s="102">
        <f>ProjectSchedule!H306+7</f>
        <v>7</v>
      </c>
    </row>
    <row r="238" spans="1:1">
      <c r="A238" s="102">
        <f>ProjectSchedule!H307+7</f>
        <v>7</v>
      </c>
    </row>
    <row r="239" spans="1:1">
      <c r="A239" s="102">
        <f>ProjectSchedule!H308+7</f>
        <v>7</v>
      </c>
    </row>
    <row r="240" spans="1:1">
      <c r="A240" s="102">
        <f>ProjectSchedule!H309+7</f>
        <v>7</v>
      </c>
    </row>
    <row r="241" spans="1:1">
      <c r="A241" s="102">
        <f>ProjectSchedule!H310+7</f>
        <v>7</v>
      </c>
    </row>
    <row r="242" spans="1:1">
      <c r="A242" s="102">
        <f>ProjectSchedule!H311+7</f>
        <v>7</v>
      </c>
    </row>
    <row r="243" spans="1:1">
      <c r="A243" s="102">
        <f>ProjectSchedule!H312+7</f>
        <v>7</v>
      </c>
    </row>
    <row r="244" spans="1:1">
      <c r="A244" s="102">
        <f>ProjectSchedule!H313+7</f>
        <v>7</v>
      </c>
    </row>
    <row r="245" spans="1:1">
      <c r="A245" s="102">
        <f>ProjectSchedule!H314+7</f>
        <v>7</v>
      </c>
    </row>
    <row r="246" spans="1:1">
      <c r="A246" s="102">
        <f>ProjectSchedule!H315+7</f>
        <v>7</v>
      </c>
    </row>
    <row r="247" spans="1:1">
      <c r="A247" s="102">
        <f>ProjectSchedule!H316+7</f>
        <v>7</v>
      </c>
    </row>
    <row r="248" spans="1:1">
      <c r="A248" s="102">
        <f>ProjectSchedule!H317+7</f>
        <v>7</v>
      </c>
    </row>
    <row r="249" spans="1:1">
      <c r="A249" s="102">
        <f>ProjectSchedule!H318+7</f>
        <v>7</v>
      </c>
    </row>
    <row r="250" spans="1:1">
      <c r="A250" s="102">
        <f>ProjectSchedule!H319+7</f>
        <v>7</v>
      </c>
    </row>
    <row r="251" spans="1:1">
      <c r="A251" s="102">
        <f>ProjectSchedule!H320+7</f>
        <v>7</v>
      </c>
    </row>
    <row r="252" spans="1:1">
      <c r="A252" s="102">
        <f>ProjectSchedule!H321+7</f>
        <v>7</v>
      </c>
    </row>
    <row r="253" spans="1:1">
      <c r="A253" s="102">
        <f>ProjectSchedule!H322+7</f>
        <v>7</v>
      </c>
    </row>
    <row r="254" spans="1:1">
      <c r="A254" s="102">
        <f>ProjectSchedule!H323+7</f>
        <v>7</v>
      </c>
    </row>
    <row r="255" spans="1:1">
      <c r="A255" s="102">
        <f>ProjectSchedule!H324+7</f>
        <v>7</v>
      </c>
    </row>
    <row r="256" spans="1:1">
      <c r="A256" s="102">
        <f>ProjectSchedule!H325+7</f>
        <v>7</v>
      </c>
    </row>
    <row r="257" spans="1:1">
      <c r="A257" s="102">
        <f>ProjectSchedule!H326+7</f>
        <v>7</v>
      </c>
    </row>
    <row r="258" spans="1:1">
      <c r="A258" s="102">
        <f>ProjectSchedule!H327+7</f>
        <v>7</v>
      </c>
    </row>
    <row r="259" spans="1:1">
      <c r="A259" s="102">
        <f>ProjectSchedule!H328+7</f>
        <v>7</v>
      </c>
    </row>
    <row r="260" spans="1:1">
      <c r="A260" s="102">
        <f>ProjectSchedule!H329+7</f>
        <v>7</v>
      </c>
    </row>
    <row r="261" spans="1:1">
      <c r="A261" s="102">
        <f>ProjectSchedule!H330+7</f>
        <v>7</v>
      </c>
    </row>
    <row r="262" spans="1:1">
      <c r="A262" s="102">
        <f>ProjectSchedule!H331+7</f>
        <v>7</v>
      </c>
    </row>
    <row r="263" spans="1:1">
      <c r="A263" s="102">
        <f>ProjectSchedule!H332+7</f>
        <v>7</v>
      </c>
    </row>
    <row r="264" spans="1:1">
      <c r="A264" s="102">
        <f>ProjectSchedule!H333+7</f>
        <v>7</v>
      </c>
    </row>
    <row r="265" spans="1:1">
      <c r="A265" s="102">
        <f>ProjectSchedule!H334+7</f>
        <v>7</v>
      </c>
    </row>
    <row r="266" spans="1:1">
      <c r="A266" s="102">
        <f>ProjectSchedule!H335+7</f>
        <v>7</v>
      </c>
    </row>
    <row r="267" spans="1:1">
      <c r="A267" s="102">
        <f>ProjectSchedule!H336+7</f>
        <v>7</v>
      </c>
    </row>
    <row r="268" spans="1:1">
      <c r="A268" s="102">
        <f>ProjectSchedule!H337+7</f>
        <v>7</v>
      </c>
    </row>
    <row r="269" spans="1:1">
      <c r="A269" s="102">
        <f>ProjectSchedule!H338+7</f>
        <v>7</v>
      </c>
    </row>
    <row r="270" spans="1:1">
      <c r="A270" s="102">
        <f>ProjectSchedule!H339+7</f>
        <v>7</v>
      </c>
    </row>
    <row r="271" spans="1:1">
      <c r="A271" s="102">
        <f>ProjectSchedule!H340+7</f>
        <v>7</v>
      </c>
    </row>
    <row r="272" spans="1:1">
      <c r="A272" s="102">
        <f>ProjectSchedule!H341+7</f>
        <v>7</v>
      </c>
    </row>
    <row r="273" spans="1:1">
      <c r="A273" s="102">
        <f>ProjectSchedule!H342+7</f>
        <v>7</v>
      </c>
    </row>
    <row r="274" spans="1:1">
      <c r="A274" s="102">
        <f>ProjectSchedule!H343+7</f>
        <v>7</v>
      </c>
    </row>
    <row r="275" spans="1:1">
      <c r="A275" s="102">
        <f>ProjectSchedule!H344+7</f>
        <v>7</v>
      </c>
    </row>
    <row r="276" spans="1:1">
      <c r="A276" s="102">
        <f>ProjectSchedule!H345+7</f>
        <v>7</v>
      </c>
    </row>
    <row r="277" spans="1:1">
      <c r="A277" s="102">
        <f>ProjectSchedule!H346+7</f>
        <v>7</v>
      </c>
    </row>
    <row r="278" spans="1:1">
      <c r="A278" s="102">
        <f>ProjectSchedule!H347+7</f>
        <v>7</v>
      </c>
    </row>
    <row r="279" spans="1:1">
      <c r="A279" s="102">
        <f>ProjectSchedule!H348+7</f>
        <v>7</v>
      </c>
    </row>
    <row r="280" spans="1:1">
      <c r="A280" s="102">
        <f>ProjectSchedule!H349+7</f>
        <v>7</v>
      </c>
    </row>
    <row r="281" spans="1:1">
      <c r="A281" s="102">
        <f>ProjectSchedule!H350+7</f>
        <v>7</v>
      </c>
    </row>
    <row r="282" spans="1:1">
      <c r="A282" s="102">
        <f>ProjectSchedule!H351+7</f>
        <v>7</v>
      </c>
    </row>
    <row r="283" spans="1:1">
      <c r="A283" s="102">
        <f>ProjectSchedule!H352+7</f>
        <v>7</v>
      </c>
    </row>
    <row r="284" spans="1:1">
      <c r="A284" s="102">
        <f>ProjectSchedule!H353+7</f>
        <v>7</v>
      </c>
    </row>
    <row r="285" spans="1:1">
      <c r="A285" s="102">
        <f>ProjectSchedule!H354+7</f>
        <v>7</v>
      </c>
    </row>
    <row r="286" spans="1:1">
      <c r="A286" s="102">
        <f>ProjectSchedule!H355+7</f>
        <v>7</v>
      </c>
    </row>
    <row r="287" spans="1:1">
      <c r="A287" s="102">
        <f>ProjectSchedule!H356+7</f>
        <v>7</v>
      </c>
    </row>
    <row r="288" spans="1:1">
      <c r="A288" s="102">
        <f>ProjectSchedule!H357+7</f>
        <v>7</v>
      </c>
    </row>
    <row r="289" spans="1:1">
      <c r="A289" s="102">
        <f>ProjectSchedule!H358+7</f>
        <v>7</v>
      </c>
    </row>
    <row r="290" spans="1:1">
      <c r="A290" s="102">
        <f>ProjectSchedule!H359+7</f>
        <v>7</v>
      </c>
    </row>
    <row r="291" spans="1:1">
      <c r="A291" s="102">
        <f>ProjectSchedule!H360+7</f>
        <v>7</v>
      </c>
    </row>
    <row r="292" spans="1:1">
      <c r="A292" s="102">
        <f>ProjectSchedule!H361+7</f>
        <v>7</v>
      </c>
    </row>
    <row r="293" spans="1:1">
      <c r="A293" s="102">
        <f>ProjectSchedule!H362+7</f>
        <v>7</v>
      </c>
    </row>
    <row r="294" spans="1:1">
      <c r="A294" s="102">
        <f>ProjectSchedule!H363+7</f>
        <v>7</v>
      </c>
    </row>
    <row r="295" spans="1:1">
      <c r="A295" s="102">
        <f>ProjectSchedule!H364+7</f>
        <v>7</v>
      </c>
    </row>
    <row r="296" spans="1:1">
      <c r="A296" s="102">
        <f>ProjectSchedule!H365+7</f>
        <v>7</v>
      </c>
    </row>
    <row r="297" spans="1:1">
      <c r="A297" s="102">
        <f>ProjectSchedule!H366+7</f>
        <v>7</v>
      </c>
    </row>
    <row r="298" spans="1:1">
      <c r="A298" s="102">
        <f>ProjectSchedule!H367+7</f>
        <v>7</v>
      </c>
    </row>
    <row r="299" spans="1:1">
      <c r="A299" s="102">
        <f>ProjectSchedule!H368+7</f>
        <v>7</v>
      </c>
    </row>
    <row r="300" spans="1:1">
      <c r="A300" s="102">
        <f>ProjectSchedule!H369+7</f>
        <v>7</v>
      </c>
    </row>
    <row r="301" spans="1:1">
      <c r="A301" s="102">
        <f>ProjectSchedule!H370+7</f>
        <v>7</v>
      </c>
    </row>
    <row r="302" spans="1:1">
      <c r="A302" s="102">
        <f>ProjectSchedule!H371+7</f>
        <v>7</v>
      </c>
    </row>
    <row r="303" spans="1:1">
      <c r="A303" s="102">
        <f>ProjectSchedule!H372+7</f>
        <v>7</v>
      </c>
    </row>
    <row r="304" spans="1:1">
      <c r="A304" s="102">
        <f>ProjectSchedule!H373+7</f>
        <v>7</v>
      </c>
    </row>
    <row r="305" spans="1:1">
      <c r="A305" s="102">
        <f>ProjectSchedule!H374+7</f>
        <v>7</v>
      </c>
    </row>
    <row r="306" spans="1:1">
      <c r="A306" s="102">
        <f>ProjectSchedule!H375+7</f>
        <v>7</v>
      </c>
    </row>
    <row r="307" spans="1:1">
      <c r="A307" s="102">
        <f>ProjectSchedule!H376+7</f>
        <v>7</v>
      </c>
    </row>
    <row r="308" spans="1:1">
      <c r="A308" s="102">
        <f>ProjectSchedule!H377+7</f>
        <v>7</v>
      </c>
    </row>
    <row r="309" spans="1:1">
      <c r="A309" s="102">
        <f>ProjectSchedule!H378+7</f>
        <v>7</v>
      </c>
    </row>
    <row r="310" spans="1:1">
      <c r="A310" s="102">
        <f>ProjectSchedule!H379+7</f>
        <v>7</v>
      </c>
    </row>
    <row r="311" spans="1:1">
      <c r="A311" s="102">
        <f>ProjectSchedule!H380+7</f>
        <v>7</v>
      </c>
    </row>
    <row r="312" spans="1:1">
      <c r="A312" s="102">
        <f>ProjectSchedule!H381+7</f>
        <v>7</v>
      </c>
    </row>
    <row r="313" spans="1:1">
      <c r="A313" s="102">
        <f>ProjectSchedule!H382+7</f>
        <v>7</v>
      </c>
    </row>
    <row r="314" spans="1:1">
      <c r="A314" s="102">
        <f>ProjectSchedule!H383+7</f>
        <v>7</v>
      </c>
    </row>
    <row r="315" spans="1:1">
      <c r="A315" s="102">
        <f>ProjectSchedule!H384+7</f>
        <v>7</v>
      </c>
    </row>
    <row r="316" spans="1:1">
      <c r="A316" s="102">
        <f>ProjectSchedule!H385+7</f>
        <v>7</v>
      </c>
    </row>
    <row r="317" spans="1:1">
      <c r="A317" s="102">
        <f>ProjectSchedule!H386+7</f>
        <v>7</v>
      </c>
    </row>
    <row r="318" spans="1:1">
      <c r="A318" s="102">
        <f>ProjectSchedule!H387+7</f>
        <v>7</v>
      </c>
    </row>
    <row r="319" spans="1:1">
      <c r="A319" s="102">
        <f>ProjectSchedule!H388+7</f>
        <v>7</v>
      </c>
    </row>
    <row r="320" spans="1:1">
      <c r="A320" s="102">
        <f>ProjectSchedule!H389+7</f>
        <v>7</v>
      </c>
    </row>
    <row r="321" spans="1:1">
      <c r="A321" s="102">
        <f>ProjectSchedule!H390+7</f>
        <v>7</v>
      </c>
    </row>
    <row r="322" spans="1:1">
      <c r="A322" s="102">
        <f>ProjectSchedule!H391+7</f>
        <v>7</v>
      </c>
    </row>
    <row r="323" spans="1:1">
      <c r="A323" s="102">
        <f>ProjectSchedule!H392+7</f>
        <v>7</v>
      </c>
    </row>
    <row r="324" spans="1:1">
      <c r="A324" s="102">
        <f>ProjectSchedule!H393+7</f>
        <v>7</v>
      </c>
    </row>
    <row r="325" spans="1:1">
      <c r="A325" s="102">
        <f>ProjectSchedule!H394+7</f>
        <v>7</v>
      </c>
    </row>
    <row r="326" spans="1:1">
      <c r="A326" s="102">
        <f>ProjectSchedule!H395+7</f>
        <v>7</v>
      </c>
    </row>
    <row r="327" spans="1:1">
      <c r="A327" s="102">
        <f>ProjectSchedule!H396+7</f>
        <v>7</v>
      </c>
    </row>
    <row r="328" spans="1:1">
      <c r="A328" s="102">
        <f>ProjectSchedule!H397+7</f>
        <v>7</v>
      </c>
    </row>
    <row r="329" spans="1:1">
      <c r="A329" s="102">
        <f>ProjectSchedule!H398+7</f>
        <v>7</v>
      </c>
    </row>
    <row r="330" spans="1:1">
      <c r="A330" s="102">
        <f>ProjectSchedule!H399+7</f>
        <v>7</v>
      </c>
    </row>
    <row r="331" spans="1:1">
      <c r="A331" s="102">
        <f>ProjectSchedule!H400+7</f>
        <v>7</v>
      </c>
    </row>
    <row r="332" spans="1:1">
      <c r="A332" s="102">
        <f>ProjectSchedule!H401+7</f>
        <v>7</v>
      </c>
    </row>
    <row r="333" spans="1:1">
      <c r="A333" s="102">
        <f>ProjectSchedule!H402+7</f>
        <v>7</v>
      </c>
    </row>
    <row r="334" spans="1:1">
      <c r="A334" s="102">
        <f>ProjectSchedule!H403+7</f>
        <v>7</v>
      </c>
    </row>
    <row r="335" spans="1:1">
      <c r="A335" s="102">
        <f>ProjectSchedule!H404+7</f>
        <v>7</v>
      </c>
    </row>
    <row r="336" spans="1:1">
      <c r="A336" s="102">
        <f>ProjectSchedule!H405+7</f>
        <v>7</v>
      </c>
    </row>
    <row r="337" spans="1:1">
      <c r="A337" s="102">
        <f>ProjectSchedule!H406+7</f>
        <v>7</v>
      </c>
    </row>
    <row r="338" spans="1:1">
      <c r="A338" s="102">
        <f>ProjectSchedule!H407+7</f>
        <v>7</v>
      </c>
    </row>
    <row r="339" spans="1:1">
      <c r="A339" s="102">
        <f>ProjectSchedule!H408+7</f>
        <v>7</v>
      </c>
    </row>
    <row r="340" spans="1:1">
      <c r="A340" s="102">
        <f>ProjectSchedule!H409+7</f>
        <v>7</v>
      </c>
    </row>
    <row r="341" spans="1:1">
      <c r="A341" s="102">
        <f>ProjectSchedule!H410+7</f>
        <v>7</v>
      </c>
    </row>
    <row r="342" spans="1:1">
      <c r="A342" s="102">
        <f>ProjectSchedule!H411+7</f>
        <v>7</v>
      </c>
    </row>
    <row r="343" spans="1:1">
      <c r="A343" s="102">
        <f>ProjectSchedule!H412+7</f>
        <v>7</v>
      </c>
    </row>
    <row r="344" spans="1:1">
      <c r="A344" s="102">
        <f>ProjectSchedule!H413+7</f>
        <v>7</v>
      </c>
    </row>
    <row r="345" spans="1:1">
      <c r="A345" s="102">
        <f>ProjectSchedule!H414+7</f>
        <v>7</v>
      </c>
    </row>
    <row r="346" spans="1:1">
      <c r="A346" s="102">
        <f>ProjectSchedule!H415+7</f>
        <v>7</v>
      </c>
    </row>
    <row r="347" spans="1:1">
      <c r="A347" s="102">
        <f>ProjectSchedule!H416+7</f>
        <v>7</v>
      </c>
    </row>
    <row r="348" spans="1:1">
      <c r="A348" s="102">
        <f>ProjectSchedule!H417+7</f>
        <v>7</v>
      </c>
    </row>
    <row r="349" spans="1:1">
      <c r="A349" s="102">
        <f>ProjectSchedule!H418+7</f>
        <v>7</v>
      </c>
    </row>
    <row r="350" spans="1:1">
      <c r="A350" s="102">
        <f>ProjectSchedule!H419+7</f>
        <v>7</v>
      </c>
    </row>
    <row r="351" spans="1:1">
      <c r="A351" s="102">
        <f>ProjectSchedule!H420+7</f>
        <v>7</v>
      </c>
    </row>
    <row r="352" spans="1:1">
      <c r="A352" s="102">
        <f>ProjectSchedule!H421+7</f>
        <v>7</v>
      </c>
    </row>
    <row r="353" spans="1:1">
      <c r="A353" s="102">
        <f>ProjectSchedule!H422+7</f>
        <v>7</v>
      </c>
    </row>
    <row r="354" spans="1:1">
      <c r="A354" s="102">
        <f>ProjectSchedule!H423+7</f>
        <v>7</v>
      </c>
    </row>
    <row r="355" spans="1:1">
      <c r="A355" s="102">
        <f>ProjectSchedule!H424+7</f>
        <v>7</v>
      </c>
    </row>
    <row r="356" spans="1:1">
      <c r="A356" s="102">
        <f>ProjectSchedule!H425+7</f>
        <v>7</v>
      </c>
    </row>
    <row r="357" spans="1:1">
      <c r="A357" s="102">
        <f>ProjectSchedule!H426+7</f>
        <v>7</v>
      </c>
    </row>
    <row r="358" spans="1:1">
      <c r="A358" s="102">
        <f>ProjectSchedule!H427+7</f>
        <v>7</v>
      </c>
    </row>
    <row r="359" spans="1:1">
      <c r="A359" s="102">
        <f>ProjectSchedule!H428+7</f>
        <v>7</v>
      </c>
    </row>
    <row r="360" spans="1:1">
      <c r="A360" s="102">
        <f>ProjectSchedule!H429+7</f>
        <v>7</v>
      </c>
    </row>
    <row r="361" spans="1:1">
      <c r="A361" s="102">
        <f>ProjectSchedule!H430+7</f>
        <v>7</v>
      </c>
    </row>
    <row r="362" spans="1:1">
      <c r="A362" s="102">
        <f>ProjectSchedule!H431+7</f>
        <v>7</v>
      </c>
    </row>
    <row r="363" spans="1:1">
      <c r="A363" s="102">
        <f>ProjectSchedule!H432+7</f>
        <v>7</v>
      </c>
    </row>
    <row r="364" spans="1:1">
      <c r="A364" s="102">
        <f>ProjectSchedule!H433+7</f>
        <v>7</v>
      </c>
    </row>
    <row r="365" spans="1:1">
      <c r="A365" s="102">
        <f>ProjectSchedule!H434+7</f>
        <v>7</v>
      </c>
    </row>
    <row r="366" spans="1:1">
      <c r="A366" s="102">
        <f>ProjectSchedule!H435+7</f>
        <v>7</v>
      </c>
    </row>
    <row r="367" spans="1:1">
      <c r="A367" s="102">
        <f>ProjectSchedule!H436+7</f>
        <v>7</v>
      </c>
    </row>
    <row r="368" spans="1:1">
      <c r="A368" s="102">
        <f>ProjectSchedule!H437+7</f>
        <v>7</v>
      </c>
    </row>
    <row r="369" spans="1:1">
      <c r="A369" s="102">
        <f>ProjectSchedule!H438+7</f>
        <v>7</v>
      </c>
    </row>
    <row r="370" spans="1:1">
      <c r="A370" s="102">
        <f>ProjectSchedule!H439+7</f>
        <v>7</v>
      </c>
    </row>
    <row r="371" spans="1:1">
      <c r="A371" s="102">
        <f>ProjectSchedule!H440+7</f>
        <v>7</v>
      </c>
    </row>
    <row r="372" spans="1:1">
      <c r="A372" s="102">
        <f>ProjectSchedule!H441+7</f>
        <v>7</v>
      </c>
    </row>
    <row r="373" spans="1:1">
      <c r="A373" s="102">
        <f>ProjectSchedule!H442+7</f>
        <v>7</v>
      </c>
    </row>
    <row r="374" spans="1:1">
      <c r="A374" s="102">
        <f>ProjectSchedule!H443+7</f>
        <v>7</v>
      </c>
    </row>
    <row r="375" spans="1:1">
      <c r="A375" s="102">
        <f>ProjectSchedule!H444+7</f>
        <v>7</v>
      </c>
    </row>
    <row r="376" spans="1:1">
      <c r="A376" s="102">
        <f>ProjectSchedule!H445+7</f>
        <v>7</v>
      </c>
    </row>
    <row r="377" spans="1:1">
      <c r="A377" s="102">
        <f>ProjectSchedule!H446+7</f>
        <v>7</v>
      </c>
    </row>
    <row r="378" spans="1:1">
      <c r="A378" s="102">
        <f>ProjectSchedule!H447+7</f>
        <v>7</v>
      </c>
    </row>
    <row r="379" spans="1:1">
      <c r="A379" s="102">
        <f>ProjectSchedule!H448+7</f>
        <v>7</v>
      </c>
    </row>
    <row r="380" spans="1:1">
      <c r="A380" s="102">
        <f>ProjectSchedule!H449+7</f>
        <v>7</v>
      </c>
    </row>
    <row r="381" spans="1:1">
      <c r="A381" s="102">
        <f>ProjectSchedule!H450+7</f>
        <v>7</v>
      </c>
    </row>
    <row r="382" spans="1:1">
      <c r="A382" s="102">
        <f>ProjectSchedule!H451+7</f>
        <v>7</v>
      </c>
    </row>
    <row r="383" spans="1:1">
      <c r="A383" s="102">
        <f>ProjectSchedule!H452+7</f>
        <v>7</v>
      </c>
    </row>
    <row r="384" spans="1:1">
      <c r="A384" s="102">
        <f>ProjectSchedule!H453+7</f>
        <v>7</v>
      </c>
    </row>
    <row r="385" spans="1:1">
      <c r="A385" s="102">
        <f>ProjectSchedule!H454+7</f>
        <v>7</v>
      </c>
    </row>
    <row r="386" spans="1:1">
      <c r="A386" s="102">
        <f>ProjectSchedule!H455+7</f>
        <v>7</v>
      </c>
    </row>
    <row r="387" spans="1:1">
      <c r="A387" s="102">
        <f>ProjectSchedule!H456+7</f>
        <v>7</v>
      </c>
    </row>
    <row r="388" spans="1:1">
      <c r="A388" s="102">
        <f>ProjectSchedule!H457+7</f>
        <v>7</v>
      </c>
    </row>
    <row r="389" spans="1:1">
      <c r="A389" s="102">
        <f>ProjectSchedule!H458+7</f>
        <v>7</v>
      </c>
    </row>
    <row r="390" spans="1:1">
      <c r="A390" s="102">
        <f>ProjectSchedule!H459+7</f>
        <v>7</v>
      </c>
    </row>
    <row r="391" spans="1:1">
      <c r="A391" s="102">
        <f>ProjectSchedule!H460+7</f>
        <v>7</v>
      </c>
    </row>
    <row r="392" spans="1:1">
      <c r="A392" s="102">
        <f>ProjectSchedule!H461+7</f>
        <v>7</v>
      </c>
    </row>
    <row r="393" spans="1:1">
      <c r="A393" s="102">
        <f>ProjectSchedule!H462+7</f>
        <v>7</v>
      </c>
    </row>
    <row r="394" spans="1:1">
      <c r="A394" s="102">
        <f>ProjectSchedule!H463+7</f>
        <v>7</v>
      </c>
    </row>
    <row r="395" spans="1:1">
      <c r="A395" s="102">
        <f>ProjectSchedule!H464+7</f>
        <v>7</v>
      </c>
    </row>
    <row r="396" spans="1:1">
      <c r="A396" s="102">
        <f>ProjectSchedule!H465+7</f>
        <v>7</v>
      </c>
    </row>
    <row r="397" spans="1:1">
      <c r="A397" s="102">
        <f>ProjectSchedule!H466+7</f>
        <v>7</v>
      </c>
    </row>
    <row r="398" spans="1:1">
      <c r="A398" s="102">
        <f>ProjectSchedule!H467+7</f>
        <v>7</v>
      </c>
    </row>
    <row r="399" spans="1:1">
      <c r="A399" s="102">
        <f>ProjectSchedule!H468+7</f>
        <v>7</v>
      </c>
    </row>
    <row r="400" spans="1:1">
      <c r="A400" s="102">
        <f>ProjectSchedule!H469+7</f>
        <v>7</v>
      </c>
    </row>
    <row r="401" spans="1:1">
      <c r="A401" s="102">
        <f>ProjectSchedule!H470+7</f>
        <v>7</v>
      </c>
    </row>
    <row r="402" spans="1:1">
      <c r="A402" s="102">
        <f>ProjectSchedule!H471+7</f>
        <v>7</v>
      </c>
    </row>
    <row r="403" spans="1:1">
      <c r="A403" s="102">
        <f>ProjectSchedule!H472+7</f>
        <v>7</v>
      </c>
    </row>
    <row r="404" spans="1:1">
      <c r="A404" s="102">
        <f>ProjectSchedule!H473+7</f>
        <v>7</v>
      </c>
    </row>
    <row r="405" spans="1:1">
      <c r="A405" s="102">
        <f>ProjectSchedule!H474+7</f>
        <v>7</v>
      </c>
    </row>
    <row r="406" spans="1:1">
      <c r="A406" s="102">
        <f>ProjectSchedule!H475+7</f>
        <v>7</v>
      </c>
    </row>
    <row r="407" spans="1:1">
      <c r="A407" s="102">
        <f>ProjectSchedule!H476+7</f>
        <v>7</v>
      </c>
    </row>
    <row r="408" spans="1:1">
      <c r="A408" s="102">
        <f>ProjectSchedule!H477+7</f>
        <v>7</v>
      </c>
    </row>
    <row r="409" spans="1:1">
      <c r="A409" s="102">
        <f>ProjectSchedule!H478+7</f>
        <v>7</v>
      </c>
    </row>
    <row r="410" spans="1:1">
      <c r="A410" s="102">
        <f>ProjectSchedule!H479+7</f>
        <v>7</v>
      </c>
    </row>
    <row r="411" spans="1:1">
      <c r="A411" s="102">
        <f>ProjectSchedule!H480+7</f>
        <v>7</v>
      </c>
    </row>
    <row r="412" spans="1:1">
      <c r="A412" s="102">
        <f>ProjectSchedule!H481+7</f>
        <v>7</v>
      </c>
    </row>
    <row r="413" spans="1:1">
      <c r="A413" s="102">
        <f>ProjectSchedule!H482+7</f>
        <v>7</v>
      </c>
    </row>
    <row r="414" spans="1:1">
      <c r="A414" s="102">
        <f>ProjectSchedule!H483+7</f>
        <v>7</v>
      </c>
    </row>
    <row r="415" spans="1:1">
      <c r="A415" s="102">
        <f>ProjectSchedule!H484+7</f>
        <v>7</v>
      </c>
    </row>
    <row r="416" spans="1:1">
      <c r="A416" s="102">
        <f>ProjectSchedule!H485+7</f>
        <v>7</v>
      </c>
    </row>
    <row r="417" spans="1:1">
      <c r="A417" s="102">
        <f>ProjectSchedule!H486+7</f>
        <v>7</v>
      </c>
    </row>
    <row r="418" spans="1:1">
      <c r="A418" s="102">
        <f>ProjectSchedule!H487+7</f>
        <v>7</v>
      </c>
    </row>
    <row r="419" spans="1:1">
      <c r="A419" s="102">
        <f>ProjectSchedule!H488+7</f>
        <v>7</v>
      </c>
    </row>
    <row r="420" spans="1:1">
      <c r="A420" s="102">
        <f>ProjectSchedule!H489+7</f>
        <v>7</v>
      </c>
    </row>
    <row r="421" spans="1:1">
      <c r="A421" s="102">
        <f>ProjectSchedule!H490+7</f>
        <v>7</v>
      </c>
    </row>
    <row r="422" spans="1:1">
      <c r="A422" s="102">
        <f>ProjectSchedule!H491+7</f>
        <v>7</v>
      </c>
    </row>
    <row r="423" spans="1:1">
      <c r="A423" s="102">
        <f>ProjectSchedule!H492+7</f>
        <v>7</v>
      </c>
    </row>
    <row r="424" spans="1:1">
      <c r="A424" s="102">
        <f>ProjectSchedule!H493+7</f>
        <v>7</v>
      </c>
    </row>
    <row r="425" spans="1:1">
      <c r="A425" s="102">
        <f>ProjectSchedule!H494+7</f>
        <v>7</v>
      </c>
    </row>
    <row r="426" spans="1:1">
      <c r="A426" s="102">
        <f>ProjectSchedule!H495+7</f>
        <v>7</v>
      </c>
    </row>
    <row r="427" spans="1:1">
      <c r="A427" s="102">
        <f>ProjectSchedule!H496+7</f>
        <v>7</v>
      </c>
    </row>
    <row r="428" spans="1:1">
      <c r="A428" s="102">
        <f>ProjectSchedule!H497+7</f>
        <v>7</v>
      </c>
    </row>
    <row r="429" spans="1:1">
      <c r="A429" s="102">
        <f>ProjectSchedule!H498+7</f>
        <v>7</v>
      </c>
    </row>
    <row r="430" spans="1:1">
      <c r="A430" s="102">
        <f>ProjectSchedule!H499+7</f>
        <v>7</v>
      </c>
    </row>
    <row r="431" spans="1:1">
      <c r="A431" s="102">
        <f>ProjectSchedule!H500+7</f>
        <v>7</v>
      </c>
    </row>
    <row r="432" spans="1:1">
      <c r="A432" s="102">
        <f>ProjectSchedule!H501+7</f>
        <v>7</v>
      </c>
    </row>
    <row r="433" spans="1:1">
      <c r="A433" s="102">
        <f>ProjectSchedule!H502+7</f>
        <v>7</v>
      </c>
    </row>
    <row r="434" spans="1:1">
      <c r="A434" s="102">
        <f>ProjectSchedule!H503+7</f>
        <v>7</v>
      </c>
    </row>
    <row r="435" spans="1:1">
      <c r="A435" s="102">
        <f>ProjectSchedule!H504+7</f>
        <v>7</v>
      </c>
    </row>
    <row r="436" spans="1:1">
      <c r="A436" s="102">
        <f>ProjectSchedule!H505+7</f>
        <v>7</v>
      </c>
    </row>
    <row r="437" spans="1:1">
      <c r="A437" s="102">
        <f>ProjectSchedule!H506+7</f>
        <v>7</v>
      </c>
    </row>
    <row r="438" spans="1:1">
      <c r="A438" s="102">
        <f>ProjectSchedule!H507+7</f>
        <v>7</v>
      </c>
    </row>
    <row r="439" spans="1:1">
      <c r="A439" s="102">
        <f>ProjectSchedule!H508+7</f>
        <v>7</v>
      </c>
    </row>
    <row r="440" spans="1:1">
      <c r="A440" s="102">
        <f>ProjectSchedule!H509+7</f>
        <v>7</v>
      </c>
    </row>
    <row r="441" spans="1:1">
      <c r="A441" s="102">
        <f>ProjectSchedule!H510+7</f>
        <v>7</v>
      </c>
    </row>
    <row r="442" spans="1:1">
      <c r="A442" s="102">
        <f>ProjectSchedule!H511+7</f>
        <v>7</v>
      </c>
    </row>
    <row r="443" spans="1:1">
      <c r="A443" s="102">
        <f>ProjectSchedule!H512+7</f>
        <v>7</v>
      </c>
    </row>
    <row r="444" spans="1:1">
      <c r="A444" s="102">
        <f>ProjectSchedule!H513+7</f>
        <v>7</v>
      </c>
    </row>
    <row r="445" spans="1:1">
      <c r="A445" s="102">
        <f>ProjectSchedule!H514+7</f>
        <v>7</v>
      </c>
    </row>
    <row r="446" spans="1:1">
      <c r="A446" s="102">
        <f>ProjectSchedule!H515+7</f>
        <v>7</v>
      </c>
    </row>
    <row r="447" spans="1:1">
      <c r="A447" s="102">
        <f>ProjectSchedule!H516+7</f>
        <v>7</v>
      </c>
    </row>
    <row r="448" spans="1:1">
      <c r="A448" s="102">
        <f>ProjectSchedule!H517+7</f>
        <v>7</v>
      </c>
    </row>
    <row r="449" spans="1:1">
      <c r="A449" s="102">
        <f>ProjectSchedule!H518+7</f>
        <v>7</v>
      </c>
    </row>
    <row r="450" spans="1:1">
      <c r="A450" s="102">
        <f>ProjectSchedule!H519+7</f>
        <v>7</v>
      </c>
    </row>
    <row r="451" spans="1:1">
      <c r="A451" s="102">
        <f>ProjectSchedule!H520+7</f>
        <v>7</v>
      </c>
    </row>
    <row r="452" spans="1:1">
      <c r="A452" s="102">
        <f>ProjectSchedule!H521+7</f>
        <v>7</v>
      </c>
    </row>
    <row r="453" spans="1:1">
      <c r="A453" s="102">
        <f>ProjectSchedule!H522+7</f>
        <v>7</v>
      </c>
    </row>
    <row r="454" spans="1:1">
      <c r="A454" s="102">
        <f>ProjectSchedule!H523+7</f>
        <v>7</v>
      </c>
    </row>
    <row r="455" spans="1:1">
      <c r="A455" s="102">
        <f>ProjectSchedule!H524+7</f>
        <v>7</v>
      </c>
    </row>
    <row r="456" spans="1:1">
      <c r="A456" s="102">
        <f>ProjectSchedule!H525+7</f>
        <v>7</v>
      </c>
    </row>
    <row r="457" spans="1:1">
      <c r="A457" s="102">
        <f>ProjectSchedule!H526+7</f>
        <v>7</v>
      </c>
    </row>
    <row r="458" spans="1:1">
      <c r="A458" s="102">
        <f>ProjectSchedule!H527+7</f>
        <v>7</v>
      </c>
    </row>
    <row r="459" spans="1:1">
      <c r="A459" s="102">
        <f>ProjectSchedule!H528+7</f>
        <v>7</v>
      </c>
    </row>
    <row r="460" spans="1:1">
      <c r="A460" s="102">
        <f>ProjectSchedule!H529+7</f>
        <v>7</v>
      </c>
    </row>
    <row r="461" spans="1:1">
      <c r="A461" s="102">
        <f>ProjectSchedule!H530+7</f>
        <v>7</v>
      </c>
    </row>
    <row r="462" spans="1:1">
      <c r="A462" s="102">
        <f>ProjectSchedule!H531+7</f>
        <v>7</v>
      </c>
    </row>
    <row r="463" spans="1:1">
      <c r="A463" s="102">
        <f>ProjectSchedule!H532+7</f>
        <v>7</v>
      </c>
    </row>
    <row r="464" spans="1:1">
      <c r="A464" s="102">
        <f>ProjectSchedule!H533+7</f>
        <v>7</v>
      </c>
    </row>
    <row r="465" spans="1:1">
      <c r="A465" s="102">
        <f>ProjectSchedule!H534+7</f>
        <v>7</v>
      </c>
    </row>
    <row r="466" spans="1:1">
      <c r="A466" s="102">
        <f>ProjectSchedule!H535+7</f>
        <v>7</v>
      </c>
    </row>
    <row r="467" spans="1:1">
      <c r="A467" s="102">
        <f>ProjectSchedule!H536+7</f>
        <v>7</v>
      </c>
    </row>
    <row r="468" spans="1:1">
      <c r="A468" s="102">
        <f>ProjectSchedule!H537+7</f>
        <v>7</v>
      </c>
    </row>
    <row r="469" spans="1:1">
      <c r="A469" s="102">
        <f>ProjectSchedule!H538+7</f>
        <v>7</v>
      </c>
    </row>
    <row r="470" spans="1:1">
      <c r="A470" s="102">
        <f>ProjectSchedule!H539+7</f>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Member</vt:lpstr>
      <vt:lpstr>Sheet1</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2021-07-04T13:58:16Z</dcterms:modified>
</cp:coreProperties>
</file>