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Summary" sheetId="1" r:id="rId1"/>
    <sheet name="TaskList" sheetId="2" r:id="rId2"/>
  </sheets>
  <calcPr calcId="144525"/>
</workbook>
</file>

<file path=xl/calcChain.xml><?xml version="1.0" encoding="utf-8"?>
<calcChain xmlns="http://schemas.openxmlformats.org/spreadsheetml/2006/main">
  <c r="D102" i="2" l="1"/>
  <c r="D20" i="1" s="1"/>
  <c r="D76" i="2"/>
  <c r="D17" i="1" s="1"/>
  <c r="D48" i="2"/>
  <c r="D19" i="1" s="1"/>
  <c r="D3" i="2"/>
  <c r="D18" i="1"/>
  <c r="D10" i="1"/>
  <c r="K17" i="1" s="1"/>
  <c r="D9" i="1"/>
  <c r="I19" i="1" s="1"/>
  <c r="D8" i="1"/>
  <c r="G19" i="1" s="1"/>
  <c r="D6" i="1"/>
  <c r="D7" i="1" l="1"/>
  <c r="K19" i="1"/>
  <c r="I18" i="1"/>
  <c r="K18" i="1"/>
  <c r="G20" i="1"/>
  <c r="G18" i="1"/>
  <c r="G17" i="1"/>
  <c r="I20" i="1"/>
  <c r="I17" i="1"/>
  <c r="K20" i="1"/>
  <c r="E19" i="1" l="1"/>
  <c r="E17" i="1"/>
  <c r="E20" i="1"/>
  <c r="E18" i="1"/>
</calcChain>
</file>

<file path=xl/sharedStrings.xml><?xml version="1.0" encoding="utf-8"?>
<sst xmlns="http://schemas.openxmlformats.org/spreadsheetml/2006/main" count="165" uniqueCount="142">
  <si>
    <t>Course</t>
  </si>
  <si>
    <t>Intro2SE</t>
  </si>
  <si>
    <t>Class</t>
  </si>
  <si>
    <t>19CLC5</t>
  </si>
  <si>
    <t>Group</t>
  </si>
  <si>
    <t>Group01 - BeeKey - BTree</t>
  </si>
  <si>
    <t>PROJECT</t>
  </si>
  <si>
    <t>Number of students working in the project</t>
  </si>
  <si>
    <t>Number of tasks</t>
  </si>
  <si>
    <t>Number of task hours</t>
  </si>
  <si>
    <t>Number of Git commits</t>
  </si>
  <si>
    <t>Max student percentage</t>
  </si>
  <si>
    <t>Project score</t>
  </si>
  <si>
    <t>Do not edit the grey cells. TAs will enter the score of all PAs in the project score and get the individual scores. Students can enter an estimated project score to see how percentages affects your scores</t>
  </si>
  <si>
    <t>Use columns Tasks - Percent, Task Hours - Percent, Git - Percent as references for column Percent</t>
  </si>
  <si>
    <t>No</t>
  </si>
  <si>
    <t>Student ID</t>
  </si>
  <si>
    <t>Full name</t>
  </si>
  <si>
    <t>Tasks</t>
  </si>
  <si>
    <t>Tasks - Percent</t>
  </si>
  <si>
    <t>Task Hours</t>
  </si>
  <si>
    <t>Task Hours - Percent</t>
  </si>
  <si>
    <t>Git Commits</t>
  </si>
  <si>
    <t>Git - Percent</t>
  </si>
  <si>
    <t>Percent</t>
  </si>
  <si>
    <t>Score - Student</t>
  </si>
  <si>
    <t>Score - TA</t>
  </si>
  <si>
    <t>Hoàng Như Thanh</t>
  </si>
  <si>
    <t>Đỗ Vương Phúc</t>
  </si>
  <si>
    <t>Chung Kim Khánh</t>
  </si>
  <si>
    <t>Bùi Đăng Khoa</t>
  </si>
  <si>
    <t>Task listing</t>
  </si>
  <si>
    <t>Student name</t>
  </si>
  <si>
    <t>Task</t>
  </si>
  <si>
    <t>Host meeting of project proposal</t>
  </si>
  <si>
    <t>Self learning A - Android Basic and Scrum</t>
  </si>
  <si>
    <t>Host meeting of planning</t>
  </si>
  <si>
    <t>Write project plan (Section 4)</t>
  </si>
  <si>
    <t>Self learning D - Using JWT and Express</t>
  </si>
  <si>
    <t>Write service to hash SHA256</t>
  </si>
  <si>
    <t>Write login API</t>
  </si>
  <si>
    <t>Write signup API</t>
  </si>
  <si>
    <t>Write change password API</t>
  </si>
  <si>
    <t>Write change information API</t>
  </si>
  <si>
    <t>Write get information API</t>
  </si>
  <si>
    <t>Write code for database</t>
  </si>
  <si>
    <t>Revise and submit PA1</t>
  </si>
  <si>
    <t>Revise vision document</t>
  </si>
  <si>
    <t>Self learning C - MVC Android model</t>
  </si>
  <si>
    <t>Write make a report API</t>
  </si>
  <si>
    <t>Write get all reports API</t>
  </si>
  <si>
    <t>Write make counter-offer API</t>
  </si>
  <si>
    <t>Write post a new request API</t>
  </si>
  <si>
    <t>Write get list of task by category API</t>
  </si>
  <si>
    <t>Write get list of task by username API</t>
  </si>
  <si>
    <t>Write get list of request by username API</t>
  </si>
  <si>
    <t>Revise and submit PA2</t>
  </si>
  <si>
    <t>Write top-up API</t>
  </si>
  <si>
    <t>Write top-up UI</t>
  </si>
  <si>
    <t xml:space="preserve">Implement code top-up </t>
  </si>
  <si>
    <t>Write get counter-offer list of a request API</t>
  </si>
  <si>
    <t>Write accept counter-offer API</t>
  </si>
  <si>
    <t>Write get detail of task API</t>
  </si>
  <si>
    <t>Weekly report 1 - PA3</t>
  </si>
  <si>
    <t>Weekly report 2 - PA3</t>
  </si>
  <si>
    <t>Revise and submit PA3</t>
  </si>
  <si>
    <t>Revise SAD</t>
  </si>
  <si>
    <t>Write create feedback API</t>
  </si>
  <si>
    <t>Write get list feedback API</t>
  </si>
  <si>
    <t>Write send chat API</t>
  </si>
  <si>
    <t>Write get list chat API</t>
  </si>
  <si>
    <t>Support Thanh develop chat UI</t>
  </si>
  <si>
    <t>Support Thanh implement chatting</t>
  </si>
  <si>
    <t>Make UI prototype</t>
  </si>
  <si>
    <t>Revise and submit PA4</t>
  </si>
  <si>
    <t>Write test plan</t>
  </si>
  <si>
    <t>Edit video clip</t>
  </si>
  <si>
    <t>Participate to create video clip</t>
  </si>
  <si>
    <t>Revise all PA and submit final document</t>
  </si>
  <si>
    <t>Write PA0 document - Project Proposal</t>
  </si>
  <si>
    <t>Weekly report 1 - PA1</t>
  </si>
  <si>
    <t>Weekly report 2 - PA1</t>
  </si>
  <si>
    <t>Self learning B - Kotlin design UI</t>
  </si>
  <si>
    <t>Write vision document (Section 1 to 3)</t>
  </si>
  <si>
    <t>Write change password UI</t>
  </si>
  <si>
    <t>Write change basic information UI</t>
  </si>
  <si>
    <t>Revise project plan</t>
  </si>
  <si>
    <t>Write make report UI</t>
  </si>
  <si>
    <t>Write make counter-offer UI</t>
  </si>
  <si>
    <t>Implement change password</t>
  </si>
  <si>
    <t>Implement change information</t>
  </si>
  <si>
    <t>Revise use-case specification</t>
  </si>
  <si>
    <t>Write feedback UI</t>
  </si>
  <si>
    <t>Write view counter-offer list of a request UI</t>
  </si>
  <si>
    <t>Implement make report</t>
  </si>
  <si>
    <t>Implement make counter-offer</t>
  </si>
  <si>
    <t>Implement feedback</t>
  </si>
  <si>
    <t>Implement view counter-offer list of a request</t>
  </si>
  <si>
    <t>Weekly report 1 - PA5</t>
  </si>
  <si>
    <t>Weekly report 2 - PA5</t>
  </si>
  <si>
    <t>Subtitle clip</t>
  </si>
  <si>
    <t>Test post a new request</t>
  </si>
  <si>
    <t>Write bug report</t>
  </si>
  <si>
    <t>Design logo</t>
  </si>
  <si>
    <t>Write setting UI</t>
  </si>
  <si>
    <t>Write profile UI</t>
  </si>
  <si>
    <t>Write vision document (Section 4 to 6)</t>
  </si>
  <si>
    <t>Write usecase model</t>
  </si>
  <si>
    <t>Write post task UI</t>
  </si>
  <si>
    <t>Write list task in search UI</t>
  </si>
  <si>
    <t>Implement setting</t>
  </si>
  <si>
    <t>Implement show information</t>
  </si>
  <si>
    <t>Write weekly report 1 - PA2</t>
  </si>
  <si>
    <t>Write weekly report 2 - PA2</t>
  </si>
  <si>
    <t>Write SAD</t>
  </si>
  <si>
    <t>Implement post task</t>
  </si>
  <si>
    <t>Implement list task in search</t>
  </si>
  <si>
    <t>Write chatting UI</t>
  </si>
  <si>
    <t>Implement chatting</t>
  </si>
  <si>
    <t>Weekly report 1 - PA6</t>
  </si>
  <si>
    <t>Weekly report 2 - PA6</t>
  </si>
  <si>
    <t>Test view list of task and request</t>
  </si>
  <si>
    <t>Write project plan (Section 1 to 3)</t>
  </si>
  <si>
    <t>Write login UI</t>
  </si>
  <si>
    <t>Write signup UI</t>
  </si>
  <si>
    <t>Use-case specification</t>
  </si>
  <si>
    <t>Write service API fetching</t>
  </si>
  <si>
    <t>Write service for caching token</t>
  </si>
  <si>
    <t>Write list my request UI</t>
  </si>
  <si>
    <t>Write list my task UI</t>
  </si>
  <si>
    <t>Implement signup</t>
  </si>
  <si>
    <t>Implement login</t>
  </si>
  <si>
    <t>Class diagram</t>
  </si>
  <si>
    <t>Write view request UI</t>
  </si>
  <si>
    <t>Write view task UI</t>
  </si>
  <si>
    <t>Implement list my task</t>
  </si>
  <si>
    <t>Implement list my request</t>
  </si>
  <si>
    <t>Implement view task</t>
  </si>
  <si>
    <t>Implement view request</t>
  </si>
  <si>
    <t>Weekly report 1 - PA4</t>
  </si>
  <si>
    <t>Weekly report 2 - PA4</t>
  </si>
  <si>
    <t>Test search for a new task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</si>
</sst>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Arial"/>
    </font>
    <font>
      <b/>
      <sz val="10"/>
      <color theme="1"/>
      <name val="Arial"/>
    </font>
    <font>
      <sz val="10"/>
      <color theme="1"/>
      <name val="Arial"/>
    </font>
    <font>
      <b/>
      <sz val="16"/>
      <color rgb="FFFFFFFF"/>
      <name val="Arial"/>
    </font>
    <font>
      <b/>
      <sz val="16"/>
      <color theme="1"/>
      <name val="Arial"/>
    </font>
    <font>
      <sz val="10"/>
      <color rgb="FFFF0000"/>
      <name val="Arial"/>
    </font>
    <font>
      <i/>
      <sz val="10"/>
      <color rgb="FFFF0000"/>
      <name val="Arial"/>
    </font>
    <font>
      <b/>
      <sz val="10"/>
      <color rgb="FFFFFFFF"/>
      <name val="Arial"/>
    </font>
    <font>
      <sz val="10"/>
      <name val="Arial"/>
    </font>
  </fonts>
  <fills count="7">
    <fill>
      <patternFill patternType="none"/>
    </fill>
    <fill>
      <patternFill patternType="gray125"/>
    </fill>
    <fill>
      <patternFill patternType="solid">
        <fgColor theme="4"/>
        <bgColor theme="4"/>
      </patternFill>
    </fill>
    <fill>
      <patternFill patternType="solid">
        <fgColor rgb="FFD9D9D9"/>
        <bgColor rgb="FFD9D9D9"/>
      </patternFill>
    </fill>
    <fill>
      <patternFill patternType="solid">
        <fgColor rgb="FFEFEFEF"/>
        <bgColor rgb="FFEFEFEF"/>
      </patternFill>
    </fill>
    <fill>
      <patternFill patternType="solid">
        <fgColor rgb="FF4A86E8"/>
        <bgColor rgb="FF4A86E8"/>
      </patternFill>
    </fill>
    <fill>
      <patternFill patternType="solid">
        <fgColor rgb="FFA4C2F4"/>
        <bgColor rgb="FFA4C2F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0" xfId="0" applyFont="1" applyAlignment="1">
      <alignment vertical="top" wrapText="1"/>
    </xf>
    <xf numFmtId="0" fontId="2" fillId="0" borderId="0" xfId="0" applyFont="1" applyAlignment="1"/>
    <xf numFmtId="0" fontId="4" fillId="0" borderId="0" xfId="0" applyFont="1" applyAlignment="1">
      <alignment horizontal="center"/>
    </xf>
    <xf numFmtId="0" fontId="2" fillId="3" borderId="0" xfId="0" applyFont="1" applyFill="1" applyAlignment="1"/>
    <xf numFmtId="0" fontId="2" fillId="0" borderId="0" xfId="0" applyFont="1" applyAlignment="1">
      <alignment horizontal="center"/>
    </xf>
    <xf numFmtId="0" fontId="2" fillId="3" borderId="0" xfId="0" applyFont="1" applyFill="1"/>
    <xf numFmtId="9" fontId="2" fillId="3" borderId="0" xfId="0" applyNumberFormat="1" applyFont="1" applyFill="1"/>
    <xf numFmtId="0" fontId="1" fillId="0" borderId="0" xfId="0" applyFont="1" applyAlignment="1"/>
    <xf numFmtId="0" fontId="5" fillId="0" borderId="0" xfId="0" applyFont="1" applyAlignment="1"/>
    <xf numFmtId="0" fontId="7" fillId="2" borderId="0" xfId="0" applyFont="1" applyFill="1" applyAlignment="1">
      <alignment vertical="top" wrapText="1"/>
    </xf>
    <xf numFmtId="9" fontId="2" fillId="4" borderId="0" xfId="0" applyNumberFormat="1" applyFont="1" applyFill="1"/>
    <xf numFmtId="9" fontId="2" fillId="0" borderId="0" xfId="0" applyNumberFormat="1" applyFont="1" applyAlignment="1"/>
    <xf numFmtId="164" fontId="2" fillId="3" borderId="0" xfId="0" applyNumberFormat="1" applyFont="1" applyFill="1"/>
    <xf numFmtId="0" fontId="1" fillId="6" borderId="1" xfId="0" applyFont="1" applyFill="1" applyBorder="1" applyAlignment="1">
      <alignment horizontal="center"/>
    </xf>
    <xf numFmtId="0" fontId="2" fillId="0" borderId="1" xfId="0" applyFont="1" applyBorder="1" applyAlignment="1"/>
    <xf numFmtId="0" fontId="2" fillId="0" borderId="0" xfId="0" applyFont="1"/>
    <xf numFmtId="0" fontId="3" fillId="2" borderId="0" xfId="0" applyFont="1" applyFill="1" applyAlignment="1">
      <alignment horizontal="center"/>
    </xf>
    <xf numFmtId="0" fontId="0" fillId="0" borderId="0" xfId="0" applyFont="1" applyAlignment="1"/>
    <xf numFmtId="0" fontId="6" fillId="0" borderId="0" xfId="0" applyFont="1" applyAlignment="1">
      <alignment horizontal="left"/>
    </xf>
    <xf numFmtId="0" fontId="2" fillId="0" borderId="2" xfId="0" applyFont="1" applyBorder="1" applyAlignment="1">
      <alignment horizontal="center" vertical="center"/>
    </xf>
    <xf numFmtId="0" fontId="8" fillId="0" borderId="3" xfId="0" applyFont="1" applyBorder="1"/>
    <xf numFmtId="0" fontId="8" fillId="0" borderId="4" xfId="0" applyFont="1" applyBorder="1"/>
    <xf numFmtId="0" fontId="7"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
  <sheetViews>
    <sheetView tabSelected="1" workbookViewId="0">
      <selection activeCell="H19" sqref="H19"/>
    </sheetView>
  </sheetViews>
  <sheetFormatPr defaultColWidth="14.44140625" defaultRowHeight="15.75" customHeight="1" x14ac:dyDescent="0.25"/>
  <cols>
    <col min="3" max="3" width="43" customWidth="1"/>
    <col min="5" max="9" width="21.5546875" customWidth="1"/>
    <col min="11" max="11" width="21.5546875" customWidth="1"/>
  </cols>
  <sheetData>
    <row r="1" spans="1:12" ht="13.2" x14ac:dyDescent="0.25">
      <c r="B1" s="1" t="s">
        <v>0</v>
      </c>
      <c r="C1" s="2" t="s">
        <v>1</v>
      </c>
    </row>
    <row r="2" spans="1:12" ht="13.2" x14ac:dyDescent="0.25">
      <c r="B2" s="1" t="s">
        <v>2</v>
      </c>
      <c r="C2" s="2" t="s">
        <v>3</v>
      </c>
    </row>
    <row r="3" spans="1:12" ht="13.2" x14ac:dyDescent="0.25">
      <c r="B3" s="1" t="s">
        <v>4</v>
      </c>
      <c r="C3" s="2" t="s">
        <v>5</v>
      </c>
    </row>
    <row r="4" spans="1:12" ht="15.75" customHeight="1" x14ac:dyDescent="0.4">
      <c r="A4" s="17" t="s">
        <v>6</v>
      </c>
      <c r="B4" s="18"/>
      <c r="C4" s="18"/>
      <c r="D4" s="18"/>
      <c r="E4" s="18"/>
      <c r="F4" s="18"/>
      <c r="G4" s="18"/>
      <c r="H4" s="18"/>
      <c r="I4" s="3"/>
    </row>
    <row r="6" spans="1:12" ht="13.2" x14ac:dyDescent="0.25">
      <c r="C6" s="1" t="s">
        <v>7</v>
      </c>
      <c r="D6" s="4">
        <f>COUNTA(A17:A52)</f>
        <v>4</v>
      </c>
      <c r="E6" s="5"/>
      <c r="F6" s="5"/>
      <c r="G6" s="5"/>
      <c r="H6" s="5"/>
    </row>
    <row r="7" spans="1:12" ht="13.2" x14ac:dyDescent="0.25">
      <c r="C7" s="1" t="s">
        <v>8</v>
      </c>
      <c r="D7" s="6">
        <f>SUM(D17:D24)</f>
        <v>126</v>
      </c>
      <c r="G7" s="5"/>
      <c r="H7" s="5"/>
    </row>
    <row r="8" spans="1:12" ht="13.2" x14ac:dyDescent="0.25">
      <c r="C8" s="1" t="s">
        <v>9</v>
      </c>
      <c r="D8" s="6">
        <f>SUM(F17:F24)</f>
        <v>491.5</v>
      </c>
    </row>
    <row r="9" spans="1:12" ht="13.2" x14ac:dyDescent="0.25">
      <c r="C9" s="1" t="s">
        <v>10</v>
      </c>
      <c r="D9" s="6">
        <f>SUM(H17:H24)</f>
        <v>327</v>
      </c>
    </row>
    <row r="10" spans="1:12" ht="13.2" x14ac:dyDescent="0.25">
      <c r="C10" s="1" t="s">
        <v>11</v>
      </c>
      <c r="D10" s="7">
        <f>MAX((J17:J24))</f>
        <v>0.26</v>
      </c>
    </row>
    <row r="11" spans="1:12" ht="13.2" x14ac:dyDescent="0.25">
      <c r="C11" s="8" t="s">
        <v>12</v>
      </c>
      <c r="D11" s="9">
        <v>10</v>
      </c>
    </row>
    <row r="13" spans="1:12" ht="13.2" x14ac:dyDescent="0.25">
      <c r="A13" s="19" t="s">
        <v>13</v>
      </c>
      <c r="B13" s="18"/>
      <c r="C13" s="18"/>
      <c r="D13" s="18"/>
      <c r="E13" s="18"/>
      <c r="F13" s="18"/>
      <c r="G13" s="18"/>
      <c r="H13" s="18"/>
      <c r="I13" s="18"/>
      <c r="J13" s="18"/>
    </row>
    <row r="14" spans="1:12" ht="13.2" x14ac:dyDescent="0.25">
      <c r="A14" s="19" t="s">
        <v>14</v>
      </c>
      <c r="B14" s="18"/>
      <c r="C14" s="18"/>
      <c r="D14" s="18"/>
      <c r="E14" s="18"/>
      <c r="F14" s="18"/>
      <c r="G14" s="18"/>
      <c r="H14" s="18"/>
      <c r="I14" s="18"/>
      <c r="J14" s="18"/>
    </row>
    <row r="16" spans="1:12" ht="13.2" x14ac:dyDescent="0.25">
      <c r="A16" s="10" t="s">
        <v>15</v>
      </c>
      <c r="B16" s="10" t="s">
        <v>16</v>
      </c>
      <c r="C16" s="10" t="s">
        <v>17</v>
      </c>
      <c r="D16" s="10" t="s">
        <v>18</v>
      </c>
      <c r="E16" s="10" t="s">
        <v>19</v>
      </c>
      <c r="F16" s="10" t="s">
        <v>20</v>
      </c>
      <c r="G16" s="10" t="s">
        <v>21</v>
      </c>
      <c r="H16" s="10" t="s">
        <v>22</v>
      </c>
      <c r="I16" s="10" t="s">
        <v>23</v>
      </c>
      <c r="J16" s="10" t="s">
        <v>24</v>
      </c>
      <c r="K16" s="10" t="s">
        <v>25</v>
      </c>
      <c r="L16" s="10" t="s">
        <v>26</v>
      </c>
    </row>
    <row r="17" spans="1:12" ht="13.2" x14ac:dyDescent="0.25">
      <c r="A17" s="2">
        <v>1</v>
      </c>
      <c r="B17" s="2">
        <v>19127067</v>
      </c>
      <c r="C17" s="2" t="s">
        <v>27</v>
      </c>
      <c r="D17" s="2">
        <f>TaskList!D76</f>
        <v>26</v>
      </c>
      <c r="E17" s="7">
        <f t="shared" ref="E17:E20" si="0">IF($D$7=0, 0, D17/$D$7)</f>
        <v>0.20634920634920634</v>
      </c>
      <c r="F17" s="2">
        <v>100.5</v>
      </c>
      <c r="G17" s="7">
        <f t="shared" ref="G17:G20" si="1">IF($D$8=0, 0, F17/$D$8)</f>
        <v>0.20447609359104782</v>
      </c>
      <c r="H17" s="2">
        <v>27</v>
      </c>
      <c r="I17" s="11">
        <f t="shared" ref="I17:I20" si="2">IF($D$9 = 0, 0, H17/$D$9)</f>
        <v>8.2568807339449546E-2</v>
      </c>
      <c r="J17" s="12">
        <v>0.25</v>
      </c>
      <c r="K17" s="13">
        <f t="shared" ref="K17:K20" si="3">IF(J17=$D$10, $D$11, ROUND(2 * ($D$11 - 1 * $D$11 * (1-J17/$D$10)),0)/2)</f>
        <v>9.5</v>
      </c>
      <c r="L17" s="6"/>
    </row>
    <row r="18" spans="1:12" ht="13.2" x14ac:dyDescent="0.25">
      <c r="A18" s="2">
        <v>2</v>
      </c>
      <c r="B18" s="2">
        <v>19127242</v>
      </c>
      <c r="C18" s="2" t="s">
        <v>28</v>
      </c>
      <c r="D18" s="2">
        <f>TaskList!D3</f>
        <v>45</v>
      </c>
      <c r="E18" s="7">
        <f t="shared" si="0"/>
        <v>0.35714285714285715</v>
      </c>
      <c r="F18" s="2">
        <v>200</v>
      </c>
      <c r="G18" s="7">
        <f t="shared" si="1"/>
        <v>0.40691759918616482</v>
      </c>
      <c r="H18" s="2">
        <v>251</v>
      </c>
      <c r="I18" s="11">
        <f t="shared" si="2"/>
        <v>0.76758409785932724</v>
      </c>
      <c r="J18" s="12">
        <v>0.26</v>
      </c>
      <c r="K18" s="13">
        <f t="shared" si="3"/>
        <v>10</v>
      </c>
      <c r="L18" s="6"/>
    </row>
    <row r="19" spans="1:12" ht="13.2" x14ac:dyDescent="0.25">
      <c r="A19" s="2">
        <v>3</v>
      </c>
      <c r="B19" s="2">
        <v>19127644</v>
      </c>
      <c r="C19" s="2" t="s">
        <v>29</v>
      </c>
      <c r="D19" s="2">
        <f>TaskList!D48</f>
        <v>28</v>
      </c>
      <c r="E19" s="7">
        <f t="shared" si="0"/>
        <v>0.22222222222222221</v>
      </c>
      <c r="F19" s="2">
        <v>101</v>
      </c>
      <c r="G19" s="7">
        <f t="shared" si="1"/>
        <v>0.20549338758901323</v>
      </c>
      <c r="H19" s="2">
        <v>24</v>
      </c>
      <c r="I19" s="11">
        <f t="shared" si="2"/>
        <v>7.3394495412844041E-2</v>
      </c>
      <c r="J19" s="12">
        <v>0.24</v>
      </c>
      <c r="K19" s="13">
        <f t="shared" si="3"/>
        <v>9</v>
      </c>
      <c r="L19" s="6"/>
    </row>
    <row r="20" spans="1:12" ht="13.2" x14ac:dyDescent="0.25">
      <c r="A20" s="2">
        <v>4</v>
      </c>
      <c r="B20" s="2">
        <v>19127645</v>
      </c>
      <c r="C20" s="2" t="s">
        <v>30</v>
      </c>
      <c r="D20" s="2">
        <f>TaskList!D102</f>
        <v>27</v>
      </c>
      <c r="E20" s="7">
        <f t="shared" si="0"/>
        <v>0.21428571428571427</v>
      </c>
      <c r="F20" s="2">
        <v>90</v>
      </c>
      <c r="G20" s="7">
        <f t="shared" si="1"/>
        <v>0.18311291963377416</v>
      </c>
      <c r="H20" s="2">
        <v>25</v>
      </c>
      <c r="I20" s="11">
        <f t="shared" si="2"/>
        <v>7.64525993883792E-2</v>
      </c>
      <c r="J20" s="12">
        <v>0.25</v>
      </c>
      <c r="K20" s="13">
        <f t="shared" si="3"/>
        <v>9.5</v>
      </c>
      <c r="L20" s="6"/>
    </row>
  </sheetData>
  <mergeCells count="3">
    <mergeCell ref="A4:H4"/>
    <mergeCell ref="A13:J13"/>
    <mergeCell ref="A14: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8"/>
  <sheetViews>
    <sheetView topLeftCell="A61" zoomScale="40" zoomScaleNormal="40" workbookViewId="0">
      <selection activeCell="F18" sqref="F18"/>
    </sheetView>
  </sheetViews>
  <sheetFormatPr defaultColWidth="14.44140625" defaultRowHeight="15.75" customHeight="1" x14ac:dyDescent="0.25"/>
  <cols>
    <col min="2" max="2" width="18.21875" bestFit="1" customWidth="1"/>
    <col min="3" max="3" width="43.44140625" bestFit="1" customWidth="1"/>
  </cols>
  <sheetData>
    <row r="1" spans="1:4" x14ac:dyDescent="0.25">
      <c r="A1" s="23" t="s">
        <v>31</v>
      </c>
      <c r="B1" s="18"/>
      <c r="C1" s="18"/>
    </row>
    <row r="2" spans="1:4" x14ac:dyDescent="0.25">
      <c r="A2" s="14" t="s">
        <v>15</v>
      </c>
      <c r="B2" s="14" t="s">
        <v>32</v>
      </c>
      <c r="C2" s="14" t="s">
        <v>33</v>
      </c>
    </row>
    <row r="3" spans="1:4" x14ac:dyDescent="0.25">
      <c r="A3" s="20">
        <v>1</v>
      </c>
      <c r="B3" s="20" t="s">
        <v>28</v>
      </c>
      <c r="C3" s="15" t="s">
        <v>34</v>
      </c>
      <c r="D3" s="16">
        <f>COUNTA(C3:C47)</f>
        <v>45</v>
      </c>
    </row>
    <row r="4" spans="1:4" x14ac:dyDescent="0.25">
      <c r="A4" s="21"/>
      <c r="B4" s="21"/>
      <c r="C4" s="15" t="s">
        <v>35</v>
      </c>
    </row>
    <row r="5" spans="1:4" x14ac:dyDescent="0.25">
      <c r="A5" s="21"/>
      <c r="B5" s="21"/>
      <c r="C5" s="15" t="s">
        <v>36</v>
      </c>
    </row>
    <row r="6" spans="1:4" x14ac:dyDescent="0.25">
      <c r="A6" s="21"/>
      <c r="B6" s="21"/>
      <c r="C6" s="15" t="s">
        <v>37</v>
      </c>
    </row>
    <row r="7" spans="1:4" x14ac:dyDescent="0.25">
      <c r="A7" s="21"/>
      <c r="B7" s="21"/>
      <c r="C7" s="15" t="s">
        <v>38</v>
      </c>
    </row>
    <row r="8" spans="1:4" x14ac:dyDescent="0.25">
      <c r="A8" s="21"/>
      <c r="B8" s="21"/>
      <c r="C8" s="15" t="s">
        <v>39</v>
      </c>
    </row>
    <row r="9" spans="1:4" x14ac:dyDescent="0.25">
      <c r="A9" s="21"/>
      <c r="B9" s="21"/>
      <c r="C9" s="15" t="s">
        <v>40</v>
      </c>
    </row>
    <row r="10" spans="1:4" x14ac:dyDescent="0.25">
      <c r="A10" s="21"/>
      <c r="B10" s="21"/>
      <c r="C10" s="15" t="s">
        <v>41</v>
      </c>
    </row>
    <row r="11" spans="1:4" x14ac:dyDescent="0.25">
      <c r="A11" s="21"/>
      <c r="B11" s="21"/>
      <c r="C11" s="15" t="s">
        <v>42</v>
      </c>
    </row>
    <row r="12" spans="1:4" x14ac:dyDescent="0.25">
      <c r="A12" s="21"/>
      <c r="B12" s="21"/>
      <c r="C12" s="15" t="s">
        <v>43</v>
      </c>
    </row>
    <row r="13" spans="1:4" x14ac:dyDescent="0.25">
      <c r="A13" s="21"/>
      <c r="B13" s="21"/>
      <c r="C13" s="15" t="s">
        <v>44</v>
      </c>
    </row>
    <row r="14" spans="1:4" x14ac:dyDescent="0.25">
      <c r="A14" s="21"/>
      <c r="B14" s="21"/>
      <c r="C14" s="15" t="s">
        <v>45</v>
      </c>
    </row>
    <row r="15" spans="1:4" x14ac:dyDescent="0.25">
      <c r="A15" s="21"/>
      <c r="B15" s="21"/>
      <c r="C15" s="15" t="s">
        <v>46</v>
      </c>
    </row>
    <row r="16" spans="1:4" x14ac:dyDescent="0.25">
      <c r="A16" s="21"/>
      <c r="B16" s="21"/>
      <c r="C16" s="15" t="s">
        <v>47</v>
      </c>
    </row>
    <row r="17" spans="1:3" x14ac:dyDescent="0.25">
      <c r="A17" s="21"/>
      <c r="B17" s="21"/>
      <c r="C17" s="15" t="s">
        <v>48</v>
      </c>
    </row>
    <row r="18" spans="1:3" x14ac:dyDescent="0.25">
      <c r="A18" s="21"/>
      <c r="B18" s="21"/>
      <c r="C18" s="15" t="s">
        <v>49</v>
      </c>
    </row>
    <row r="19" spans="1:3" x14ac:dyDescent="0.25">
      <c r="A19" s="21"/>
      <c r="B19" s="21"/>
      <c r="C19" s="15" t="s">
        <v>50</v>
      </c>
    </row>
    <row r="20" spans="1:3" x14ac:dyDescent="0.25">
      <c r="A20" s="21"/>
      <c r="B20" s="21"/>
      <c r="C20" s="15" t="s">
        <v>51</v>
      </c>
    </row>
    <row r="21" spans="1:3" x14ac:dyDescent="0.25">
      <c r="A21" s="21"/>
      <c r="B21" s="21"/>
      <c r="C21" s="15" t="s">
        <v>52</v>
      </c>
    </row>
    <row r="22" spans="1:3" x14ac:dyDescent="0.25">
      <c r="A22" s="21"/>
      <c r="B22" s="21"/>
      <c r="C22" s="15" t="s">
        <v>53</v>
      </c>
    </row>
    <row r="23" spans="1:3" x14ac:dyDescent="0.25">
      <c r="A23" s="21"/>
      <c r="B23" s="21"/>
      <c r="C23" s="15" t="s">
        <v>54</v>
      </c>
    </row>
    <row r="24" spans="1:3" x14ac:dyDescent="0.25">
      <c r="A24" s="21"/>
      <c r="B24" s="21"/>
      <c r="C24" s="15" t="s">
        <v>55</v>
      </c>
    </row>
    <row r="25" spans="1:3" x14ac:dyDescent="0.25">
      <c r="A25" s="21"/>
      <c r="B25" s="21"/>
      <c r="C25" s="15" t="s">
        <v>56</v>
      </c>
    </row>
    <row r="26" spans="1:3" x14ac:dyDescent="0.25">
      <c r="A26" s="21"/>
      <c r="B26" s="21"/>
      <c r="C26" s="15" t="s">
        <v>57</v>
      </c>
    </row>
    <row r="27" spans="1:3" x14ac:dyDescent="0.25">
      <c r="A27" s="21"/>
      <c r="B27" s="21"/>
      <c r="C27" s="15" t="s">
        <v>58</v>
      </c>
    </row>
    <row r="28" spans="1:3" x14ac:dyDescent="0.25">
      <c r="A28" s="21"/>
      <c r="B28" s="21"/>
      <c r="C28" s="15" t="s">
        <v>59</v>
      </c>
    </row>
    <row r="29" spans="1:3" x14ac:dyDescent="0.25">
      <c r="A29" s="21"/>
      <c r="B29" s="21"/>
      <c r="C29" s="15" t="s">
        <v>60</v>
      </c>
    </row>
    <row r="30" spans="1:3" x14ac:dyDescent="0.25">
      <c r="A30" s="21"/>
      <c r="B30" s="21"/>
      <c r="C30" s="15" t="s">
        <v>61</v>
      </c>
    </row>
    <row r="31" spans="1:3" x14ac:dyDescent="0.25">
      <c r="A31" s="21"/>
      <c r="B31" s="21"/>
      <c r="C31" s="15" t="s">
        <v>62</v>
      </c>
    </row>
    <row r="32" spans="1:3" x14ac:dyDescent="0.25">
      <c r="A32" s="21"/>
      <c r="B32" s="21"/>
      <c r="C32" s="15" t="s">
        <v>63</v>
      </c>
    </row>
    <row r="33" spans="1:4" x14ac:dyDescent="0.25">
      <c r="A33" s="21"/>
      <c r="B33" s="21"/>
      <c r="C33" s="15" t="s">
        <v>64</v>
      </c>
    </row>
    <row r="34" spans="1:4" x14ac:dyDescent="0.25">
      <c r="A34" s="21"/>
      <c r="B34" s="21"/>
      <c r="C34" s="15" t="s">
        <v>65</v>
      </c>
    </row>
    <row r="35" spans="1:4" x14ac:dyDescent="0.25">
      <c r="A35" s="21"/>
      <c r="B35" s="21"/>
      <c r="C35" s="15" t="s">
        <v>66</v>
      </c>
    </row>
    <row r="36" spans="1:4" x14ac:dyDescent="0.25">
      <c r="A36" s="21"/>
      <c r="B36" s="21"/>
      <c r="C36" s="15" t="s">
        <v>67</v>
      </c>
    </row>
    <row r="37" spans="1:4" x14ac:dyDescent="0.25">
      <c r="A37" s="21"/>
      <c r="B37" s="21"/>
      <c r="C37" s="15" t="s">
        <v>68</v>
      </c>
    </row>
    <row r="38" spans="1:4" x14ac:dyDescent="0.25">
      <c r="A38" s="21"/>
      <c r="B38" s="21"/>
      <c r="C38" s="15" t="s">
        <v>69</v>
      </c>
    </row>
    <row r="39" spans="1:4" x14ac:dyDescent="0.25">
      <c r="A39" s="21"/>
      <c r="B39" s="21"/>
      <c r="C39" s="15" t="s">
        <v>70</v>
      </c>
    </row>
    <row r="40" spans="1:4" x14ac:dyDescent="0.25">
      <c r="A40" s="21"/>
      <c r="B40" s="21"/>
      <c r="C40" s="15" t="s">
        <v>71</v>
      </c>
    </row>
    <row r="41" spans="1:4" x14ac:dyDescent="0.25">
      <c r="A41" s="21"/>
      <c r="B41" s="21"/>
      <c r="C41" s="15" t="s">
        <v>72</v>
      </c>
    </row>
    <row r="42" spans="1:4" x14ac:dyDescent="0.25">
      <c r="A42" s="21"/>
      <c r="B42" s="21"/>
      <c r="C42" s="15" t="s">
        <v>73</v>
      </c>
    </row>
    <row r="43" spans="1:4" x14ac:dyDescent="0.25">
      <c r="A43" s="21"/>
      <c r="B43" s="21"/>
      <c r="C43" s="15" t="s">
        <v>74</v>
      </c>
    </row>
    <row r="44" spans="1:4" x14ac:dyDescent="0.25">
      <c r="A44" s="21"/>
      <c r="B44" s="21"/>
      <c r="C44" s="15" t="s">
        <v>75</v>
      </c>
    </row>
    <row r="45" spans="1:4" x14ac:dyDescent="0.25">
      <c r="A45" s="21"/>
      <c r="B45" s="21"/>
      <c r="C45" s="15" t="s">
        <v>76</v>
      </c>
    </row>
    <row r="46" spans="1:4" x14ac:dyDescent="0.25">
      <c r="A46" s="21"/>
      <c r="B46" s="21"/>
      <c r="C46" s="15" t="s">
        <v>77</v>
      </c>
    </row>
    <row r="47" spans="1:4" x14ac:dyDescent="0.25">
      <c r="A47" s="22"/>
      <c r="B47" s="22"/>
      <c r="C47" s="15" t="s">
        <v>78</v>
      </c>
    </row>
    <row r="48" spans="1:4" x14ac:dyDescent="0.25">
      <c r="A48" s="20">
        <v>2</v>
      </c>
      <c r="B48" s="20" t="s">
        <v>29</v>
      </c>
      <c r="C48" s="15" t="s">
        <v>35</v>
      </c>
      <c r="D48" s="16">
        <f>COUNTA(C48:C75)</f>
        <v>28</v>
      </c>
    </row>
    <row r="49" spans="1:3" x14ac:dyDescent="0.25">
      <c r="A49" s="21"/>
      <c r="B49" s="21"/>
      <c r="C49" s="15" t="s">
        <v>79</v>
      </c>
    </row>
    <row r="50" spans="1:3" x14ac:dyDescent="0.25">
      <c r="A50" s="21"/>
      <c r="B50" s="21"/>
      <c r="C50" s="15" t="s">
        <v>80</v>
      </c>
    </row>
    <row r="51" spans="1:3" x14ac:dyDescent="0.25">
      <c r="A51" s="21"/>
      <c r="B51" s="21"/>
      <c r="C51" s="15" t="s">
        <v>81</v>
      </c>
    </row>
    <row r="52" spans="1:3" x14ac:dyDescent="0.25">
      <c r="A52" s="21"/>
      <c r="B52" s="21"/>
      <c r="C52" s="15" t="s">
        <v>82</v>
      </c>
    </row>
    <row r="53" spans="1:3" x14ac:dyDescent="0.25">
      <c r="A53" s="21"/>
      <c r="B53" s="21"/>
      <c r="C53" s="15" t="s">
        <v>83</v>
      </c>
    </row>
    <row r="54" spans="1:3" x14ac:dyDescent="0.25">
      <c r="A54" s="21"/>
      <c r="B54" s="21"/>
      <c r="C54" s="15" t="s">
        <v>84</v>
      </c>
    </row>
    <row r="55" spans="1:3" x14ac:dyDescent="0.25">
      <c r="A55" s="21"/>
      <c r="B55" s="21"/>
      <c r="C55" s="15" t="s">
        <v>85</v>
      </c>
    </row>
    <row r="56" spans="1:3" x14ac:dyDescent="0.25">
      <c r="A56" s="21"/>
      <c r="B56" s="21"/>
      <c r="C56" s="15" t="s">
        <v>86</v>
      </c>
    </row>
    <row r="57" spans="1:3" x14ac:dyDescent="0.25">
      <c r="A57" s="21"/>
      <c r="B57" s="21"/>
      <c r="C57" s="15" t="s">
        <v>48</v>
      </c>
    </row>
    <row r="58" spans="1:3" x14ac:dyDescent="0.25">
      <c r="A58" s="21"/>
      <c r="B58" s="21"/>
      <c r="C58" s="15" t="s">
        <v>87</v>
      </c>
    </row>
    <row r="59" spans="1:3" x14ac:dyDescent="0.25">
      <c r="A59" s="21"/>
      <c r="B59" s="21"/>
      <c r="C59" s="15" t="s">
        <v>88</v>
      </c>
    </row>
    <row r="60" spans="1:3" x14ac:dyDescent="0.25">
      <c r="A60" s="21"/>
      <c r="B60" s="21"/>
      <c r="C60" s="15" t="s">
        <v>89</v>
      </c>
    </row>
    <row r="61" spans="1:3" x14ac:dyDescent="0.25">
      <c r="A61" s="21"/>
      <c r="B61" s="21"/>
      <c r="C61" s="15" t="s">
        <v>90</v>
      </c>
    </row>
    <row r="62" spans="1:3" x14ac:dyDescent="0.25">
      <c r="A62" s="21"/>
      <c r="B62" s="21"/>
      <c r="C62" s="15" t="s">
        <v>91</v>
      </c>
    </row>
    <row r="63" spans="1:3" x14ac:dyDescent="0.25">
      <c r="A63" s="21"/>
      <c r="B63" s="21"/>
      <c r="C63" s="15" t="s">
        <v>92</v>
      </c>
    </row>
    <row r="64" spans="1:3" x14ac:dyDescent="0.25">
      <c r="A64" s="21"/>
      <c r="B64" s="21"/>
      <c r="C64" s="15" t="s">
        <v>93</v>
      </c>
    </row>
    <row r="65" spans="1:4" x14ac:dyDescent="0.25">
      <c r="A65" s="21"/>
      <c r="B65" s="21"/>
      <c r="C65" s="15" t="s">
        <v>94</v>
      </c>
    </row>
    <row r="66" spans="1:4" x14ac:dyDescent="0.25">
      <c r="A66" s="21"/>
      <c r="B66" s="21"/>
      <c r="C66" s="15" t="s">
        <v>95</v>
      </c>
    </row>
    <row r="67" spans="1:4" x14ac:dyDescent="0.25">
      <c r="A67" s="21"/>
      <c r="B67" s="21"/>
      <c r="C67" s="15" t="s">
        <v>96</v>
      </c>
    </row>
    <row r="68" spans="1:4" x14ac:dyDescent="0.25">
      <c r="A68" s="21"/>
      <c r="B68" s="21"/>
      <c r="C68" s="15" t="s">
        <v>97</v>
      </c>
    </row>
    <row r="69" spans="1:4" x14ac:dyDescent="0.25">
      <c r="A69" s="21"/>
      <c r="B69" s="21"/>
      <c r="C69" s="15" t="s">
        <v>73</v>
      </c>
    </row>
    <row r="70" spans="1:4" x14ac:dyDescent="0.25">
      <c r="A70" s="21"/>
      <c r="B70" s="21"/>
      <c r="C70" s="15" t="s">
        <v>98</v>
      </c>
    </row>
    <row r="71" spans="1:4" x14ac:dyDescent="0.25">
      <c r="A71" s="21"/>
      <c r="B71" s="21"/>
      <c r="C71" s="15" t="s">
        <v>99</v>
      </c>
    </row>
    <row r="72" spans="1:4" x14ac:dyDescent="0.25">
      <c r="A72" s="21"/>
      <c r="B72" s="21"/>
      <c r="C72" s="15" t="s">
        <v>100</v>
      </c>
    </row>
    <row r="73" spans="1:4" x14ac:dyDescent="0.25">
      <c r="A73" s="21"/>
      <c r="B73" s="21"/>
      <c r="C73" s="15" t="s">
        <v>77</v>
      </c>
    </row>
    <row r="74" spans="1:4" x14ac:dyDescent="0.25">
      <c r="A74" s="21"/>
      <c r="B74" s="21"/>
      <c r="C74" s="15" t="s">
        <v>101</v>
      </c>
    </row>
    <row r="75" spans="1:4" x14ac:dyDescent="0.25">
      <c r="A75" s="22"/>
      <c r="B75" s="22"/>
      <c r="C75" s="15" t="s">
        <v>102</v>
      </c>
    </row>
    <row r="76" spans="1:4" x14ac:dyDescent="0.25">
      <c r="A76" s="20">
        <v>3</v>
      </c>
      <c r="B76" s="20" t="s">
        <v>27</v>
      </c>
      <c r="C76" s="15" t="s">
        <v>35</v>
      </c>
      <c r="D76" s="16">
        <f>COUNTA(C76:C101)</f>
        <v>26</v>
      </c>
    </row>
    <row r="77" spans="1:4" x14ac:dyDescent="0.25">
      <c r="A77" s="21"/>
      <c r="B77" s="21"/>
      <c r="C77" s="15" t="s">
        <v>103</v>
      </c>
    </row>
    <row r="78" spans="1:4" x14ac:dyDescent="0.25">
      <c r="A78" s="21"/>
      <c r="B78" s="21"/>
      <c r="C78" s="15" t="s">
        <v>82</v>
      </c>
    </row>
    <row r="79" spans="1:4" x14ac:dyDescent="0.25">
      <c r="A79" s="21"/>
      <c r="B79" s="21"/>
      <c r="C79" s="15" t="s">
        <v>104</v>
      </c>
    </row>
    <row r="80" spans="1:4" x14ac:dyDescent="0.25">
      <c r="A80" s="21"/>
      <c r="B80" s="21"/>
      <c r="C80" s="15" t="s">
        <v>105</v>
      </c>
    </row>
    <row r="81" spans="1:3" x14ac:dyDescent="0.25">
      <c r="A81" s="21"/>
      <c r="B81" s="21"/>
      <c r="C81" s="15" t="s">
        <v>106</v>
      </c>
    </row>
    <row r="82" spans="1:3" x14ac:dyDescent="0.25">
      <c r="A82" s="21"/>
      <c r="B82" s="21"/>
      <c r="C82" s="15" t="s">
        <v>107</v>
      </c>
    </row>
    <row r="83" spans="1:3" x14ac:dyDescent="0.25">
      <c r="A83" s="21"/>
      <c r="B83" s="21"/>
      <c r="C83" s="15" t="s">
        <v>48</v>
      </c>
    </row>
    <row r="84" spans="1:3" x14ac:dyDescent="0.25">
      <c r="A84" s="21"/>
      <c r="B84" s="21"/>
      <c r="C84" s="15" t="s">
        <v>108</v>
      </c>
    </row>
    <row r="85" spans="1:3" x14ac:dyDescent="0.25">
      <c r="A85" s="21"/>
      <c r="B85" s="21"/>
      <c r="C85" s="15" t="s">
        <v>109</v>
      </c>
    </row>
    <row r="86" spans="1:3" x14ac:dyDescent="0.25">
      <c r="A86" s="21"/>
      <c r="B86" s="21"/>
      <c r="C86" s="15" t="s">
        <v>110</v>
      </c>
    </row>
    <row r="87" spans="1:3" x14ac:dyDescent="0.25">
      <c r="A87" s="21"/>
      <c r="B87" s="21"/>
      <c r="C87" s="15" t="s">
        <v>111</v>
      </c>
    </row>
    <row r="88" spans="1:3" x14ac:dyDescent="0.25">
      <c r="A88" s="21"/>
      <c r="B88" s="21"/>
      <c r="C88" s="15" t="s">
        <v>112</v>
      </c>
    </row>
    <row r="89" spans="1:3" x14ac:dyDescent="0.25">
      <c r="A89" s="21"/>
      <c r="B89" s="21"/>
      <c r="C89" s="15" t="s">
        <v>113</v>
      </c>
    </row>
    <row r="90" spans="1:3" x14ac:dyDescent="0.25">
      <c r="A90" s="21"/>
      <c r="B90" s="21"/>
      <c r="C90" s="15" t="s">
        <v>114</v>
      </c>
    </row>
    <row r="91" spans="1:3" x14ac:dyDescent="0.25">
      <c r="A91" s="21"/>
      <c r="B91" s="21"/>
      <c r="C91" s="15" t="s">
        <v>115</v>
      </c>
    </row>
    <row r="92" spans="1:3" x14ac:dyDescent="0.25">
      <c r="A92" s="21"/>
      <c r="B92" s="21"/>
      <c r="C92" s="15" t="s">
        <v>116</v>
      </c>
    </row>
    <row r="93" spans="1:3" x14ac:dyDescent="0.25">
      <c r="A93" s="21"/>
      <c r="B93" s="21"/>
      <c r="C93" s="15" t="s">
        <v>117</v>
      </c>
    </row>
    <row r="94" spans="1:3" x14ac:dyDescent="0.25">
      <c r="A94" s="21"/>
      <c r="B94" s="21"/>
      <c r="C94" s="15" t="s">
        <v>118</v>
      </c>
    </row>
    <row r="95" spans="1:3" x14ac:dyDescent="0.25">
      <c r="A95" s="21"/>
      <c r="B95" s="21"/>
      <c r="C95" s="15" t="s">
        <v>73</v>
      </c>
    </row>
    <row r="96" spans="1:3" x14ac:dyDescent="0.25">
      <c r="A96" s="21"/>
      <c r="B96" s="21"/>
      <c r="C96" s="15" t="s">
        <v>119</v>
      </c>
    </row>
    <row r="97" spans="1:4" x14ac:dyDescent="0.25">
      <c r="A97" s="21"/>
      <c r="B97" s="21"/>
      <c r="C97" s="15" t="s">
        <v>120</v>
      </c>
    </row>
    <row r="98" spans="1:4" x14ac:dyDescent="0.25">
      <c r="A98" s="21"/>
      <c r="B98" s="21"/>
      <c r="C98" s="15" t="s">
        <v>100</v>
      </c>
    </row>
    <row r="99" spans="1:4" x14ac:dyDescent="0.25">
      <c r="A99" s="21"/>
      <c r="B99" s="21"/>
      <c r="C99" s="15" t="s">
        <v>77</v>
      </c>
    </row>
    <row r="100" spans="1:4" x14ac:dyDescent="0.25">
      <c r="A100" s="21"/>
      <c r="B100" s="21"/>
      <c r="C100" s="15" t="s">
        <v>121</v>
      </c>
    </row>
    <row r="101" spans="1:4" x14ac:dyDescent="0.25">
      <c r="A101" s="22"/>
      <c r="B101" s="22"/>
      <c r="C101" s="15" t="s">
        <v>102</v>
      </c>
    </row>
    <row r="102" spans="1:4" x14ac:dyDescent="0.25">
      <c r="A102" s="20">
        <v>4</v>
      </c>
      <c r="B102" s="20" t="s">
        <v>30</v>
      </c>
      <c r="C102" s="15" t="s">
        <v>35</v>
      </c>
      <c r="D102" s="16">
        <f>COUNTA(C102:C128)</f>
        <v>27</v>
      </c>
    </row>
    <row r="103" spans="1:4" x14ac:dyDescent="0.25">
      <c r="A103" s="21"/>
      <c r="B103" s="21"/>
      <c r="C103" s="15" t="s">
        <v>122</v>
      </c>
    </row>
    <row r="104" spans="1:4" x14ac:dyDescent="0.25">
      <c r="A104" s="21"/>
      <c r="B104" s="21"/>
      <c r="C104" s="15" t="s">
        <v>82</v>
      </c>
    </row>
    <row r="105" spans="1:4" x14ac:dyDescent="0.25">
      <c r="A105" s="21"/>
      <c r="B105" s="21"/>
      <c r="C105" s="15" t="s">
        <v>123</v>
      </c>
    </row>
    <row r="106" spans="1:4" x14ac:dyDescent="0.25">
      <c r="A106" s="21"/>
      <c r="B106" s="21"/>
      <c r="C106" s="15" t="s">
        <v>124</v>
      </c>
    </row>
    <row r="107" spans="1:4" x14ac:dyDescent="0.25">
      <c r="A107" s="21"/>
      <c r="B107" s="21"/>
      <c r="C107" s="15" t="s">
        <v>125</v>
      </c>
    </row>
    <row r="108" spans="1:4" x14ac:dyDescent="0.25">
      <c r="A108" s="21"/>
      <c r="B108" s="21"/>
      <c r="C108" s="15" t="s">
        <v>48</v>
      </c>
    </row>
    <row r="109" spans="1:4" x14ac:dyDescent="0.25">
      <c r="A109" s="21"/>
      <c r="B109" s="21"/>
      <c r="C109" s="15" t="s">
        <v>126</v>
      </c>
    </row>
    <row r="110" spans="1:4" x14ac:dyDescent="0.25">
      <c r="A110" s="21"/>
      <c r="B110" s="21"/>
      <c r="C110" s="15" t="s">
        <v>127</v>
      </c>
    </row>
    <row r="111" spans="1:4" x14ac:dyDescent="0.25">
      <c r="A111" s="21"/>
      <c r="B111" s="21"/>
      <c r="C111" s="15" t="s">
        <v>128</v>
      </c>
    </row>
    <row r="112" spans="1:4" x14ac:dyDescent="0.25">
      <c r="A112" s="21"/>
      <c r="B112" s="21"/>
      <c r="C112" s="15" t="s">
        <v>129</v>
      </c>
    </row>
    <row r="113" spans="1:3" x14ac:dyDescent="0.25">
      <c r="A113" s="21"/>
      <c r="B113" s="21"/>
      <c r="C113" s="15" t="s">
        <v>130</v>
      </c>
    </row>
    <row r="114" spans="1:3" x14ac:dyDescent="0.25">
      <c r="A114" s="21"/>
      <c r="B114" s="21"/>
      <c r="C114" s="15" t="s">
        <v>131</v>
      </c>
    </row>
    <row r="115" spans="1:3" x14ac:dyDescent="0.25">
      <c r="A115" s="21"/>
      <c r="B115" s="21"/>
      <c r="C115" s="15" t="s">
        <v>132</v>
      </c>
    </row>
    <row r="116" spans="1:3" x14ac:dyDescent="0.25">
      <c r="A116" s="21"/>
      <c r="B116" s="21"/>
      <c r="C116" s="15" t="s">
        <v>133</v>
      </c>
    </row>
    <row r="117" spans="1:3" x14ac:dyDescent="0.25">
      <c r="A117" s="21"/>
      <c r="B117" s="21"/>
      <c r="C117" s="15" t="s">
        <v>134</v>
      </c>
    </row>
    <row r="118" spans="1:3" x14ac:dyDescent="0.25">
      <c r="A118" s="21"/>
      <c r="B118" s="21"/>
      <c r="C118" s="15" t="s">
        <v>135</v>
      </c>
    </row>
    <row r="119" spans="1:3" x14ac:dyDescent="0.25">
      <c r="A119" s="21"/>
      <c r="B119" s="21"/>
      <c r="C119" s="15" t="s">
        <v>136</v>
      </c>
    </row>
    <row r="120" spans="1:3" x14ac:dyDescent="0.25">
      <c r="A120" s="21"/>
      <c r="B120" s="21"/>
      <c r="C120" s="15" t="s">
        <v>137</v>
      </c>
    </row>
    <row r="121" spans="1:3" x14ac:dyDescent="0.25">
      <c r="A121" s="21"/>
      <c r="B121" s="21"/>
      <c r="C121" s="15" t="s">
        <v>138</v>
      </c>
    </row>
    <row r="122" spans="1:3" x14ac:dyDescent="0.25">
      <c r="A122" s="21"/>
      <c r="B122" s="21"/>
      <c r="C122" s="15" t="s">
        <v>139</v>
      </c>
    </row>
    <row r="123" spans="1:3" x14ac:dyDescent="0.25">
      <c r="A123" s="21"/>
      <c r="B123" s="21"/>
      <c r="C123" s="15" t="s">
        <v>140</v>
      </c>
    </row>
    <row r="124" spans="1:3" x14ac:dyDescent="0.25">
      <c r="A124" s="21"/>
      <c r="B124" s="21"/>
      <c r="C124" s="15" t="s">
        <v>73</v>
      </c>
    </row>
    <row r="125" spans="1:3" x14ac:dyDescent="0.25">
      <c r="A125" s="21"/>
      <c r="B125" s="21"/>
      <c r="C125" s="15" t="s">
        <v>100</v>
      </c>
    </row>
    <row r="126" spans="1:3" x14ac:dyDescent="0.25">
      <c r="A126" s="21"/>
      <c r="B126" s="21"/>
      <c r="C126" s="15" t="s">
        <v>77</v>
      </c>
    </row>
    <row r="127" spans="1:3" x14ac:dyDescent="0.25">
      <c r="A127" s="21"/>
      <c r="B127" s="21"/>
      <c r="C127" s="15" t="s">
        <v>141</v>
      </c>
    </row>
    <row r="128" spans="1:3" x14ac:dyDescent="0.25">
      <c r="A128" s="22"/>
      <c r="B128" s="22"/>
      <c r="C128" s="15" t="s">
        <v>102</v>
      </c>
    </row>
  </sheetData>
  <mergeCells count="9">
    <mergeCell ref="A102:A128"/>
    <mergeCell ref="B102:B128"/>
    <mergeCell ref="A1:C1"/>
    <mergeCell ref="A3:A47"/>
    <mergeCell ref="B3:B47"/>
    <mergeCell ref="A48:A75"/>
    <mergeCell ref="B48:B75"/>
    <mergeCell ref="A76:A101"/>
    <mergeCell ref="B76:B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TaskList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 Vuong Phuc</cp:lastModifiedBy>
  <dcterms:modified xsi:type="dcterms:W3CDTF">2021-09-11T12:15:14Z</dcterms:modified>
</cp:coreProperties>
</file>