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480" yWindow="-105" windowWidth="15195" windowHeight="9375" tabRatio="514" firstSheet="1" activeTab="1"/>
  </bookViews>
  <sheets>
    <sheet name="foxz" sheetId="16" state="veryHidden" r:id="rId1"/>
    <sheet name="Tính thành tiền HH2A" sheetId="3" r:id="rId2"/>
    <sheet name="Thong bao CC" sheetId="6" r:id="rId3"/>
  </sheets>
  <externalReferences>
    <externalReference r:id="rId4"/>
    <externalReference r:id="rId5"/>
  </externalReferences>
  <definedNames>
    <definedName name="_xlnm._FilterDatabase" localSheetId="1" hidden="1">'Tính thành tiền HH2A'!$A$1:$W$822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'Thong bao CC'!$A$1:$J$39</definedName>
    <definedName name="_xlnm.Print_Titles" localSheetId="1">'Tính thành tiền HH2A'!$1:$1</definedName>
  </definedNames>
  <calcPr calcId="144525" fullCalcOnLoad="1"/>
</workbook>
</file>

<file path=xl/calcChain.xml><?xml version="1.0" encoding="utf-8"?>
<calcChain xmlns="http://schemas.openxmlformats.org/spreadsheetml/2006/main">
  <c r="M667" i="3" l="1"/>
  <c r="L626" i="3"/>
  <c r="N626" i="3"/>
  <c r="A33" i="3"/>
  <c r="A54" i="3"/>
  <c r="A75" i="3"/>
  <c r="A96" i="3"/>
  <c r="A117" i="3"/>
  <c r="A138" i="3"/>
  <c r="A159" i="3"/>
  <c r="A180" i="3"/>
  <c r="A201" i="3"/>
  <c r="A222" i="3"/>
  <c r="A243" i="3"/>
  <c r="A264" i="3"/>
  <c r="A285" i="3"/>
  <c r="A306" i="3"/>
  <c r="A327" i="3"/>
  <c r="A348" i="3"/>
  <c r="A369" i="3"/>
  <c r="A390" i="3"/>
  <c r="A411" i="3"/>
  <c r="A28" i="3"/>
  <c r="A49" i="3"/>
  <c r="A70" i="3"/>
  <c r="A91" i="3"/>
  <c r="A112" i="3"/>
  <c r="A133" i="3"/>
  <c r="A154" i="3"/>
  <c r="A175" i="3"/>
  <c r="A196" i="3"/>
  <c r="A217" i="3"/>
  <c r="A238" i="3"/>
  <c r="A259" i="3"/>
  <c r="A280" i="3"/>
  <c r="A301" i="3"/>
  <c r="A322" i="3"/>
  <c r="A343" i="3"/>
  <c r="A364" i="3"/>
  <c r="A385" i="3"/>
  <c r="A406" i="3"/>
  <c r="A427" i="3"/>
  <c r="A448" i="3"/>
  <c r="A469" i="3"/>
  <c r="A490" i="3"/>
  <c r="A511" i="3"/>
  <c r="A532" i="3"/>
  <c r="A553" i="3"/>
  <c r="A574" i="3"/>
  <c r="A595" i="3"/>
  <c r="A616" i="3"/>
  <c r="A637" i="3"/>
  <c r="A25" i="3"/>
  <c r="A46" i="3"/>
  <c r="A67" i="3"/>
  <c r="A88" i="3"/>
  <c r="A109" i="3"/>
  <c r="A130" i="3"/>
  <c r="A151" i="3"/>
  <c r="A172" i="3"/>
  <c r="A193" i="3"/>
  <c r="A214" i="3"/>
  <c r="A235" i="3"/>
  <c r="A256" i="3"/>
  <c r="A277" i="3"/>
  <c r="A298" i="3"/>
  <c r="A319" i="3"/>
  <c r="A340" i="3"/>
  <c r="A361" i="3"/>
  <c r="A382" i="3"/>
  <c r="A403" i="3"/>
  <c r="A424" i="3"/>
  <c r="A445" i="3"/>
  <c r="A466" i="3"/>
  <c r="A487" i="3"/>
  <c r="A508" i="3"/>
  <c r="A529" i="3"/>
  <c r="A550" i="3"/>
  <c r="A571" i="3"/>
  <c r="A592" i="3"/>
  <c r="A613" i="3"/>
  <c r="A634" i="3"/>
  <c r="A655" i="3"/>
  <c r="A676" i="3"/>
  <c r="A697" i="3"/>
  <c r="A718" i="3"/>
  <c r="A34" i="3"/>
  <c r="A55" i="3"/>
  <c r="A76" i="3"/>
  <c r="A97" i="3"/>
  <c r="A118" i="3"/>
  <c r="A139" i="3"/>
  <c r="A160" i="3"/>
  <c r="A181" i="3"/>
  <c r="A202" i="3"/>
  <c r="A223" i="3"/>
  <c r="A244" i="3"/>
  <c r="A265" i="3"/>
  <c r="A286" i="3"/>
  <c r="A307" i="3"/>
  <c r="A328" i="3"/>
  <c r="A349" i="3"/>
  <c r="A370" i="3"/>
  <c r="A391" i="3"/>
  <c r="A412" i="3"/>
  <c r="A433" i="3"/>
  <c r="A454" i="3"/>
  <c r="A475" i="3"/>
  <c r="A496" i="3"/>
  <c r="A517" i="3"/>
  <c r="A538" i="3"/>
  <c r="A559" i="3"/>
  <c r="A580" i="3"/>
  <c r="A601" i="3"/>
  <c r="A622" i="3"/>
  <c r="A643" i="3"/>
  <c r="A664" i="3"/>
  <c r="A685" i="3"/>
  <c r="A706" i="3"/>
  <c r="A727" i="3"/>
  <c r="A748" i="3"/>
  <c r="A769" i="3"/>
  <c r="A29" i="3"/>
  <c r="A50" i="3"/>
  <c r="A71" i="3"/>
  <c r="A92" i="3"/>
  <c r="A113" i="3"/>
  <c r="A134" i="3"/>
  <c r="A155" i="3"/>
  <c r="A176" i="3"/>
  <c r="A197" i="3"/>
  <c r="A218" i="3"/>
  <c r="A239" i="3"/>
  <c r="A260" i="3"/>
  <c r="A281" i="3"/>
  <c r="A302" i="3"/>
  <c r="A323" i="3"/>
  <c r="A344" i="3"/>
  <c r="A365" i="3"/>
  <c r="A386" i="3"/>
  <c r="A407" i="3"/>
  <c r="A428" i="3"/>
  <c r="A449" i="3"/>
  <c r="A470" i="3"/>
  <c r="A491" i="3"/>
  <c r="A512" i="3"/>
  <c r="A533" i="3"/>
  <c r="A554" i="3"/>
  <c r="A575" i="3"/>
  <c r="A596" i="3"/>
  <c r="A617" i="3"/>
  <c r="A638" i="3"/>
  <c r="A659" i="3"/>
  <c r="A680" i="3"/>
  <c r="A701" i="3"/>
  <c r="A722" i="3"/>
  <c r="A743" i="3"/>
  <c r="A764" i="3"/>
  <c r="A42" i="3"/>
  <c r="A63" i="3"/>
  <c r="A84" i="3"/>
  <c r="A105" i="3"/>
  <c r="A126" i="3"/>
  <c r="A147" i="3"/>
  <c r="A168" i="3"/>
  <c r="A189" i="3"/>
  <c r="A210" i="3"/>
  <c r="A231" i="3"/>
  <c r="A252" i="3"/>
  <c r="A273" i="3"/>
  <c r="A294" i="3"/>
  <c r="A315" i="3"/>
  <c r="A336" i="3"/>
  <c r="A357" i="3"/>
  <c r="A378" i="3"/>
  <c r="A399" i="3"/>
  <c r="A420" i="3"/>
  <c r="A441" i="3"/>
  <c r="A462" i="3"/>
  <c r="A483" i="3"/>
  <c r="A504" i="3"/>
  <c r="A525" i="3"/>
  <c r="A546" i="3"/>
  <c r="A567" i="3"/>
  <c r="A588" i="3"/>
  <c r="A609" i="3"/>
  <c r="A630" i="3"/>
  <c r="A651" i="3"/>
  <c r="A672" i="3"/>
  <c r="A693" i="3"/>
  <c r="A714" i="3"/>
  <c r="A735" i="3"/>
  <c r="A756" i="3"/>
  <c r="A27" i="3"/>
  <c r="A48" i="3"/>
  <c r="A69" i="3"/>
  <c r="A90" i="3"/>
  <c r="A111" i="3"/>
  <c r="A132" i="3"/>
  <c r="A153" i="3"/>
  <c r="A174" i="3"/>
  <c r="A195" i="3"/>
  <c r="A216" i="3"/>
  <c r="A237" i="3"/>
  <c r="A258" i="3"/>
  <c r="A279" i="3"/>
  <c r="A300" i="3"/>
  <c r="A321" i="3"/>
  <c r="A342" i="3"/>
  <c r="A363" i="3"/>
  <c r="A384" i="3"/>
  <c r="A405" i="3"/>
  <c r="A426" i="3"/>
  <c r="A447" i="3"/>
  <c r="A468" i="3"/>
  <c r="A489" i="3"/>
  <c r="A510" i="3"/>
  <c r="A531" i="3"/>
  <c r="A552" i="3"/>
  <c r="A573" i="3"/>
  <c r="A594" i="3"/>
  <c r="A615" i="3"/>
  <c r="A636" i="3"/>
  <c r="A657" i="3"/>
  <c r="A678" i="3"/>
  <c r="A699" i="3"/>
  <c r="A720" i="3"/>
  <c r="A741" i="3"/>
  <c r="A762" i="3"/>
  <c r="A30" i="3"/>
  <c r="A51" i="3"/>
  <c r="A72" i="3"/>
  <c r="A93" i="3"/>
  <c r="A114" i="3"/>
  <c r="A135" i="3"/>
  <c r="A156" i="3"/>
  <c r="A177" i="3"/>
  <c r="A198" i="3"/>
  <c r="A219" i="3"/>
  <c r="A240" i="3"/>
  <c r="A261" i="3"/>
  <c r="A282" i="3"/>
  <c r="A303" i="3"/>
  <c r="A324" i="3"/>
  <c r="A345" i="3"/>
  <c r="A366" i="3"/>
  <c r="A387" i="3"/>
  <c r="A408" i="3"/>
  <c r="A429" i="3"/>
  <c r="A450" i="3"/>
  <c r="A471" i="3"/>
  <c r="A492" i="3"/>
  <c r="A513" i="3"/>
  <c r="A534" i="3"/>
  <c r="A555" i="3"/>
  <c r="A576" i="3"/>
  <c r="A597" i="3"/>
  <c r="A618" i="3"/>
  <c r="A639" i="3"/>
  <c r="A660" i="3"/>
  <c r="A681" i="3"/>
  <c r="A702" i="3"/>
  <c r="A723" i="3"/>
  <c r="A744" i="3"/>
  <c r="A765" i="3"/>
  <c r="A658" i="3"/>
  <c r="A679" i="3"/>
  <c r="A700" i="3"/>
  <c r="A721" i="3"/>
  <c r="A742" i="3"/>
  <c r="A763" i="3"/>
  <c r="L764" i="3"/>
  <c r="N764" i="3"/>
  <c r="A38" i="3"/>
  <c r="A59" i="3"/>
  <c r="A80" i="3"/>
  <c r="A101" i="3"/>
  <c r="A122" i="3"/>
  <c r="A143" i="3"/>
  <c r="A164" i="3"/>
  <c r="A185" i="3"/>
  <c r="A206" i="3"/>
  <c r="A227" i="3"/>
  <c r="A248" i="3"/>
  <c r="A269" i="3"/>
  <c r="A290" i="3"/>
  <c r="A311" i="3"/>
  <c r="A332" i="3"/>
  <c r="A353" i="3"/>
  <c r="A374" i="3"/>
  <c r="A395" i="3"/>
  <c r="A416" i="3"/>
  <c r="A437" i="3"/>
  <c r="A458" i="3"/>
  <c r="A479" i="3"/>
  <c r="A500" i="3"/>
  <c r="A521" i="3"/>
  <c r="A542" i="3"/>
  <c r="A563" i="3"/>
  <c r="A584" i="3"/>
  <c r="A605" i="3"/>
  <c r="A626" i="3"/>
  <c r="A35" i="3"/>
  <c r="A56" i="3"/>
  <c r="A77" i="3"/>
  <c r="A98" i="3"/>
  <c r="A119" i="3"/>
  <c r="A140" i="3"/>
  <c r="A161" i="3"/>
  <c r="A182" i="3"/>
  <c r="A203" i="3"/>
  <c r="A224" i="3"/>
  <c r="A245" i="3"/>
  <c r="A266" i="3"/>
  <c r="A287" i="3"/>
  <c r="A308" i="3"/>
  <c r="A26" i="3"/>
  <c r="A47" i="3"/>
  <c r="A68" i="3"/>
  <c r="A89" i="3"/>
  <c r="A110" i="3"/>
  <c r="A131" i="3"/>
  <c r="A152" i="3"/>
  <c r="A173" i="3"/>
  <c r="A194" i="3"/>
  <c r="A215" i="3"/>
  <c r="A236" i="3"/>
  <c r="A257" i="3"/>
  <c r="A278" i="3"/>
  <c r="A299" i="3"/>
  <c r="A320" i="3"/>
  <c r="A341" i="3"/>
  <c r="A362" i="3"/>
  <c r="A383" i="3"/>
  <c r="A404" i="3"/>
  <c r="A425" i="3"/>
  <c r="A446" i="3"/>
  <c r="A467" i="3"/>
  <c r="A39" i="3"/>
  <c r="A60" i="3"/>
  <c r="A81" i="3"/>
  <c r="A102" i="3"/>
  <c r="A123" i="3"/>
  <c r="A144" i="3"/>
  <c r="A165" i="3"/>
  <c r="A186" i="3"/>
  <c r="A207" i="3"/>
  <c r="A228" i="3"/>
  <c r="A249" i="3"/>
  <c r="A270" i="3"/>
  <c r="A291" i="3"/>
  <c r="A312" i="3"/>
  <c r="A333" i="3"/>
  <c r="A354" i="3"/>
  <c r="A375" i="3"/>
  <c r="A396" i="3"/>
  <c r="A417" i="3"/>
  <c r="A438" i="3"/>
  <c r="A459" i="3"/>
  <c r="A480" i="3"/>
  <c r="A501" i="3"/>
  <c r="A522" i="3"/>
  <c r="A543" i="3"/>
  <c r="A564" i="3"/>
  <c r="A585" i="3"/>
  <c r="A606" i="3"/>
  <c r="A627" i="3"/>
  <c r="L227" i="3"/>
  <c r="N227" i="3"/>
  <c r="A37" i="3"/>
  <c r="A58" i="3"/>
  <c r="A79" i="3"/>
  <c r="A100" i="3"/>
  <c r="A121" i="3"/>
  <c r="A142" i="3"/>
  <c r="A163" i="3"/>
  <c r="A184" i="3"/>
  <c r="A205" i="3"/>
  <c r="A226" i="3"/>
  <c r="A247" i="3"/>
  <c r="A268" i="3"/>
  <c r="A289" i="3"/>
  <c r="A310" i="3"/>
  <c r="A331" i="3"/>
  <c r="A352" i="3"/>
  <c r="A373" i="3"/>
  <c r="A394" i="3"/>
  <c r="A415" i="3"/>
  <c r="A436" i="3"/>
  <c r="A457" i="3"/>
  <c r="A478" i="3"/>
  <c r="A499" i="3"/>
  <c r="A520" i="3"/>
  <c r="A541" i="3"/>
  <c r="A562" i="3"/>
  <c r="A583" i="3"/>
  <c r="A604" i="3"/>
  <c r="A625" i="3"/>
  <c r="A646" i="3"/>
  <c r="A667" i="3"/>
  <c r="A32" i="3"/>
  <c r="A53" i="3"/>
  <c r="A74" i="3"/>
  <c r="A95" i="3"/>
  <c r="A116" i="3"/>
  <c r="A137" i="3"/>
  <c r="A158" i="3"/>
  <c r="A179" i="3"/>
  <c r="A200" i="3"/>
  <c r="A221" i="3"/>
  <c r="A242" i="3"/>
  <c r="A263" i="3"/>
  <c r="A284" i="3"/>
  <c r="A305" i="3"/>
  <c r="A326" i="3"/>
  <c r="A347" i="3"/>
  <c r="A368" i="3"/>
  <c r="A389" i="3"/>
  <c r="A410" i="3"/>
  <c r="A431" i="3"/>
  <c r="A452" i="3"/>
  <c r="A473" i="3"/>
  <c r="A494" i="3"/>
  <c r="A515" i="3"/>
  <c r="A536" i="3"/>
  <c r="A557" i="3"/>
  <c r="A578" i="3"/>
  <c r="A599" i="3"/>
  <c r="A620" i="3"/>
  <c r="A641" i="3"/>
  <c r="A40" i="3"/>
  <c r="A61" i="3"/>
  <c r="A82" i="3"/>
  <c r="A103" i="3"/>
  <c r="A124" i="3"/>
  <c r="A145" i="3"/>
  <c r="A166" i="3"/>
  <c r="A187" i="3"/>
  <c r="A208" i="3"/>
  <c r="A229" i="3"/>
  <c r="A250" i="3"/>
  <c r="A271" i="3"/>
  <c r="A292" i="3"/>
  <c r="A313" i="3"/>
  <c r="A334" i="3"/>
  <c r="A355" i="3"/>
  <c r="A376" i="3"/>
  <c r="A397" i="3"/>
  <c r="A418" i="3"/>
  <c r="A439" i="3"/>
  <c r="A460" i="3"/>
  <c r="A481" i="3"/>
  <c r="A502" i="3"/>
  <c r="A523" i="3"/>
  <c r="A544" i="3"/>
  <c r="A565" i="3"/>
  <c r="A586" i="3"/>
  <c r="A607" i="3"/>
  <c r="A628" i="3"/>
  <c r="A31" i="3"/>
  <c r="A52" i="3"/>
  <c r="A73" i="3"/>
  <c r="A94" i="3"/>
  <c r="A115" i="3"/>
  <c r="A136" i="3"/>
  <c r="A157" i="3"/>
  <c r="A178" i="3"/>
  <c r="A199" i="3"/>
  <c r="A220" i="3"/>
  <c r="A241" i="3"/>
  <c r="A262" i="3"/>
  <c r="A283" i="3"/>
  <c r="A304" i="3"/>
  <c r="A325" i="3"/>
  <c r="A346" i="3"/>
  <c r="A367" i="3"/>
  <c r="A388" i="3"/>
  <c r="A409" i="3"/>
  <c r="A430" i="3"/>
  <c r="A451" i="3"/>
  <c r="A472" i="3"/>
  <c r="A493" i="3"/>
  <c r="A514" i="3"/>
  <c r="A535" i="3"/>
  <c r="A556" i="3"/>
  <c r="A577" i="3"/>
  <c r="A598" i="3"/>
  <c r="A619" i="3"/>
  <c r="A640" i="3"/>
  <c r="A661" i="3"/>
  <c r="L618" i="3"/>
  <c r="N618" i="3"/>
  <c r="A24" i="3"/>
  <c r="A45" i="3"/>
  <c r="A66" i="3"/>
  <c r="A87" i="3"/>
  <c r="A108" i="3"/>
  <c r="A129" i="3"/>
  <c r="A150" i="3"/>
  <c r="A171" i="3"/>
  <c r="A192" i="3"/>
  <c r="A213" i="3"/>
  <c r="A234" i="3"/>
  <c r="A255" i="3"/>
  <c r="A276" i="3"/>
  <c r="A297" i="3"/>
  <c r="A318" i="3"/>
  <c r="A339" i="3"/>
  <c r="A360" i="3"/>
  <c r="A381" i="3"/>
  <c r="A402" i="3"/>
  <c r="A423" i="3"/>
  <c r="A444" i="3"/>
  <c r="A465" i="3"/>
  <c r="A486" i="3"/>
  <c r="A507" i="3"/>
  <c r="A528" i="3"/>
  <c r="A549" i="3"/>
  <c r="A570" i="3"/>
  <c r="A591" i="3"/>
  <c r="A612" i="3"/>
  <c r="A633" i="3"/>
  <c r="A654" i="3"/>
  <c r="A43" i="3"/>
  <c r="A64" i="3"/>
  <c r="A85" i="3"/>
  <c r="A106" i="3"/>
  <c r="A127" i="3"/>
  <c r="A148" i="3"/>
  <c r="A169" i="3"/>
  <c r="A190" i="3"/>
  <c r="A211" i="3"/>
  <c r="A232" i="3"/>
  <c r="A253" i="3"/>
  <c r="A274" i="3"/>
  <c r="A295" i="3"/>
  <c r="A316" i="3"/>
  <c r="A337" i="3"/>
  <c r="A358" i="3"/>
  <c r="A379" i="3"/>
  <c r="A400" i="3"/>
  <c r="A421" i="3"/>
  <c r="A442" i="3"/>
  <c r="A463" i="3"/>
  <c r="A484" i="3"/>
  <c r="A505" i="3"/>
  <c r="A526" i="3"/>
  <c r="A547" i="3"/>
  <c r="A568" i="3"/>
  <c r="L568" i="3"/>
  <c r="N568" i="3"/>
  <c r="A36" i="3"/>
  <c r="A57" i="3"/>
  <c r="A78" i="3"/>
  <c r="A99" i="3"/>
  <c r="A120" i="3"/>
  <c r="A141" i="3"/>
  <c r="A162" i="3"/>
  <c r="A183" i="3"/>
  <c r="A204" i="3"/>
  <c r="A225" i="3"/>
  <c r="A246" i="3"/>
  <c r="A267" i="3"/>
  <c r="A288" i="3"/>
  <c r="A309" i="3"/>
  <c r="A330" i="3"/>
  <c r="A351" i="3"/>
  <c r="A372" i="3"/>
  <c r="L225" i="3"/>
  <c r="N225" i="3"/>
  <c r="A432" i="3"/>
  <c r="A453" i="3"/>
  <c r="A474" i="3"/>
  <c r="A495" i="3"/>
  <c r="L495" i="3"/>
  <c r="N495" i="3"/>
  <c r="L660" i="3"/>
  <c r="N660" i="3"/>
  <c r="L232" i="3"/>
  <c r="N232" i="3"/>
  <c r="L531" i="3"/>
  <c r="N531" i="3"/>
  <c r="L203" i="3"/>
  <c r="N203" i="3"/>
  <c r="L219" i="3"/>
  <c r="N219" i="3"/>
  <c r="L466" i="3"/>
  <c r="N466" i="3"/>
  <c r="A41" i="3"/>
  <c r="A62" i="3"/>
  <c r="A83" i="3"/>
  <c r="A104" i="3"/>
  <c r="A125" i="3"/>
  <c r="A146" i="3"/>
  <c r="A167" i="3"/>
  <c r="A188" i="3"/>
  <c r="A209" i="3"/>
  <c r="A230" i="3"/>
  <c r="A251" i="3"/>
  <c r="A272" i="3"/>
  <c r="A293" i="3"/>
  <c r="A314" i="3"/>
  <c r="A335" i="3"/>
  <c r="A356" i="3"/>
  <c r="A377" i="3"/>
  <c r="L377" i="3"/>
  <c r="N377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5" i="3"/>
  <c r="L624" i="3"/>
  <c r="L623" i="3"/>
  <c r="L622" i="3"/>
  <c r="L621" i="3"/>
  <c r="L620" i="3"/>
  <c r="L619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1" i="3"/>
  <c r="L230" i="3"/>
  <c r="L229" i="3"/>
  <c r="L228" i="3"/>
  <c r="L226" i="3"/>
  <c r="L224" i="3"/>
  <c r="L223" i="3"/>
  <c r="L222" i="3"/>
  <c r="L221" i="3"/>
  <c r="L220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3" i="3"/>
  <c r="B760" i="3"/>
  <c r="B761" i="3"/>
  <c r="B762" i="3"/>
  <c r="B763" i="3"/>
  <c r="B764" i="3"/>
  <c r="B655" i="3"/>
  <c r="B656" i="3"/>
  <c r="B657" i="3"/>
  <c r="B658" i="3"/>
  <c r="B659" i="3"/>
  <c r="B660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3" i="3"/>
  <c r="J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L822" i="3"/>
  <c r="L824" i="3"/>
  <c r="D822" i="3"/>
  <c r="E822" i="3"/>
  <c r="N22" i="3"/>
  <c r="P22" i="3"/>
  <c r="N21" i="3"/>
  <c r="P21" i="3"/>
  <c r="N20" i="3"/>
  <c r="P20" i="3"/>
  <c r="N19" i="3"/>
  <c r="P19" i="3"/>
  <c r="N18" i="3"/>
  <c r="P18" i="3"/>
  <c r="N17" i="3"/>
  <c r="P17" i="3"/>
  <c r="N16" i="3"/>
  <c r="P16" i="3"/>
  <c r="N15" i="3"/>
  <c r="P15" i="3"/>
  <c r="N14" i="3"/>
  <c r="P14" i="3"/>
  <c r="N13" i="3"/>
  <c r="P13" i="3"/>
  <c r="N12" i="3"/>
  <c r="P12" i="3"/>
  <c r="N11" i="3"/>
  <c r="P11" i="3"/>
  <c r="N10" i="3"/>
  <c r="P10" i="3"/>
  <c r="N9" i="3"/>
  <c r="P9" i="3"/>
  <c r="A329" i="3"/>
  <c r="A398" i="3"/>
  <c r="A393" i="3"/>
  <c r="A414" i="3"/>
  <c r="A488" i="3"/>
  <c r="A516" i="3"/>
  <c r="A537" i="3"/>
  <c r="A589" i="3"/>
  <c r="A610" i="3"/>
  <c r="A631" i="3"/>
  <c r="A675" i="3"/>
  <c r="A696" i="3"/>
  <c r="A717" i="3"/>
  <c r="A738" i="3"/>
  <c r="A759" i="3"/>
  <c r="A647" i="3"/>
  <c r="A668" i="3"/>
  <c r="A648" i="3"/>
  <c r="A669" i="3"/>
  <c r="A690" i="3"/>
  <c r="A711" i="3"/>
  <c r="A732" i="3"/>
  <c r="A753" i="3"/>
  <c r="A774" i="3"/>
  <c r="A795" i="3"/>
  <c r="A816" i="3"/>
  <c r="A649" i="3"/>
  <c r="A662" i="3"/>
  <c r="A670" i="3"/>
  <c r="B661" i="3"/>
  <c r="A682" i="3"/>
  <c r="A703" i="3"/>
  <c r="A724" i="3"/>
  <c r="B662" i="3"/>
  <c r="B663" i="3"/>
  <c r="B664" i="3"/>
  <c r="B665" i="3"/>
  <c r="B666" i="3"/>
  <c r="B667" i="3"/>
  <c r="A683" i="3"/>
  <c r="A691" i="3"/>
  <c r="A712" i="3"/>
  <c r="A733" i="3"/>
  <c r="A754" i="3"/>
  <c r="A775" i="3"/>
  <c r="A796" i="3"/>
  <c r="A688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A704" i="3"/>
  <c r="A725" i="3"/>
  <c r="A746" i="3"/>
  <c r="A709" i="3"/>
  <c r="A730" i="3"/>
  <c r="A751" i="3"/>
  <c r="A772" i="3"/>
  <c r="A793" i="3"/>
  <c r="A814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A739" i="3"/>
  <c r="A760" i="3"/>
  <c r="A781" i="3"/>
  <c r="A802" i="3"/>
  <c r="B739" i="3"/>
  <c r="B740" i="3"/>
  <c r="B741" i="3"/>
  <c r="B742" i="3"/>
  <c r="B743" i="3"/>
  <c r="A767" i="3"/>
  <c r="A788" i="3"/>
  <c r="A809" i="3"/>
  <c r="A777" i="3"/>
  <c r="A798" i="3"/>
  <c r="A783" i="3"/>
  <c r="A804" i="3"/>
  <c r="A785" i="3"/>
  <c r="A806" i="3"/>
  <c r="A784" i="3"/>
  <c r="A805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A786" i="3"/>
  <c r="A79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A807" i="3"/>
  <c r="A811" i="3"/>
  <c r="A819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K822" i="3"/>
  <c r="O823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5" i="3"/>
  <c r="N624" i="3"/>
  <c r="N623" i="3"/>
  <c r="N622" i="3"/>
  <c r="N621" i="3"/>
  <c r="N620" i="3"/>
  <c r="N619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1" i="3"/>
  <c r="N230" i="3"/>
  <c r="N229" i="3"/>
  <c r="N228" i="3"/>
  <c r="N226" i="3"/>
  <c r="N224" i="3"/>
  <c r="N223" i="3"/>
  <c r="N222" i="3"/>
  <c r="N221" i="3"/>
  <c r="N220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8" i="3"/>
  <c r="N7" i="3"/>
  <c r="N6" i="3"/>
  <c r="N5" i="3"/>
  <c r="N4" i="3"/>
  <c r="O3" i="3"/>
  <c r="O822" i="3"/>
  <c r="N822" i="3"/>
  <c r="M822" i="3"/>
  <c r="J822" i="3"/>
  <c r="I822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3" i="3"/>
  <c r="P4" i="3"/>
  <c r="P5" i="3"/>
  <c r="P6" i="3"/>
  <c r="P7" i="3"/>
  <c r="P8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32" i="3"/>
  <c r="D16" i="6"/>
  <c r="D12" i="6"/>
  <c r="D11" i="6"/>
  <c r="E9" i="6"/>
  <c r="D10" i="6"/>
  <c r="A745" i="3"/>
  <c r="A766" i="3"/>
  <c r="A558" i="3"/>
  <c r="A579" i="3"/>
  <c r="A435" i="3"/>
  <c r="A456" i="3"/>
  <c r="A477" i="3"/>
  <c r="P822" i="3"/>
  <c r="A419" i="3"/>
  <c r="A817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668" i="3"/>
  <c r="B669" i="3"/>
  <c r="B670" i="3"/>
  <c r="B671" i="3"/>
  <c r="B672" i="3"/>
  <c r="B673" i="3"/>
  <c r="A652" i="3"/>
  <c r="A673" i="3"/>
  <c r="A694" i="3"/>
  <c r="A715" i="3"/>
  <c r="A736" i="3"/>
  <c r="A780" i="3"/>
  <c r="A801" i="3"/>
  <c r="A787" i="3"/>
  <c r="A808" i="3"/>
  <c r="A29" i="6"/>
  <c r="A689" i="3"/>
  <c r="A710" i="3"/>
  <c r="A731" i="3"/>
  <c r="A509" i="3"/>
  <c r="A350" i="3"/>
  <c r="B18" i="6"/>
  <c r="A440" i="3"/>
  <c r="A600" i="3"/>
  <c r="A621" i="3"/>
  <c r="A498" i="3"/>
  <c r="A371" i="3"/>
  <c r="A530" i="3"/>
  <c r="A752" i="3"/>
  <c r="A773" i="3"/>
  <c r="A794" i="3"/>
  <c r="A815" i="3"/>
  <c r="A757" i="3"/>
  <c r="A519" i="3"/>
  <c r="A642" i="3"/>
  <c r="A461" i="3"/>
  <c r="A482" i="3"/>
  <c r="A778" i="3"/>
  <c r="A799" i="3"/>
  <c r="L823" i="3"/>
  <c r="A551" i="3"/>
  <c r="A392" i="3"/>
  <c r="A503" i="3"/>
  <c r="A663" i="3"/>
  <c r="A540" i="3"/>
  <c r="A561" i="3"/>
  <c r="A582" i="3"/>
  <c r="A413" i="3"/>
  <c r="A572" i="3"/>
  <c r="A820" i="3"/>
  <c r="A603" i="3"/>
  <c r="A524" i="3"/>
  <c r="A684" i="3"/>
  <c r="A705" i="3"/>
  <c r="A726" i="3"/>
  <c r="A434" i="3"/>
  <c r="A593" i="3"/>
  <c r="A747" i="3"/>
  <c r="A768" i="3"/>
  <c r="A545" i="3"/>
  <c r="A624" i="3"/>
  <c r="A645" i="3"/>
  <c r="A666" i="3"/>
  <c r="A687" i="3"/>
  <c r="A708" i="3"/>
  <c r="A729" i="3"/>
  <c r="A750" i="3"/>
  <c r="A771" i="3"/>
  <c r="A792" i="3"/>
  <c r="A813" i="3"/>
  <c r="A455" i="3"/>
  <c r="A614" i="3"/>
  <c r="A566" i="3"/>
  <c r="A789" i="3"/>
  <c r="A810" i="3"/>
  <c r="A635" i="3"/>
  <c r="A476" i="3"/>
  <c r="A587" i="3"/>
  <c r="A656" i="3"/>
  <c r="A497" i="3"/>
  <c r="A608" i="3"/>
  <c r="A518" i="3"/>
  <c r="A677" i="3"/>
  <c r="A629" i="3"/>
  <c r="A698" i="3"/>
  <c r="A539" i="3"/>
  <c r="A650" i="3"/>
  <c r="A560" i="3"/>
  <c r="A719" i="3"/>
  <c r="A671" i="3"/>
  <c r="A692" i="3"/>
  <c r="A581" i="3"/>
  <c r="A740" i="3"/>
  <c r="A713" i="3"/>
  <c r="A602" i="3"/>
  <c r="A761" i="3"/>
  <c r="A734" i="3"/>
  <c r="A782" i="3"/>
  <c r="A623" i="3"/>
  <c r="A755" i="3"/>
  <c r="A776" i="3"/>
  <c r="A797" i="3"/>
  <c r="A803" i="3"/>
  <c r="A644" i="3"/>
  <c r="A818" i="3"/>
  <c r="A665" i="3"/>
  <c r="A686" i="3"/>
  <c r="A707" i="3"/>
  <c r="A728" i="3"/>
  <c r="A749" i="3"/>
  <c r="A770" i="3"/>
  <c r="A791" i="3"/>
  <c r="A812" i="3"/>
  <c r="Y58" i="3"/>
  <c r="Y122" i="3"/>
  <c r="Y186" i="3"/>
  <c r="Y250" i="3"/>
  <c r="Y314" i="3"/>
  <c r="Y378" i="3"/>
  <c r="Y442" i="3"/>
  <c r="Y506" i="3"/>
  <c r="Y79" i="3"/>
  <c r="Y164" i="3"/>
  <c r="Y249" i="3"/>
  <c r="Y335" i="3"/>
  <c r="Y420" i="3"/>
  <c r="Y505" i="3"/>
  <c r="Y571" i="3"/>
  <c r="Y635" i="3"/>
  <c r="Y699" i="3"/>
  <c r="Y763" i="3"/>
  <c r="Y16" i="3"/>
  <c r="Y101" i="3"/>
  <c r="Y187" i="3"/>
  <c r="Y272" i="3"/>
  <c r="Y357" i="3"/>
  <c r="Y443" i="3"/>
  <c r="Y161" i="3"/>
  <c r="Y332" i="3"/>
  <c r="Y485" i="3"/>
  <c r="Y577" i="3"/>
  <c r="Y662" i="3"/>
  <c r="Y748" i="3"/>
  <c r="Y35" i="3"/>
  <c r="Y4" i="3"/>
  <c r="Y34" i="3"/>
  <c r="Y118" i="3"/>
  <c r="Y206" i="3"/>
  <c r="Y290" i="3"/>
  <c r="Y374" i="3"/>
  <c r="Y462" i="3"/>
  <c r="Y47" i="3"/>
  <c r="Y159" i="3"/>
  <c r="Y276" i="3"/>
  <c r="Y388" i="3"/>
  <c r="Y500" i="3"/>
  <c r="Y591" i="3"/>
  <c r="Y675" i="3"/>
  <c r="Y759" i="3"/>
  <c r="Y43" i="3"/>
  <c r="Y155" i="3"/>
  <c r="Y267" i="3"/>
  <c r="Y384" i="3"/>
  <c r="Y97" i="3"/>
  <c r="Y321" i="3"/>
  <c r="Y518" i="3"/>
  <c r="Y630" i="3"/>
  <c r="Y742" i="3"/>
  <c r="Y88" i="3"/>
  <c r="Y280" i="3"/>
  <c r="Y451" i="3"/>
  <c r="Y552" i="3"/>
  <c r="Y637" i="3"/>
  <c r="Y722" i="3"/>
  <c r="Y808" i="3"/>
  <c r="Y145" i="3"/>
  <c r="Y316" i="3"/>
  <c r="Y475" i="3"/>
  <c r="Y569" i="3"/>
  <c r="Y654" i="3"/>
  <c r="Y740" i="3"/>
  <c r="Y8" i="3"/>
  <c r="Y179" i="3"/>
  <c r="Y349" i="3"/>
  <c r="Y497" i="3"/>
  <c r="Y586" i="3"/>
  <c r="Y672" i="3"/>
  <c r="Y757" i="3"/>
  <c r="Y18" i="3"/>
  <c r="Y102" i="3"/>
  <c r="Y190" i="3"/>
  <c r="Y274" i="3"/>
  <c r="Y358" i="3"/>
  <c r="Y446" i="3"/>
  <c r="Y25" i="3"/>
  <c r="Y137" i="3"/>
  <c r="Y255" i="3"/>
  <c r="Y367" i="3"/>
  <c r="Y479" i="3"/>
  <c r="Y575" i="3"/>
  <c r="Y659" i="3"/>
  <c r="Y743" i="3"/>
  <c r="Y21" i="3"/>
  <c r="Y133" i="3"/>
  <c r="Y245" i="3"/>
  <c r="Y363" i="3"/>
  <c r="Y55" i="3"/>
  <c r="Y279" i="3"/>
  <c r="Y492" i="3"/>
  <c r="Y110" i="3"/>
  <c r="Y278" i="3"/>
  <c r="Y450" i="3"/>
  <c r="Y148" i="3"/>
  <c r="Y372" i="3"/>
  <c r="Y579" i="3"/>
  <c r="Y751" i="3"/>
  <c r="Y139" i="3"/>
  <c r="Y368" i="3"/>
  <c r="Y300" i="3"/>
  <c r="Y588" i="3"/>
  <c r="Y737" i="3"/>
  <c r="Y152" i="3"/>
  <c r="Y387" i="3"/>
  <c r="Y546" i="3"/>
  <c r="Y664" i="3"/>
  <c r="Y776" i="3"/>
  <c r="Y135" i="3"/>
  <c r="Y10" i="3"/>
  <c r="Y74" i="3"/>
  <c r="Y138" i="3"/>
  <c r="Y202" i="3"/>
  <c r="Y266" i="3"/>
  <c r="Y330" i="3"/>
  <c r="Y394" i="3"/>
  <c r="Y458" i="3"/>
  <c r="Y15" i="3"/>
  <c r="Y100" i="3"/>
  <c r="Y185" i="3"/>
  <c r="Y271" i="3"/>
  <c r="Y356" i="3"/>
  <c r="Y441" i="3"/>
  <c r="Y523" i="3"/>
  <c r="Y587" i="3"/>
  <c r="Y651" i="3"/>
  <c r="Y715" i="3"/>
  <c r="Y779" i="3"/>
  <c r="Y37" i="3"/>
  <c r="Y123" i="3"/>
  <c r="Y208" i="3"/>
  <c r="Y293" i="3"/>
  <c r="Y379" i="3"/>
  <c r="Y33" i="3"/>
  <c r="Y204" i="3"/>
  <c r="Y375" i="3"/>
  <c r="Y513" i="3"/>
  <c r="Y598" i="3"/>
  <c r="Y684" i="3"/>
  <c r="Y769" i="3"/>
  <c r="Y77" i="3"/>
  <c r="Y5" i="3"/>
  <c r="Y54" i="3"/>
  <c r="Y142" i="3"/>
  <c r="Y226" i="3"/>
  <c r="Y310" i="3"/>
  <c r="Y398" i="3"/>
  <c r="Y482" i="3"/>
  <c r="Y73" i="3"/>
  <c r="Y191" i="3"/>
  <c r="Y303" i="3"/>
  <c r="Y415" i="3"/>
  <c r="Y527" i="3"/>
  <c r="Y611" i="3"/>
  <c r="Y695" i="3"/>
  <c r="Y783" i="3"/>
  <c r="Y69" i="3"/>
  <c r="Y181" i="3"/>
  <c r="Y299" i="3"/>
  <c r="Y411" i="3"/>
  <c r="Y151" i="3"/>
  <c r="Y385" i="3"/>
  <c r="Y545" i="3"/>
  <c r="Y657" i="3"/>
  <c r="Y774" i="3"/>
  <c r="Y141" i="3"/>
  <c r="Y323" i="3"/>
  <c r="Y480" i="3"/>
  <c r="Y573" i="3"/>
  <c r="Y658" i="3"/>
  <c r="Y744" i="3"/>
  <c r="Y17" i="3"/>
  <c r="Y188" i="3"/>
  <c r="Y359" i="3"/>
  <c r="Y503" i="3"/>
  <c r="Y590" i="3"/>
  <c r="Y676" i="3"/>
  <c r="Y761" i="3"/>
  <c r="Y51" i="3"/>
  <c r="Y221" i="3"/>
  <c r="Y392" i="3"/>
  <c r="Y522" i="3"/>
  <c r="Y608" i="3"/>
  <c r="Y693" i="3"/>
  <c r="Y778" i="3"/>
  <c r="Y38" i="3"/>
  <c r="Y126" i="3"/>
  <c r="Y210" i="3"/>
  <c r="Y294" i="3"/>
  <c r="Y382" i="3"/>
  <c r="Y466" i="3"/>
  <c r="Y52" i="3"/>
  <c r="Y169" i="3"/>
  <c r="Y281" i="3"/>
  <c r="Y393" i="3"/>
  <c r="Y511" i="3"/>
  <c r="Y595" i="3"/>
  <c r="Y679" i="3"/>
  <c r="Y767" i="3"/>
  <c r="Y48" i="3"/>
  <c r="Y160" i="3"/>
  <c r="Y277" i="3"/>
  <c r="Y389" i="3"/>
  <c r="Y108" i="3"/>
  <c r="Y343" i="3"/>
  <c r="Y524" i="3"/>
  <c r="Y150" i="3"/>
  <c r="Y322" i="3"/>
  <c r="Y494" i="3"/>
  <c r="Y201" i="3"/>
  <c r="Y431" i="3"/>
  <c r="Y623" i="3"/>
  <c r="Y791" i="3"/>
  <c r="Y197" i="3"/>
  <c r="Y427" i="3"/>
  <c r="Y26" i="3"/>
  <c r="Y90" i="3"/>
  <c r="Y154" i="3"/>
  <c r="Y218" i="3"/>
  <c r="Y282" i="3"/>
  <c r="Y346" i="3"/>
  <c r="Y410" i="3"/>
  <c r="Y474" i="3"/>
  <c r="Y36" i="3"/>
  <c r="Y121" i="3"/>
  <c r="Y207" i="3"/>
  <c r="Y292" i="3"/>
  <c r="Y377" i="3"/>
  <c r="Y463" i="3"/>
  <c r="Y539" i="3"/>
  <c r="Y603" i="3"/>
  <c r="Y667" i="3"/>
  <c r="Y731" i="3"/>
  <c r="Y795" i="3"/>
  <c r="Y59" i="3"/>
  <c r="Y144" i="3"/>
  <c r="Y229" i="3"/>
  <c r="Y315" i="3"/>
  <c r="Y400" i="3"/>
  <c r="Y76" i="3"/>
  <c r="Y247" i="3"/>
  <c r="Y417" i="3"/>
  <c r="Y534" i="3"/>
  <c r="Y620" i="3"/>
  <c r="Y705" i="3"/>
  <c r="Y790" i="3"/>
  <c r="Y120" i="3"/>
  <c r="Y6" i="3"/>
  <c r="Y78" i="3"/>
  <c r="Y162" i="3"/>
  <c r="Y246" i="3"/>
  <c r="Y334" i="3"/>
  <c r="Y418" i="3"/>
  <c r="Y502" i="3"/>
  <c r="Y105" i="3"/>
  <c r="Y217" i="3"/>
  <c r="Y329" i="3"/>
  <c r="Y447" i="3"/>
  <c r="Y547" i="3"/>
  <c r="Y631" i="3"/>
  <c r="Y719" i="3"/>
  <c r="Y803" i="3"/>
  <c r="Y96" i="3"/>
  <c r="Y213" i="3"/>
  <c r="Y325" i="3"/>
  <c r="Y437" i="3"/>
  <c r="Y215" i="3"/>
  <c r="Y439" i="3"/>
  <c r="Y572" i="3"/>
  <c r="Y689" i="3"/>
  <c r="Y801" i="3"/>
  <c r="Y195" i="3"/>
  <c r="Y365" i="3"/>
  <c r="Y508" i="3"/>
  <c r="Y594" i="3"/>
  <c r="Y680" i="3"/>
  <c r="Y765" i="3"/>
  <c r="Y60" i="3"/>
  <c r="Y231" i="3"/>
  <c r="Y401" i="3"/>
  <c r="Y526" i="3"/>
  <c r="Y612" i="3"/>
  <c r="Y697" i="3"/>
  <c r="Y782" i="3"/>
  <c r="Y93" i="3"/>
  <c r="Y264" i="3"/>
  <c r="Y435" i="3"/>
  <c r="Y544" i="3"/>
  <c r="Y629" i="3"/>
  <c r="Y714" i="3"/>
  <c r="Y800" i="3"/>
  <c r="Y62" i="3"/>
  <c r="Y146" i="3"/>
  <c r="Y230" i="3"/>
  <c r="Y318" i="3"/>
  <c r="Y402" i="3"/>
  <c r="Y486" i="3"/>
  <c r="Y84" i="3"/>
  <c r="Y196" i="3"/>
  <c r="Y308" i="3"/>
  <c r="Y425" i="3"/>
  <c r="Y531" i="3"/>
  <c r="Y615" i="3"/>
  <c r="Y703" i="3"/>
  <c r="Y787" i="3"/>
  <c r="Y75" i="3"/>
  <c r="Y192" i="3"/>
  <c r="Y304" i="3"/>
  <c r="Y416" i="3"/>
  <c r="Y172" i="3"/>
  <c r="Y42" i="3"/>
  <c r="Y106" i="3"/>
  <c r="Y170" i="3"/>
  <c r="Y234" i="3"/>
  <c r="Y298" i="3"/>
  <c r="Y362" i="3"/>
  <c r="Y426" i="3"/>
  <c r="Y490" i="3"/>
  <c r="Y57" i="3"/>
  <c r="Y143" i="3"/>
  <c r="Y228" i="3"/>
  <c r="Y313" i="3"/>
  <c r="Y399" i="3"/>
  <c r="Y484" i="3"/>
  <c r="Y555" i="3"/>
  <c r="Y619" i="3"/>
  <c r="Y683" i="3"/>
  <c r="Y747" i="3"/>
  <c r="Y811" i="3"/>
  <c r="Y80" i="3"/>
  <c r="Y165" i="3"/>
  <c r="Y251" i="3"/>
  <c r="Y336" i="3"/>
  <c r="Y421" i="3"/>
  <c r="Y119" i="3"/>
  <c r="Y289" i="3"/>
  <c r="Y456" i="3"/>
  <c r="Y556" i="3"/>
  <c r="Y641" i="3"/>
  <c r="Y726" i="3"/>
  <c r="Y812" i="3"/>
  <c r="Y163" i="3"/>
  <c r="Y14" i="3"/>
  <c r="Y98" i="3"/>
  <c r="Y182" i="3"/>
  <c r="Y270" i="3"/>
  <c r="Y354" i="3"/>
  <c r="Y438" i="3"/>
  <c r="Y20" i="3"/>
  <c r="Y132" i="3"/>
  <c r="Y244" i="3"/>
  <c r="Y361" i="3"/>
  <c r="Y473" i="3"/>
  <c r="Y567" i="3"/>
  <c r="Y655" i="3"/>
  <c r="Y739" i="3"/>
  <c r="Y11" i="3"/>
  <c r="Y128" i="3"/>
  <c r="Y240" i="3"/>
  <c r="Y352" i="3"/>
  <c r="Y44" i="3"/>
  <c r="Y268" i="3"/>
  <c r="Y477" i="3"/>
  <c r="Y604" i="3"/>
  <c r="Y716" i="3"/>
  <c r="Y24" i="3"/>
  <c r="Y237" i="3"/>
  <c r="Y408" i="3"/>
  <c r="Y530" i="3"/>
  <c r="Y616" i="3"/>
  <c r="Y701" i="3"/>
  <c r="Y786" i="3"/>
  <c r="Y103" i="3"/>
  <c r="Y273" i="3"/>
  <c r="Y444" i="3"/>
  <c r="Y548" i="3"/>
  <c r="Y633" i="3"/>
  <c r="Y718" i="3"/>
  <c r="Y804" i="3"/>
  <c r="Y136" i="3"/>
  <c r="Y307" i="3"/>
  <c r="Y469" i="3"/>
  <c r="Y565" i="3"/>
  <c r="Y650" i="3"/>
  <c r="Y736" i="3"/>
  <c r="Y3" i="3"/>
  <c r="Y82" i="3"/>
  <c r="Y166" i="3"/>
  <c r="Y254" i="3"/>
  <c r="Y338" i="3"/>
  <c r="Y422" i="3"/>
  <c r="Y510" i="3"/>
  <c r="Y111" i="3"/>
  <c r="Y223" i="3"/>
  <c r="Y340" i="3"/>
  <c r="Y452" i="3"/>
  <c r="Y551" i="3"/>
  <c r="Y639" i="3"/>
  <c r="Y723" i="3"/>
  <c r="Y807" i="3"/>
  <c r="Y107" i="3"/>
  <c r="Y219" i="3"/>
  <c r="Y331" i="3"/>
  <c r="Y448" i="3"/>
  <c r="Y225" i="3"/>
  <c r="Y449" i="3"/>
  <c r="Y66" i="3"/>
  <c r="Y238" i="3"/>
  <c r="Y406" i="3"/>
  <c r="Y89" i="3"/>
  <c r="Y319" i="3"/>
  <c r="Y535" i="3"/>
  <c r="Y707" i="3"/>
  <c r="Y85" i="3"/>
  <c r="Y309" i="3"/>
  <c r="Y183" i="3"/>
  <c r="Y550" i="3"/>
  <c r="Y700" i="3"/>
  <c r="Y67" i="3"/>
  <c r="Y333" i="3"/>
  <c r="Y520" i="3"/>
  <c r="Y632" i="3"/>
  <c r="Y749" i="3"/>
  <c r="Y81" i="3"/>
  <c r="Y305" i="3"/>
  <c r="Y509" i="3"/>
  <c r="Y622" i="3"/>
  <c r="Y734" i="3"/>
  <c r="Y61" i="3"/>
  <c r="Y285" i="3"/>
  <c r="Y491" i="3"/>
  <c r="Y613" i="3"/>
  <c r="Y725" i="3"/>
  <c r="Y30" i="3"/>
  <c r="Y198" i="3"/>
  <c r="Y370" i="3"/>
  <c r="Y41" i="3"/>
  <c r="Y396" i="3"/>
  <c r="Y31" i="3"/>
  <c r="Y27" i="3"/>
  <c r="Y499" i="3"/>
  <c r="Y817" i="3"/>
  <c r="Y487" i="3"/>
  <c r="Y717" i="3"/>
  <c r="Y252" i="3"/>
  <c r="Y537" i="3"/>
  <c r="Y681" i="3"/>
  <c r="Y820" i="3"/>
  <c r="Y339" i="3"/>
  <c r="Y554" i="3"/>
  <c r="Y698" i="3"/>
  <c r="Y70" i="3"/>
  <c r="Y286" i="3"/>
  <c r="Y498" i="3"/>
  <c r="Y265" i="3"/>
  <c r="Y495" i="3"/>
  <c r="Y671" i="3"/>
  <c r="Y32" i="3"/>
  <c r="Y261" i="3"/>
  <c r="Y87" i="3"/>
  <c r="Y507" i="3"/>
  <c r="Y673" i="3"/>
  <c r="Y13" i="3"/>
  <c r="Y291" i="3"/>
  <c r="Y493" i="3"/>
  <c r="Y610" i="3"/>
  <c r="Y728" i="3"/>
  <c r="Y39" i="3"/>
  <c r="Y263" i="3"/>
  <c r="Y481" i="3"/>
  <c r="Y601" i="3"/>
  <c r="Y713" i="3"/>
  <c r="Y19" i="3"/>
  <c r="Y243" i="3"/>
  <c r="Y461" i="3"/>
  <c r="Y592" i="3"/>
  <c r="Y704" i="3"/>
  <c r="Y816" i="3"/>
  <c r="Y174" i="3"/>
  <c r="Y342" i="3"/>
  <c r="A19" i="6"/>
  <c r="Y233" i="3"/>
  <c r="Y457" i="3"/>
  <c r="Y643" i="3"/>
  <c r="Y815" i="3"/>
  <c r="Y224" i="3"/>
  <c r="Y12" i="3"/>
  <c r="Y464" i="3"/>
  <c r="Y646" i="3"/>
  <c r="Y796" i="3"/>
  <c r="Y248" i="3"/>
  <c r="Y465" i="3"/>
  <c r="Y706" i="3"/>
  <c r="Y818" i="3"/>
  <c r="Y453" i="3"/>
  <c r="Y692" i="3"/>
  <c r="Y200" i="3"/>
  <c r="Y570" i="3"/>
  <c r="Y178" i="3"/>
  <c r="Y239" i="3"/>
  <c r="Y647" i="3"/>
  <c r="Y806" i="3"/>
  <c r="Y445" i="3"/>
  <c r="Y738" i="3"/>
  <c r="Y483" i="3"/>
  <c r="Y124" i="3"/>
  <c r="Y614" i="3"/>
  <c r="Y412" i="3"/>
  <c r="Y355" i="3"/>
  <c r="Y521" i="3"/>
  <c r="Y317" i="3"/>
  <c r="Y94" i="3"/>
  <c r="Y351" i="3"/>
  <c r="Y471" i="3"/>
  <c r="Y540" i="3"/>
  <c r="Y720" i="3"/>
  <c r="Y328" i="3"/>
  <c r="Y670" i="3"/>
  <c r="Y22" i="3"/>
  <c r="Y260" i="3"/>
  <c r="Y256" i="3"/>
  <c r="Y625" i="3"/>
  <c r="Y216" i="3"/>
  <c r="Y578" i="3"/>
  <c r="Y802" i="3"/>
  <c r="Y369" i="3"/>
  <c r="Y564" i="3"/>
  <c r="Y708" i="3"/>
  <c r="Y115" i="3"/>
  <c r="Y403" i="3"/>
  <c r="Y581" i="3"/>
  <c r="Y752" i="3"/>
  <c r="Y114" i="3"/>
  <c r="Y326" i="3"/>
  <c r="Y95" i="3"/>
  <c r="Y324" i="3"/>
  <c r="Y543" i="3"/>
  <c r="Y711" i="3"/>
  <c r="Y91" i="3"/>
  <c r="Y320" i="3"/>
  <c r="Y193" i="3"/>
  <c r="Y561" i="3"/>
  <c r="Y710" i="3"/>
  <c r="Y99" i="3"/>
  <c r="Y344" i="3"/>
  <c r="Y525" i="3"/>
  <c r="Y642" i="3"/>
  <c r="Y754" i="3"/>
  <c r="Y92" i="3"/>
  <c r="Y327" i="3"/>
  <c r="Y516" i="3"/>
  <c r="Y628" i="3"/>
  <c r="Y745" i="3"/>
  <c r="Y72" i="3"/>
  <c r="Y296" i="3"/>
  <c r="Y504" i="3"/>
  <c r="Y618" i="3"/>
  <c r="Y730" i="3"/>
  <c r="Y46" i="3"/>
  <c r="Y214" i="3"/>
  <c r="Y386" i="3"/>
  <c r="Y63" i="3"/>
  <c r="Y287" i="3"/>
  <c r="Y515" i="3"/>
  <c r="Y687" i="3"/>
  <c r="Y53" i="3"/>
  <c r="Y283" i="3"/>
  <c r="Y129" i="3"/>
  <c r="Y529" i="3"/>
  <c r="Y678" i="3"/>
  <c r="Y45" i="3"/>
  <c r="Y301" i="3"/>
  <c r="Y501" i="3"/>
  <c r="Y621" i="3"/>
  <c r="Y733" i="3"/>
  <c r="Y49" i="3"/>
  <c r="Y284" i="3"/>
  <c r="Y488" i="3"/>
  <c r="Y606" i="3"/>
  <c r="Y724" i="3"/>
  <c r="Y29" i="3"/>
  <c r="Y253" i="3"/>
  <c r="Y476" i="3"/>
  <c r="Y597" i="3"/>
  <c r="Y709" i="3"/>
  <c r="Y50" i="3"/>
  <c r="Y222" i="3"/>
  <c r="Y390" i="3"/>
  <c r="Y68" i="3"/>
  <c r="Y297" i="3"/>
  <c r="Y519" i="3"/>
  <c r="Y691" i="3"/>
  <c r="Y64" i="3"/>
  <c r="Y23" i="3"/>
  <c r="Y259" i="3"/>
  <c r="Y7" i="3"/>
  <c r="Y702" i="3"/>
  <c r="Y576" i="3"/>
  <c r="Y140" i="3"/>
  <c r="Y312" i="3"/>
  <c r="Y71" i="3"/>
  <c r="Y729" i="3"/>
  <c r="Y602" i="3"/>
  <c r="Y582" i="3"/>
  <c r="Y541" i="3"/>
  <c r="Y348" i="3"/>
  <c r="Y104" i="3"/>
  <c r="Y746" i="3"/>
  <c r="Y764" i="3"/>
  <c r="Y685" i="3"/>
  <c r="Y558" i="3"/>
  <c r="Y381" i="3"/>
  <c r="Y640" i="3"/>
  <c r="Y373" i="3"/>
  <c r="Y753" i="3"/>
  <c r="Y397" i="3"/>
  <c r="Y557" i="3"/>
  <c r="Y781" i="3"/>
  <c r="Y380" i="3"/>
  <c r="Y660" i="3"/>
  <c r="Y772" i="3"/>
  <c r="Y360" i="3"/>
  <c r="Y645" i="3"/>
  <c r="Y86" i="3"/>
  <c r="Y258" i="3"/>
  <c r="Y116" i="3"/>
  <c r="Y559" i="3"/>
  <c r="Y112" i="3"/>
  <c r="Y341" i="3"/>
  <c r="Y566" i="3"/>
  <c r="Y536" i="3"/>
  <c r="Y760" i="3"/>
  <c r="Y337" i="3"/>
  <c r="Y750" i="3"/>
  <c r="Y624" i="3"/>
  <c r="Y434" i="3"/>
  <c r="Y735" i="3"/>
  <c r="Y241" i="3"/>
  <c r="Y688" i="3"/>
  <c r="Y295" i="3"/>
  <c r="Y653" i="3"/>
  <c r="Y797" i="3"/>
  <c r="Y194" i="3"/>
  <c r="Y489" i="3"/>
  <c r="Y65" i="3"/>
  <c r="Y668" i="3"/>
  <c r="Y269" i="3"/>
  <c r="Y605" i="3"/>
  <c r="Y28" i="3"/>
  <c r="Y423" i="3"/>
  <c r="Y596" i="3"/>
  <c r="Y766" i="3"/>
  <c r="Y168" i="3"/>
  <c r="Y455" i="3"/>
  <c r="Y784" i="3"/>
  <c r="Y158" i="3"/>
  <c r="Y414" i="3"/>
  <c r="Y153" i="3"/>
  <c r="Y383" i="3"/>
  <c r="Y583" i="3"/>
  <c r="Y755" i="3"/>
  <c r="Y149" i="3"/>
  <c r="Y311" i="3"/>
  <c r="Y593" i="3"/>
  <c r="Y173" i="3"/>
  <c r="Y669" i="3"/>
  <c r="Y156" i="3"/>
  <c r="Y542" i="3"/>
  <c r="Y125" i="3"/>
  <c r="Y533" i="3"/>
  <c r="Y762" i="3"/>
  <c r="Y430" i="3"/>
  <c r="Y345" i="3"/>
  <c r="Y727" i="3"/>
  <c r="Y236" i="3"/>
  <c r="Y721" i="3"/>
  <c r="Y648" i="3"/>
  <c r="Y113" i="3"/>
  <c r="Y638" i="3"/>
  <c r="Y512" i="3"/>
  <c r="Y262" i="3"/>
  <c r="Y563" i="3"/>
  <c r="Y472" i="3"/>
  <c r="Y514" i="3"/>
  <c r="Y732" i="3"/>
  <c r="Y405" i="3"/>
  <c r="Y549" i="3"/>
  <c r="Y366" i="3"/>
  <c r="Y663" i="3"/>
  <c r="Y407" i="3"/>
  <c r="Y780" i="3"/>
  <c r="Y440" i="3"/>
  <c r="Y690" i="3"/>
  <c r="Y199" i="3"/>
  <c r="Y467" i="3"/>
  <c r="Y649" i="3"/>
  <c r="Y793" i="3"/>
  <c r="Y232" i="3"/>
  <c r="Y528" i="3"/>
  <c r="Y666" i="3"/>
  <c r="Y810" i="3"/>
  <c r="Y242" i="3"/>
  <c r="Y454" i="3"/>
  <c r="Y212" i="3"/>
  <c r="Y436" i="3"/>
  <c r="Y627" i="3"/>
  <c r="Y799" i="3"/>
  <c r="Y203" i="3"/>
  <c r="Y432" i="3"/>
  <c r="Y428" i="3"/>
  <c r="Y636" i="3"/>
  <c r="Y785" i="3"/>
  <c r="Y227" i="3"/>
  <c r="Y459" i="3"/>
  <c r="Y584" i="3"/>
  <c r="Y696" i="3"/>
  <c r="Y813" i="3"/>
  <c r="Y209" i="3"/>
  <c r="Y433" i="3"/>
  <c r="Y574" i="3"/>
  <c r="Y686" i="3"/>
  <c r="Y798" i="3"/>
  <c r="Y189" i="3"/>
  <c r="Y413" i="3"/>
  <c r="Y560" i="3"/>
  <c r="Y677" i="3"/>
  <c r="Y789" i="3"/>
  <c r="Y130" i="3"/>
  <c r="Y302" i="3"/>
  <c r="Y470" i="3"/>
  <c r="Y175" i="3"/>
  <c r="Y404" i="3"/>
  <c r="Y599" i="3"/>
  <c r="Y771" i="3"/>
  <c r="Y171" i="3"/>
  <c r="Y395" i="3"/>
  <c r="Y353" i="3"/>
  <c r="Y609" i="3"/>
  <c r="Y758" i="3"/>
  <c r="Y184" i="3"/>
  <c r="Y419" i="3"/>
  <c r="Y562" i="3"/>
  <c r="Y674" i="3"/>
  <c r="Y792" i="3"/>
  <c r="Y167" i="3"/>
  <c r="Y391" i="3"/>
  <c r="Y553" i="3"/>
  <c r="Y665" i="3"/>
  <c r="Y777" i="3"/>
  <c r="Y147" i="3"/>
  <c r="Y371" i="3"/>
  <c r="Y538" i="3"/>
  <c r="Y656" i="3"/>
  <c r="Y768" i="3"/>
  <c r="Y134" i="3"/>
  <c r="Y306" i="3"/>
  <c r="Y478" i="3"/>
  <c r="Y180" i="3"/>
  <c r="Y409" i="3"/>
  <c r="Y607" i="3"/>
  <c r="Y775" i="3"/>
  <c r="Y176" i="3"/>
  <c r="Y652" i="3"/>
  <c r="Y600" i="3"/>
  <c r="Y460" i="3"/>
  <c r="Y211" i="3"/>
  <c r="Y805" i="3"/>
  <c r="Y694" i="3"/>
  <c r="Y626" i="3"/>
  <c r="Y496" i="3"/>
  <c r="Y275" i="3"/>
  <c r="Y347" i="3"/>
  <c r="Y131" i="3"/>
  <c r="Y770" i="3"/>
  <c r="Y644" i="3"/>
  <c r="Y517" i="3"/>
  <c r="Y364" i="3"/>
  <c r="Y429" i="3"/>
  <c r="Y177" i="3"/>
  <c r="Y788" i="3"/>
  <c r="Y661" i="3"/>
  <c r="Y589" i="3"/>
  <c r="Y220" i="3"/>
  <c r="Y580" i="3"/>
  <c r="Y809" i="3"/>
  <c r="Y424" i="3"/>
  <c r="Y682" i="3"/>
  <c r="Y794" i="3"/>
  <c r="Y350" i="3"/>
  <c r="Y9" i="3"/>
  <c r="Y468" i="3"/>
  <c r="Y819" i="3"/>
  <c r="Y235" i="3"/>
  <c r="Y712" i="3"/>
  <c r="Y585" i="3"/>
  <c r="Y288" i="3"/>
  <c r="Y56" i="3"/>
  <c r="Y617" i="3"/>
  <c r="Y257" i="3"/>
  <c r="Y376" i="3"/>
  <c r="Y756" i="3"/>
  <c r="Y634" i="3"/>
  <c r="Y568" i="3"/>
  <c r="Y157" i="3"/>
  <c r="Y773" i="3"/>
  <c r="Y109" i="3"/>
  <c r="Y83" i="3"/>
  <c r="Y741" i="3"/>
  <c r="Y127" i="3"/>
  <c r="Y117" i="3"/>
  <c r="Y814" i="3"/>
  <c r="Y40" i="3"/>
  <c r="Y532" i="3"/>
  <c r="Y205" i="3"/>
</calcChain>
</file>

<file path=xl/sharedStrings.xml><?xml version="1.0" encoding="utf-8"?>
<sst xmlns="http://schemas.openxmlformats.org/spreadsheetml/2006/main" count="5326" uniqueCount="3610">
  <si>
    <t>Số 18 - Ngách 97/25 - Phố Khương Trung - Phường Khương Trung - Thanh Xuân - HN</t>
  </si>
  <si>
    <t>0904191310 , 0989262852</t>
  </si>
  <si>
    <t>thuy_tien_30_05@yahoo.com</t>
  </si>
  <si>
    <t>Lê Khắc Thịnh</t>
  </si>
  <si>
    <t>172761303</t>
  </si>
  <si>
    <t>Thôn Tự Nhiên - Xã Hoằng Trung - Huyện Hoằng Hóa - Thanh Hóa</t>
  </si>
  <si>
    <t>Nguyễn Thị Thu Trang - Topica - Tầng 3 - 75 Phương Mai - Đống Đa - Hà Nội</t>
  </si>
  <si>
    <t>0917405034 , 01627335314</t>
  </si>
  <si>
    <t>lkthinh12@gmail.com</t>
  </si>
  <si>
    <t>Trần Ngọc Quyên</t>
  </si>
  <si>
    <t>168311210</t>
  </si>
  <si>
    <t>Xóm Hùng Tiến - Xã Nhân Thịnh - Huyện Lý Nhân - Hà Nam</t>
  </si>
  <si>
    <t>SN 49 - Ngõ 192 - Lê Trọng Tấn - Thanh Xuân - Hà Nội</t>
  </si>
  <si>
    <t>01686100789 , 0971632468, 0934568547</t>
  </si>
  <si>
    <t>tngocquyen.102@gmail.com</t>
  </si>
  <si>
    <t>Phạm Văn Thất</t>
  </si>
  <si>
    <t>011980774</t>
  </si>
  <si>
    <t>Tập thể khảo sát - Văn Điển - Thanh Trì - Hà Nội</t>
  </si>
  <si>
    <t>0912054880</t>
  </si>
  <si>
    <t>phamthat57@gmail.com</t>
  </si>
  <si>
    <t>Hoàng Sỹ  Hải</t>
  </si>
  <si>
    <t>013662608</t>
  </si>
  <si>
    <t>Đội 2 - Văn Uyên - Duyên Hà - Thanh Trì - Hà Nội</t>
  </si>
  <si>
    <t>Công ty TNHH ABB - Km9 QL 1A - Hoàng Liệt - Hoàng Mai - Hà Nội</t>
  </si>
  <si>
    <t>0912748287</t>
  </si>
  <si>
    <t>hoang.syhai@yahoo.com</t>
  </si>
  <si>
    <t>Bùi Thị Thu Hà</t>
  </si>
  <si>
    <t>111751954</t>
  </si>
  <si>
    <t>Số 201 - Ngõ 60 - Mậu Lương - Tổ dân phố 9 - Phường Kiến Hưng - Quận Hà Đông - Hà Nội</t>
  </si>
  <si>
    <t>Số 201 - Ngõ 60 - Mậu Lương - Tổ dân phố 9 - Phường Kiến Hưng - Quận Hà Đông - HN</t>
  </si>
  <si>
    <t>01683596338 , 01696958283</t>
  </si>
  <si>
    <t>langthuong.2378@gmail.com</t>
  </si>
  <si>
    <t>Trần Hoài Nam</t>
  </si>
  <si>
    <t>162386096</t>
  </si>
  <si>
    <t>2/1/2 Đường Trần Bích San - Phường Trần Quang Khải - Thành phố Nam Định - Tỉnh Nam Định</t>
  </si>
  <si>
    <t>Yên Lệnh 2 - Chuyên Ngoại - Duy Tiên - Hà Nam</t>
  </si>
  <si>
    <t>ntthuy.k51a@gmail.com</t>
  </si>
  <si>
    <t>0989797692 , 0438530231</t>
  </si>
  <si>
    <t>0915112467 , 0913390159</t>
  </si>
  <si>
    <t>0974843222 , 0904619639</t>
  </si>
  <si>
    <t>0979908693 , 0984983474</t>
  </si>
  <si>
    <t>Đặng Minh Quốc</t>
  </si>
  <si>
    <t>111883485</t>
  </si>
  <si>
    <t>Thôn La Phẩm - Xã Tản Hồng - Huyện Ba Vì - Hà Nội</t>
  </si>
  <si>
    <t>Vũ Quốc Đại</t>
  </si>
  <si>
    <t>168311782</t>
  </si>
  <si>
    <t>vuquocdaihvtc@gmail.com</t>
  </si>
  <si>
    <t>0966253388 , 0972956012</t>
  </si>
  <si>
    <t>Dương Thanh Xuân</t>
  </si>
  <si>
    <t>063480905</t>
  </si>
  <si>
    <t>01699345869 , 0988624984</t>
  </si>
  <si>
    <t>0902673444 , 0985500573</t>
  </si>
  <si>
    <t>0438532736 , 0913301736</t>
  </si>
  <si>
    <t>0979599166 , 0985898950</t>
  </si>
  <si>
    <t>Ngô Thị Phương Anh</t>
  </si>
  <si>
    <t>142569129</t>
  </si>
  <si>
    <t>Ngọc Quyết - Ngọc Liên - Cẩm Giàng - Hải Dương</t>
  </si>
  <si>
    <t>phuonganhhd74@gmail.com</t>
  </si>
  <si>
    <t>Nguyễn Trọng Phú</t>
  </si>
  <si>
    <t>031564669</t>
  </si>
  <si>
    <t>Tổ 4 - Hòa Nghĩa - Dương Kinh - Hải Phòng</t>
  </si>
  <si>
    <t>Trần Thị Thu Hường</t>
  </si>
  <si>
    <t>168203049</t>
  </si>
  <si>
    <t>Xóm 10 - Nhân Tiến - Tiến Thắng - Lý Nhân - Hà Nam</t>
  </si>
  <si>
    <t>0987641842 , 0976263984</t>
  </si>
  <si>
    <t>tranthuhuong12888@gmail.com</t>
  </si>
  <si>
    <t>Nguyễn Thị Chí</t>
  </si>
  <si>
    <t>112133526</t>
  </si>
  <si>
    <t>Cty TNHH SX và Đầu tư Đất Việt - 99 Tổ 18 - Thượng Thanh - Long Biên - HN</t>
  </si>
  <si>
    <t>0987499592 , 0978227523</t>
  </si>
  <si>
    <t>0962286999 , 0936098388</t>
  </si>
  <si>
    <t>0912548850 , 01296253075</t>
  </si>
  <si>
    <t>011939134</t>
  </si>
  <si>
    <t>Tổ 32 - Thượng Đình - Thanh Xuân - Hà Nội</t>
  </si>
  <si>
    <t>SN 19 Ngõ 65 - Đường Khương Đình - Thanh Xuân - Hà Nội</t>
  </si>
  <si>
    <t>daothithuthuy04041977@gmail.com</t>
  </si>
  <si>
    <t>Nguyễn Thị Minh Thắm</t>
  </si>
  <si>
    <t>162745935</t>
  </si>
  <si>
    <t>Cty CP TV và ĐT ngôn ngữ bản ngữ Talky - Số 1 - Ngõ 1 - Phố Hoàng Ngọc Phách - Đống Đa - HN</t>
  </si>
  <si>
    <t>thamkt.talky@gmail.com</t>
  </si>
  <si>
    <t>0988711307 , 0984683682</t>
  </si>
  <si>
    <t>Nguyễn Quang Trường</t>
  </si>
  <si>
    <t>125155452</t>
  </si>
  <si>
    <t>quangtruong0386@gmail.com</t>
  </si>
  <si>
    <t>01627106666 , 0916102786</t>
  </si>
  <si>
    <t>0989592335 , 01653251347</t>
  </si>
  <si>
    <t>Trần Thị Bảo Ngọc</t>
  </si>
  <si>
    <t>040188000145</t>
  </si>
  <si>
    <t>0918084576 , 0916520485</t>
  </si>
  <si>
    <t>0982914155 , 0982914169</t>
  </si>
  <si>
    <t>0995029029 , 0997227777</t>
  </si>
  <si>
    <t>0986424768 , 0433811026</t>
  </si>
  <si>
    <t>0982829699 , 0983802219</t>
  </si>
  <si>
    <t>Đào Mạnh Cường</t>
  </si>
  <si>
    <t>090740973</t>
  </si>
  <si>
    <t>0974123569 , 0967039998</t>
  </si>
  <si>
    <t>Bùi Thu Hoài</t>
  </si>
  <si>
    <t>012635893</t>
  </si>
  <si>
    <t>thuhoai.fwd@gmail.com</t>
  </si>
  <si>
    <t>0936124338 , 0934626936</t>
  </si>
  <si>
    <t>0946123688 , 0912374449</t>
  </si>
  <si>
    <t>0989894383 , 0986933338</t>
  </si>
  <si>
    <t>nthai@viasm.edu.vn</t>
  </si>
  <si>
    <t>Nguyễn Minh Phú</t>
  </si>
  <si>
    <t>162616430</t>
  </si>
  <si>
    <t>4/57 Thụy Phương - Từ Liêm - Hà Nội</t>
  </si>
  <si>
    <t>nmphucoke@gmail.com</t>
  </si>
  <si>
    <t xml:space="preserve">Nguyễn Thị Phương Mai </t>
  </si>
  <si>
    <t>013674419</t>
  </si>
  <si>
    <t>Lê Hải Dương</t>
  </si>
  <si>
    <t>017487525</t>
  </si>
  <si>
    <t>Vũ Thị Thanh Bình</t>
  </si>
  <si>
    <t>001184005429</t>
  </si>
  <si>
    <t>P305 Nhà C27 - Ngõ 240 Tân Mai - Hoàng Mai - Hà Nội</t>
  </si>
  <si>
    <t>makawa68@gmail.com</t>
  </si>
  <si>
    <t>BĐS Mai Hoa nđ</t>
  </si>
  <si>
    <t>Vũ Văn Cường</t>
  </si>
  <si>
    <t>011831998</t>
  </si>
  <si>
    <t>Phùng Xuân Hách</t>
  </si>
  <si>
    <t>141957420</t>
  </si>
  <si>
    <t>hachker_hd@yahoo.com</t>
  </si>
  <si>
    <t>Nguyễn Thị Ngát</t>
  </si>
  <si>
    <t>162920220</t>
  </si>
  <si>
    <t>dongha8778@gmail.com</t>
  </si>
  <si>
    <t>Phan Thị Quỳnh Liên</t>
  </si>
  <si>
    <t>011838433</t>
  </si>
  <si>
    <t>quynhliendutwd@gmail.com</t>
  </si>
  <si>
    <t>Nguyễn Văn Nên</t>
  </si>
  <si>
    <t>135031217</t>
  </si>
  <si>
    <t>Công an Vĩnh Phúc</t>
  </si>
  <si>
    <t>vannam3084@gmail.com</t>
  </si>
  <si>
    <t>Vũ Minh Đức</t>
  </si>
  <si>
    <t>012547448</t>
  </si>
  <si>
    <t>Số 7 - Ngõ 74 Nguyễn Chính - Tân Mai - Hoàng Mai - Hà Nội</t>
  </si>
  <si>
    <t>antoan.longviet@gmail.com</t>
  </si>
  <si>
    <t>Đỗ Thị Dung</t>
  </si>
  <si>
    <t>038186000157</t>
  </si>
  <si>
    <t>dzungsai@gmail.com</t>
  </si>
  <si>
    <t>Lương Đức Thọ</t>
  </si>
  <si>
    <t>70A942021458</t>
  </si>
  <si>
    <t>Bộ Tổng Tham Mưu</t>
  </si>
  <si>
    <t>Ban xe máy - kỹ thuật - xăng dầu - Cục Đối Ngoại - Ngõ 316 Lê Trọng Tấn - Hà Nội</t>
  </si>
  <si>
    <t>Nguyễn Văn Cường</t>
  </si>
  <si>
    <t>186225424</t>
  </si>
  <si>
    <t>P405 C4 Giảng Võ - Ba Đình - Hà Nội</t>
  </si>
  <si>
    <t>nguyencuong2212@gmail.com</t>
  </si>
  <si>
    <t>Nguyễn Thị Linh</t>
  </si>
  <si>
    <t>B4041578</t>
  </si>
  <si>
    <t>Phú Xuyên - Hà Nội</t>
  </si>
  <si>
    <t>Số 13B - Khu TTTK T59 - Bộ Quốc Phòng - Hoàng Liệt - Hoàng Mai - Hà Nội</t>
  </si>
  <si>
    <t>0908888757</t>
  </si>
  <si>
    <t>Nguyễn Bá Giang</t>
  </si>
  <si>
    <t>186478298</t>
  </si>
  <si>
    <t>P3446 - CC VP6 - Bán Đảo Linh Đàm - Hoàng Liệt - Hoàng Mai - Hà Nội</t>
  </si>
  <si>
    <t>Trần Xuân Huy</t>
  </si>
  <si>
    <t>013690642</t>
  </si>
  <si>
    <t>Tổ 55 - Dịch Vọng Hậu - Cầu Giấy - Hà Nội</t>
  </si>
  <si>
    <t>Số 15A2 Ngách 24 - Ngõ 175 - Xuân Thủy - Cầu Giấy - Hà Nội</t>
  </si>
  <si>
    <t>tranhuyktqd@gmail.com</t>
  </si>
  <si>
    <t>Nguyễn Đức Tôn</t>
  </si>
  <si>
    <t>151354369</t>
  </si>
  <si>
    <t>Số 40 - Tổ dân phố 3 - Văn Quán - Hà Đông - Hà Nội</t>
  </si>
  <si>
    <t>dungtranthi1909@gmail.com</t>
  </si>
  <si>
    <t>Lê Thanh Mai</t>
  </si>
  <si>
    <t>111320049</t>
  </si>
  <si>
    <t>P47 - A8 Cục Qly Đường Bộ Ngã Tư Sở - Đống Đa - Hà Nội</t>
  </si>
  <si>
    <t>209 Tây Sơn - Đống Đa - Hà Nội</t>
  </si>
  <si>
    <t>0904053344</t>
  </si>
  <si>
    <t>Nguyễn Thu Nhàn</t>
  </si>
  <si>
    <t>172900077</t>
  </si>
  <si>
    <t>thunhan3003@gmail.com</t>
  </si>
  <si>
    <t>Nguyễn Thị Yến</t>
  </si>
  <si>
    <t>172452072</t>
  </si>
  <si>
    <t>Nguyễn Thị Mỹ Linh</t>
  </si>
  <si>
    <t>001185001197</t>
  </si>
  <si>
    <t>SN 6 - Ngõ 72 - Phố Chính Kinh - Thanh Xuân - HN</t>
  </si>
  <si>
    <t>0973777325 , 0974500932</t>
  </si>
  <si>
    <t>dungtm@rikkeisoft.com</t>
  </si>
  <si>
    <t>Xóm Nam - Trung Trữ - Ninh Giang - Hoa Lư - Ninh Bình</t>
  </si>
  <si>
    <t>hoangdung8984@yahoo.com</t>
  </si>
  <si>
    <t>Trịnh Nhân Đạo</t>
  </si>
  <si>
    <t>P.508 - B6 - Tập thể Thanh Xuân Bắc - Thanh Xuân - Hà Nội</t>
  </si>
  <si>
    <t>0912868238</t>
  </si>
  <si>
    <t>Phòng 2 - Viện Khoa Học Hình Sự - Số 99 Nguyễn Tuân - Thanh Xuân Trung - Thanh Xuân - Hà Nội</t>
  </si>
  <si>
    <t>0947331248 , 0973471905</t>
  </si>
  <si>
    <t>ngotientoan86@gmail.com</t>
  </si>
  <si>
    <t>Nguyễn Quốc Vương</t>
  </si>
  <si>
    <t>012381844</t>
  </si>
  <si>
    <t>16 Ngách 64/39 Vũ Trọng Phụng - Thanh Xuân Trung - Thanh Xuân - Hà Nội</t>
  </si>
  <si>
    <t>0912969999 , 0987282868</t>
  </si>
  <si>
    <t>nguyenquocvuongcnc@gmail.com</t>
  </si>
  <si>
    <t>Lê Lợi - Phường Trần Lãm - Tp Thái Bình - Tỉnh Thái Bình</t>
  </si>
  <si>
    <t>112 Phố Trần Bình - phường Mai Dịch - quận Cầu Giấy - Hà Nội</t>
  </si>
  <si>
    <t>Bùi Văn Tứ</t>
  </si>
  <si>
    <t>162746362</t>
  </si>
  <si>
    <t>Xóm 3 - Hải Sơn - Hải Hậu - Nam Định</t>
  </si>
  <si>
    <t>Nhà số 3 ngõ 81/24/40 Lạc Long Quân - Nghĩa Đô - Hà Nội</t>
  </si>
  <si>
    <t>0906028385,0936278583</t>
  </si>
  <si>
    <t>tranhuan.pca@gmail.com.vn</t>
  </si>
  <si>
    <t>Nguyễn Thị Hiên</t>
  </si>
  <si>
    <t>186978485</t>
  </si>
  <si>
    <t>Cục An ninh Kinh tế Nông, Lâm, Ngư nghiệp - Tổng cục An Ninh - Bộ Công An, 40 Hàng Bài - Hoàn Kiếm - Hà Nội</t>
  </si>
  <si>
    <t>Cục An ninh Kinh tế Nông, Lâm, Ngư nghiệp - Tổng cục An Ninh - Bộ Công An, 40 Hàng Bài - Hoàn Kiếm - HN</t>
  </si>
  <si>
    <t xml:space="preserve">0973811196 </t>
  </si>
  <si>
    <t>nhocnhonha1.4@gmail.com</t>
  </si>
  <si>
    <t>Nguyễn Thị Duyên</t>
  </si>
  <si>
    <t>013283584</t>
  </si>
  <si>
    <t>Xóm Xanh - Xã Mê Linh - Huyện Mê Linh - Hà Nội</t>
  </si>
  <si>
    <t>Chi nhánh Cty Cp XNK tổng hợp HN tại Hà Tây - Tầng 5 - 36 Hoàng Cầu - Ô Chợ Dừa - Đống Đa - HN</t>
  </si>
  <si>
    <t>0902216228 , 0977037228</t>
  </si>
  <si>
    <t>duyenchi82@gmail.com</t>
  </si>
  <si>
    <t>Bùi Thị Bông</t>
  </si>
  <si>
    <t>163045266</t>
  </si>
  <si>
    <t>Xóm 15 - Xuân Kiên - Xuân Trường - Nam Định</t>
  </si>
  <si>
    <t>Ban nhân dân điện tử - Báo Nhân Dân - 71 Hàng Trống - Hoàn Kiếm - Hà Nội</t>
  </si>
  <si>
    <t>01689581566 , 0979764746</t>
  </si>
  <si>
    <t>bongmai0212@gmail.com</t>
  </si>
  <si>
    <t>Bùi Quang Hiệp</t>
  </si>
  <si>
    <t>164223975</t>
  </si>
  <si>
    <t>Trại Lạo - Đồng Phong - Nho Quan - Ninh Bình</t>
  </si>
  <si>
    <t>Diện tích sử dụng</t>
  </si>
  <si>
    <t>Diện tích xây dựng</t>
  </si>
  <si>
    <t>Giá bán thông thủy</t>
  </si>
  <si>
    <t>Giá trị hoàn thiện căn hộ</t>
  </si>
  <si>
    <t>1,00</t>
  </si>
  <si>
    <t>DNTN x©y dùng sè 1 tØnh 
§iÖn Biªn</t>
  </si>
  <si>
    <t xml:space="preserve"> §¬n vÞ ®­îc h­ëng:  DNTN x©y dùng sè 1 tØnh §iÖn Biªn</t>
  </si>
  <si>
    <t>DNTN XD sè 1 tØnh §iÖn Biªn</t>
  </si>
  <si>
    <t>Phã gi¸m ®èc</t>
  </si>
  <si>
    <t>Tầng 36</t>
  </si>
  <si>
    <t>Tầng 37</t>
  </si>
  <si>
    <t>Tầng 38</t>
  </si>
  <si>
    <t>Tầng 39</t>
  </si>
  <si>
    <t>Tầng 40</t>
  </si>
  <si>
    <t xml:space="preserve"> Sè tµi kho¶n:  2131 00 00 16 79 79</t>
  </si>
  <si>
    <t xml:space="preserve"> T¹i ng©n hµng TMCP §Çu t­ vµ Ph¸t triÓn ViÖt Nam - Chi nh¸nh Nam Hµ Néi</t>
  </si>
  <si>
    <t>Lê Thị Thúy Kim</t>
  </si>
  <si>
    <t>B3582410</t>
  </si>
  <si>
    <t>Cục QL XNC</t>
  </si>
  <si>
    <t>P205 A7 TT Khương Thượng - Đống Đa - Hà Nội</t>
  </si>
  <si>
    <t>0914530483</t>
  </si>
  <si>
    <t>Nguyễn Thị Hạnh</t>
  </si>
  <si>
    <t>012036666</t>
  </si>
  <si>
    <t>Công an Hà Nội</t>
  </si>
  <si>
    <t>SN 71D - Ngách 342/101 - Khương Đình - Thanh Xuân - Hà Nội</t>
  </si>
  <si>
    <t>0919129555</t>
  </si>
  <si>
    <t>Nhung sàn thủ đô nđ</t>
  </si>
  <si>
    <t>Vũ Thanh Hải nđ</t>
  </si>
  <si>
    <t>0918763220</t>
  </si>
  <si>
    <t>hoangyen1969@gmail.com</t>
  </si>
  <si>
    <t>Nguyễn Trọng Tạo</t>
  </si>
  <si>
    <t>013466107</t>
  </si>
  <si>
    <t>P605 - D4 Tập thể Phương Mai - Đống Đa - Hà Nội</t>
  </si>
  <si>
    <t>0903283109</t>
  </si>
  <si>
    <t>nguyentrongtao1@gmail.com</t>
  </si>
  <si>
    <t>Dương Hồng Hải nđ</t>
  </si>
  <si>
    <t>0979452886</t>
  </si>
  <si>
    <t>duonghonghai2012@yahoo.com.vn</t>
  </si>
  <si>
    <t>Đàm Thị Nụ</t>
  </si>
  <si>
    <t>186089323</t>
  </si>
  <si>
    <t>Công an Nghệ An</t>
  </si>
  <si>
    <t>Khôi 6 - Thị Trần Cát Giát - Quỳnh Lưu - Nghệ An</t>
  </si>
  <si>
    <t>P408 - 17T1 - Hoàng Đạo Thúy - Cầu Giấy - Hà Nội</t>
  </si>
  <si>
    <t>0969363999</t>
  </si>
  <si>
    <t>longnu68@gmail.com</t>
  </si>
  <si>
    <t>Hoàng Thanh Tịnh</t>
  </si>
  <si>
    <t>030805131</t>
  </si>
  <si>
    <t>Công an Hải Phòng</t>
  </si>
  <si>
    <t>Thôn 6 Hòa Bình - Vĩnh Bảo - Hải Phòng</t>
  </si>
  <si>
    <t>Hạnh VPXD</t>
  </si>
  <si>
    <t>Trần Quốc Việt</t>
  </si>
  <si>
    <t>101157895</t>
  </si>
  <si>
    <t>Công an Quảng Ninh</t>
  </si>
  <si>
    <t>Nguyễn Thị Hoa</t>
  </si>
  <si>
    <t>Đoàn Thị Thùy Dương</t>
  </si>
  <si>
    <t>001187002394</t>
  </si>
  <si>
    <t>Cục CS ĐKQL Cư trú và DLQG về Dân cư</t>
  </si>
  <si>
    <t>SN 40 - Ngõ 27 Xã Đàn - Đống Đa - Hà Nội</t>
  </si>
  <si>
    <t>Vũ Thị Thanh Tâm</t>
  </si>
  <si>
    <t>010279859</t>
  </si>
  <si>
    <t>Phạm Quang Tính</t>
  </si>
  <si>
    <t>112019575</t>
  </si>
  <si>
    <t>Công an Hà Tây</t>
  </si>
  <si>
    <t>tinhpq@vengy.vn</t>
  </si>
  <si>
    <t>Phạm Công Thu</t>
  </si>
  <si>
    <t>151440953</t>
  </si>
  <si>
    <t>Công an Thái Bình</t>
  </si>
  <si>
    <t>Ngô Thị Hằng - Trường Trung cấp nghề - Số 18 - Tam Hiệp - Thanh Trì - Hà Nội</t>
  </si>
  <si>
    <t>hoangmai18bqp@gmail.com</t>
  </si>
  <si>
    <t>Chị Nga bé VPXD nđ</t>
  </si>
  <si>
    <t>Đào Văn Tuấn</t>
  </si>
  <si>
    <t>013037330</t>
  </si>
  <si>
    <t>3/32 ngõ 209 Đội Cấn - Ba Đình - Hà Nội</t>
  </si>
  <si>
    <t>Vũ Thị Thuận</t>
  </si>
  <si>
    <t>017154732</t>
  </si>
  <si>
    <t>Mộ Lao - Hà Đông - Hà Nội</t>
  </si>
  <si>
    <t>Tầng 1 - Nhà B - 20 Thụy Khuê - Tây Hồ - Hà Nội</t>
  </si>
  <si>
    <t>0912881739</t>
  </si>
  <si>
    <t>thuanvt@tymfund.org.vn</t>
  </si>
  <si>
    <t>Trương Văn Phi</t>
  </si>
  <si>
    <t>186309816</t>
  </si>
  <si>
    <t>bstruonggiabao@gmail.com</t>
  </si>
  <si>
    <t>Phan Thị Bạch Yến</t>
  </si>
  <si>
    <t>011865381</t>
  </si>
  <si>
    <t>Số 2 - Ngõ 132 Lò Đúc - Hai Bà Trưng - Hà Nội</t>
  </si>
  <si>
    <t>Vân Lâm nđ</t>
  </si>
  <si>
    <t>Nguyễn Ngọc Thanh</t>
  </si>
  <si>
    <t>082036372</t>
  </si>
  <si>
    <t>Công an Lạng Sơn</t>
  </si>
  <si>
    <t>Số 16 - Ngách 82/5 - Ngõ 651 Minh Khai - Hai Bà Trưng - Hà Nội</t>
  </si>
  <si>
    <t>thanhnn987@gmail.com</t>
  </si>
  <si>
    <t>Hồ Thị Thúy Hằng</t>
  </si>
  <si>
    <t>182341362</t>
  </si>
  <si>
    <t>Kho hàng EU - 124 Vĩnh Tuy - Hai Bà Trưng - Hà Nội</t>
  </si>
  <si>
    <t>0969656337</t>
  </si>
  <si>
    <t>thuyhangho80@gmail.com</t>
  </si>
  <si>
    <t>Nguyễn Văn Duy</t>
  </si>
  <si>
    <t>151604668</t>
  </si>
  <si>
    <t>ngocminh25387@gmail.com</t>
  </si>
  <si>
    <t>Lê Thị Nga</t>
  </si>
  <si>
    <t>038183000167</t>
  </si>
  <si>
    <t>Số 116 - Ngõ 166 Kim Mã - Ba Đình - Hà Nội</t>
  </si>
  <si>
    <t>Lê Phương Thảo</t>
  </si>
  <si>
    <t>B1760490</t>
  </si>
  <si>
    <t>lephuongthao1701@gmail.com</t>
  </si>
  <si>
    <t>Vũ Thị Ngọc nđ</t>
  </si>
  <si>
    <t>0904644993</t>
  </si>
  <si>
    <t>Đỗ Thanh Bình</t>
  </si>
  <si>
    <t>151963477</t>
  </si>
  <si>
    <t>Cty CP và Thiết bị Ngành nước Weco - Tầng I - Tòa nhà I9 - Khuất Duy Tiến - Thanh Xuân - HN</t>
  </si>
  <si>
    <t>Nguyễn Sỹ Quỳnh Treo tên nđ</t>
  </si>
  <si>
    <t>BT 6 - VT8A - Khu đô thị Xala - Phúc La - Hà Đông - Hà Nội</t>
  </si>
  <si>
    <t>01695822891</t>
  </si>
  <si>
    <t>013044050</t>
  </si>
  <si>
    <t>Số 28B1 Khu đô thị Đại Kim - Hoàng Mai - Hà Nội</t>
  </si>
  <si>
    <t>nguyenthihanly@gmail.com</t>
  </si>
  <si>
    <t>Nguyễn Chiến Thắng</t>
  </si>
  <si>
    <t>001088000214</t>
  </si>
  <si>
    <t>172967923</t>
  </si>
  <si>
    <t>Công an Thanh Hóa</t>
  </si>
  <si>
    <t xml:space="preserve">Phan Thanh Ngọc </t>
  </si>
  <si>
    <t>145587038</t>
  </si>
  <si>
    <t>Công an Hưng Yên</t>
  </si>
  <si>
    <t>Số 23 - Ngách 15 - Ngõ Hoàng An - Phường Trung Phụng - Đống Đa - HN</t>
  </si>
  <si>
    <t>phanthanhngoch31@yahoo.com.vn</t>
  </si>
  <si>
    <t>Nguyễn Thị Thu Hiền - Đạo nđ</t>
  </si>
  <si>
    <t>Trương Thị Kim Anh</t>
  </si>
  <si>
    <t>013016817</t>
  </si>
  <si>
    <t>Trần Lâm Đức</t>
  </si>
  <si>
    <t>152089131</t>
  </si>
  <si>
    <t>58 Ngõ 110 - Nam Dư - Hoàng Mai - Hà Nội</t>
  </si>
  <si>
    <t>Lương Ngọc Khánh</t>
  </si>
  <si>
    <t>013114051</t>
  </si>
  <si>
    <t>Thôn Nội - Thanh Liệt - Thanh Trì - Hà Nội</t>
  </si>
  <si>
    <t>Nguyễn Xuân Hiệu</t>
  </si>
  <si>
    <t>162209780</t>
  </si>
  <si>
    <t>Công an Nam Định</t>
  </si>
  <si>
    <t>Tổng cục chính trị</t>
  </si>
  <si>
    <t>Trung Tâm Phát Thanh - Truyền Hình Quân Đội - Số 2 - Lý Nam Đế - Hoàn Kiếm - Hà Nội</t>
  </si>
  <si>
    <t>Phòng Hành chính tổng hợp - Trung Tâm Phát Thanh - Truyền Hình Quân Đội - Số 2 - Lý Nam Đế - Hoàn Kiếm - HN</t>
  </si>
  <si>
    <t>0989545168 , 0973812640</t>
  </si>
  <si>
    <t>ngochaptqd01@gmail.com</t>
  </si>
  <si>
    <t>Trần Trung Kiên</t>
  </si>
  <si>
    <t>151470443</t>
  </si>
  <si>
    <t>Thôn Ô Mễ 1 - Xã Tân Phong - Vũ Thư - Thái Bình</t>
  </si>
  <si>
    <t>Số 6 - Lô 1A - Khu đô thị mới Trung Yên - Trung Hòa - Cầu Giấy - Hà Nội</t>
  </si>
  <si>
    <t>0966130000 , 0936296290</t>
  </si>
  <si>
    <t>kien.trantrung1982@gmail.com</t>
  </si>
  <si>
    <t>Phạm Văn Tẫn</t>
  </si>
  <si>
    <t>141572222</t>
  </si>
  <si>
    <t>Đội 9 - Ngọc Lộ - Tân Việt - Thanh Hà - Hải Dương</t>
  </si>
  <si>
    <t>Trung tâm đào tạo lái xe C500 - Trần Phú - Hà Đông - HN</t>
  </si>
  <si>
    <t>0943383288 , 01668786333</t>
  </si>
  <si>
    <t>phamvantan1972@gmail.com</t>
  </si>
  <si>
    <t>Thôn Đông - Hồng Việt - Đông Hưng - Thái Bình</t>
  </si>
  <si>
    <t xml:space="preserve">0913002111 </t>
  </si>
  <si>
    <t>nguyenminhks111@gmail.com</t>
  </si>
  <si>
    <t>Vũ Văn Tùng</t>
  </si>
  <si>
    <t>151857176</t>
  </si>
  <si>
    <t>Thôn Trung Sơn - Xã Tây Sơn - Tiền Hải - Thái Bình</t>
  </si>
  <si>
    <t>Trung tâm tư vấn Thiết kế 4 - Cty CP tư vấn Kiến Trúc đô thị Hà Nội - UAC - 25 Bùi Ngọc Dương -  Hai Bà Trưng - HN</t>
  </si>
  <si>
    <t>0967967469 , 0942235912</t>
  </si>
  <si>
    <t>vutung4792@gmail.com</t>
  </si>
  <si>
    <t>Kiều Văn Hải</t>
  </si>
  <si>
    <t>070615855</t>
  </si>
  <si>
    <t xml:space="preserve">Thôn An Phong - Xã Tân Thịnh - Huyện Chiêm Hóa - Tỉnh Tuyên Quang </t>
  </si>
  <si>
    <t>Đỗ Thị Thu Hoàn - 17/27 Vạn Bảo - Ba Đình - Hà Nội</t>
  </si>
  <si>
    <t>0988504108 , 0988180928</t>
  </si>
  <si>
    <t>kieuhai79@gmail.com</t>
  </si>
  <si>
    <t>Lê Thị Vân</t>
  </si>
  <si>
    <t>121468342</t>
  </si>
  <si>
    <t>Thanh Cảm - Tân Tiến - Tp Bắc Giang - Tỉnh Bắc Giang</t>
  </si>
  <si>
    <t>Phòng du học nhật bản - Cty Cp Quốc tế ICO - 40 Trần Quốc Hoàn - Cầu Giấy - Hà Nội</t>
  </si>
  <si>
    <t>0989411785 , 0904369898</t>
  </si>
  <si>
    <t>Số 37 - Tổ 20 - Phường Dịch Vọng Hậu - Quận Cầu Giấy - Hà Nội</t>
  </si>
  <si>
    <t>Ban Phát Thanh Thanh Thiếu Nhi -  64 Bà Triệu - Hà Nội</t>
  </si>
  <si>
    <t xml:space="preserve">0904111100 </t>
  </si>
  <si>
    <t>Số 5 - Ngõ 73 đường Tân Triều - Thanh Trì - Hà Nội</t>
  </si>
  <si>
    <t>0973513069 , 0989786361</t>
  </si>
  <si>
    <t>trongphu.nuce@gmail.com</t>
  </si>
  <si>
    <t>146 Phó Đức Chính - Phường Trúc Bạch - Quận Ba Đình - Hà Nội</t>
  </si>
  <si>
    <t>Trường THCS Trưng Nhị - 30 Hương Viên - Đồng Nhân - Hai Bà Trưng - Hà Nội</t>
  </si>
  <si>
    <t>0947561986 , 0915485524</t>
  </si>
  <si>
    <t>Hà Thị Xuân</t>
  </si>
  <si>
    <t>034187000303</t>
  </si>
  <si>
    <t>Thôn An Đông 4 - An Bồi - Kiến Xương - Thái Bình</t>
  </si>
  <si>
    <t xml:space="preserve">Phòng Hành Chính - Cty LG - Tầng 35 - Tòa nhà Kangnam - Lô E6 Phạm Hùng - Hà Nội </t>
  </si>
  <si>
    <t>0988930404 , 0945965302</t>
  </si>
  <si>
    <t>xuanqt87@gmail.com</t>
  </si>
  <si>
    <t>Bãi Thụy - Đồng Tháp - Đan Phượng - Hà Nội</t>
  </si>
  <si>
    <t>0978241814 , 01689112663</t>
  </si>
  <si>
    <t>lehongthang66@gmail.com</t>
  </si>
  <si>
    <t>P501 N3 - Tổ 30B - Phường Thịnh Liệt - Quận Hoàng Mai - Hà Nội</t>
  </si>
  <si>
    <t>0947810076 , 0973035517</t>
  </si>
  <si>
    <t>0988865596 , 01669651665</t>
  </si>
  <si>
    <t>Nguyễn Minh Bình</t>
  </si>
  <si>
    <t>012606394</t>
  </si>
  <si>
    <t>60 Hàng Bông - Phường Hàng Gai - Quận Hoàn Kiếm - Hà Nội</t>
  </si>
  <si>
    <t>0906599159 , 0439285894</t>
  </si>
  <si>
    <t>vodka.tnt@gmail.com</t>
  </si>
  <si>
    <t xml:space="preserve">Đội 1 - Uông Thượng - Minh Tâm - Nam Sách - Hải Dương </t>
  </si>
  <si>
    <t>0978949055 , 0975459889</t>
  </si>
  <si>
    <t>Xóm 4 - Diễn Bình - Diễn Châu - Nghệ An</t>
  </si>
  <si>
    <t>Tầng 17 - Tòa nhà Pacific - 83B Lý Thường Kiệt - Hoàn Kiếm - Hà Nội</t>
  </si>
  <si>
    <t>0982670546 , 0988974617</t>
  </si>
  <si>
    <t>Thôn Tử Nê - Xã Tân Lãng - Lương Tài - Bắc Ninh</t>
  </si>
  <si>
    <t>(Nguyễn Thị Mai) Tầng 11 - Cty Bảo Hiểm AIA - 241 Xuân Thủy - Cầu Giấy - Hà Nội</t>
  </si>
  <si>
    <t xml:space="preserve">0973794938 , 0975256930 </t>
  </si>
  <si>
    <t>162662802</t>
  </si>
  <si>
    <t>Xuân Thọ - Giao Xuân - Giao Thủy - Nam Định</t>
  </si>
  <si>
    <t>SN 112 C2 - Tân Mai - Hoàng Mai - Hà Nội</t>
  </si>
  <si>
    <t>lenluyen200587@gmail.com</t>
  </si>
  <si>
    <t>P1026 - Nơ 2 - Bán Đảo Linh Đàm - Tổ 22 - Phường Hoàng Liệt - Quận Hoàng Mai - Hà Nội</t>
  </si>
  <si>
    <t>P1026 - Nơ 2 - Bán Đảo Linh Đàm - Tổ 22 - Hoàng Liệt - Hoàng Mai - HN</t>
  </si>
  <si>
    <t>0903494318 , 0983231860</t>
  </si>
  <si>
    <t>bao.ngoc1388@gmail.com</t>
  </si>
  <si>
    <t>Cục CS QLHC về TTXH</t>
  </si>
  <si>
    <t>ngan.bt@neodata.vn</t>
  </si>
  <si>
    <t>23A Nguyễn Khang - Trung Hòa - Cầu Giấy - Hà Nội</t>
  </si>
  <si>
    <t>Đoàn Nghi Lễ Công an Nhân Dân - 55 Tương Mai - Giáp Bát - Hoàng Mai - Hà Nội</t>
  </si>
  <si>
    <t>Xóm 5 - Xã Đồng Hóa - Kim Bảng - Hà Nam</t>
  </si>
  <si>
    <t>Số Nhà E21 - Ngõ 68 Trung Kính - Yên Hòa - Cầu Giấy - Hà Nội</t>
  </si>
  <si>
    <t>0986589613 , 01685094882</t>
  </si>
  <si>
    <t>Đội 9 - An Đông - An Bình - Nam Sách - Hải Dương</t>
  </si>
  <si>
    <t>namsao83@yahoo.com.vn</t>
  </si>
  <si>
    <t>Đỗ Thị Lan Anh</t>
  </si>
  <si>
    <t>001183008186</t>
  </si>
  <si>
    <t>Đoàn Lan nđ</t>
  </si>
  <si>
    <t>0977557878</t>
  </si>
  <si>
    <t>Cô Phương nđ</t>
  </si>
  <si>
    <t>Bùi Thế Hiển</t>
  </si>
  <si>
    <t>090928737</t>
  </si>
  <si>
    <t>Công an Thái Nguyên</t>
  </si>
  <si>
    <t>buithehien@vietbank.com.vn</t>
  </si>
  <si>
    <t>Nguyễn Bá Hùng</t>
  </si>
  <si>
    <t>001089002805</t>
  </si>
  <si>
    <t>nguyenbahunghn@gmail.com</t>
  </si>
  <si>
    <t>Quách Thùy Chinh - treo tên nđ</t>
  </si>
  <si>
    <t>0942800556</t>
  </si>
  <si>
    <t>Nguyễn Thị Thanh Hải</t>
  </si>
  <si>
    <t>162921467</t>
  </si>
  <si>
    <t>sealov.ftu@gmail.com</t>
  </si>
  <si>
    <t>Vũ Thanh Bình</t>
  </si>
  <si>
    <t>161901767</t>
  </si>
  <si>
    <t>Số 19 - Ngõ 613 Trương Định - Thịnh Liệt - Hoàng Mai - Hà Nội</t>
  </si>
  <si>
    <t>Nguyễn Hữu Thắng</t>
  </si>
  <si>
    <t>111683344</t>
  </si>
  <si>
    <t>117 Bạch Mai - Cầu Dền - Hai Bà Trưng - Hà Nội</t>
  </si>
  <si>
    <t>nguyenthanghn1982@gmail.com</t>
  </si>
  <si>
    <t>Hoàng Thị Hồng Sâm</t>
  </si>
  <si>
    <t>013488201</t>
  </si>
  <si>
    <t>33 - Tổ 5 - Thanh Lương - Hai Bà Trưng - Hà Nội</t>
  </si>
  <si>
    <t>Kiot 42 - HH4B - Linh Đàm - Hoàng Liệt - Hoàng Mai - Hà Nội</t>
  </si>
  <si>
    <t>Nguyễn Mạnh Toàn</t>
  </si>
  <si>
    <t>001078004245</t>
  </si>
  <si>
    <t>Đinh Thị Thảo</t>
  </si>
  <si>
    <t>121771473</t>
  </si>
  <si>
    <t>39 Lương Văn Can - Hàng Đào - Hoàn Kiếm - Hà Nội</t>
  </si>
  <si>
    <t>Lê Văn Tuất</t>
  </si>
  <si>
    <t>011280036</t>
  </si>
  <si>
    <t>013579462</t>
  </si>
  <si>
    <t>210A - C1 - Nghĩa Tân - Cầu Giấy - Hà Nội</t>
  </si>
  <si>
    <t>Ngõ 2 - Thôn Nội - Thanh Liệt - Thanh Trì - Hà Nội</t>
  </si>
  <si>
    <t>0976108895</t>
  </si>
  <si>
    <t>Bùi Hữu Hạnh</t>
  </si>
  <si>
    <t>151135846</t>
  </si>
  <si>
    <t>hanhbh76@gmail.com</t>
  </si>
  <si>
    <t>Nguyễn Hồng Anh</t>
  </si>
  <si>
    <t>B9318897</t>
  </si>
  <si>
    <t>Lê Công Anh</t>
  </si>
  <si>
    <t>anhlecong@gmail.com</t>
  </si>
  <si>
    <t>Vũ Huyền Anh</t>
  </si>
  <si>
    <t>012693854</t>
  </si>
  <si>
    <t>Tập thể Viện Dầu Khí - Tổ 39 - Trung Hòa - Cầu Giấy - Hà Nội</t>
  </si>
  <si>
    <t>Số 6 - Ngõ 125 Trung Kính - Cầu Giấy - Hà Nội</t>
  </si>
  <si>
    <t>0977869582</t>
  </si>
  <si>
    <t>huyenanh2207@gmail.com</t>
  </si>
  <si>
    <t>Bùi Xuân Đỉnh</t>
  </si>
  <si>
    <t>031566597</t>
  </si>
  <si>
    <t>Số 9 - Ngách 322/142 Nhân Mỹ - Mỹ Đình - Nam Từ Liêm - HN</t>
  </si>
  <si>
    <t>dinhbuixuanvnu@gmail.com</t>
  </si>
  <si>
    <t>Phạm Đình Nhự</t>
  </si>
  <si>
    <t>163245462</t>
  </si>
  <si>
    <t>Dương Văn Tân</t>
  </si>
  <si>
    <t>Số 147 - An Dương Vương - Tây Hồ - Hà Nội</t>
  </si>
  <si>
    <t>dvtan.han@gdt.gov.vn</t>
  </si>
  <si>
    <t xml:space="preserve">Nguyễn Thị Thanh Mai </t>
  </si>
  <si>
    <t>013165737</t>
  </si>
  <si>
    <t>Thôn 1A - Xã Đông Mỹ - Huyện Thanh Trì - Hà Nội</t>
  </si>
  <si>
    <t>Số 10 - Ngõ 203 - Hoàng Quốc Việt - Cầu Giấy - Hà Nội</t>
  </si>
  <si>
    <t>0983322673 , 0983318972</t>
  </si>
  <si>
    <t>maint.1278@gmail.com</t>
  </si>
  <si>
    <t>Đinh Quốc Thắng</t>
  </si>
  <si>
    <t>013224405</t>
  </si>
  <si>
    <t>Tổ 27 - Lĩnh Nam - Hoàng Mai - Hà Nội</t>
  </si>
  <si>
    <t>P3502 VP6 Bán Đảo Linh Đàm - Hoàng Liệt - Hoàng Mai - Hà Nội</t>
  </si>
  <si>
    <t>0914268914</t>
  </si>
  <si>
    <t>Trần Thị Phương</t>
  </si>
  <si>
    <t>168227430</t>
  </si>
  <si>
    <t>0976642869 , 0914319636</t>
  </si>
  <si>
    <t>hoangviet37@gmail.com</t>
  </si>
  <si>
    <t>Phạm Thị Hồng Anh</t>
  </si>
  <si>
    <t>011431884</t>
  </si>
  <si>
    <t>P106 - B8B - Tập thể Kim Liên - Phường Kim Liên - Đống Đa - Hà Nội</t>
  </si>
  <si>
    <t>Số 6 - Ngõ 210 - Ngách 4 - Lê Trọng Tấn - Định Công - Hoàng Mai - Hà Nội</t>
  </si>
  <si>
    <t>0963688169 , 0989748567</t>
  </si>
  <si>
    <t>Trần Thanh Liêm</t>
  </si>
  <si>
    <t>70A911174287</t>
  </si>
  <si>
    <t>Số 408 loại nhà cấp I - Khu cư xá quân nhân 781 - QK Thủ Đô - Khương Trung - Thanh Xuân - Hà Nội</t>
  </si>
  <si>
    <t>Đoàn Nghi lễ quân đội - 103 Tô Vĩnh Diện - Khương Trung - Thanh Xuân - Hà Nội</t>
  </si>
  <si>
    <t>0983413989 , 0968738080</t>
  </si>
  <si>
    <t>huong.ptthaison@gmail.com</t>
  </si>
  <si>
    <t>Nguyễn Thị Huệ</t>
  </si>
  <si>
    <t>142250127</t>
  </si>
  <si>
    <t>Làng Như - Bình Xuyên - Bình Giang - Hải Dương</t>
  </si>
  <si>
    <t>P1814 - HH4B - Bán Đảo Linh Đàm - Hoàng Liệt - Hoàng Mai - Hà Nội</t>
  </si>
  <si>
    <t>0986309499 , 0989568123</t>
  </si>
  <si>
    <t>nguyenhue87hd@gmail.com</t>
  </si>
  <si>
    <t>Bùi Trung Kiên</t>
  </si>
  <si>
    <t>163108424</t>
  </si>
  <si>
    <t>Phố Bùi Chu - Xã Xuân Ngọc - Xuân Trường - Nam Định</t>
  </si>
  <si>
    <t>(Nhà Bà Tiến gửi bạn Kiên) Số 9 - Ngách 279/23 Đường Hoàng Mai - Hoàng Mai - HN</t>
  </si>
  <si>
    <t>01276735275 , 0914637300</t>
  </si>
  <si>
    <t>kienbt.hust@gmail.com</t>
  </si>
  <si>
    <t>Vũ Phương Hà</t>
  </si>
  <si>
    <t>004191000006</t>
  </si>
  <si>
    <t>A1 - 602 Vinaconex 1 - 289A Khuất Duy Tiến - Trung Hòa - Cầu Giấy - Hà Nội</t>
  </si>
  <si>
    <t>0988199888</t>
  </si>
  <si>
    <t>vuphuongha91@gmail.com</t>
  </si>
  <si>
    <t>73 - Ngõ 205 Đường Giải Phóng - Phường Đồng Tâm - Quận Hai Bà Trưng - Hà Nội</t>
  </si>
  <si>
    <t xml:space="preserve">0988755705 </t>
  </si>
  <si>
    <t>Phạm Công Định</t>
  </si>
  <si>
    <t>063465861</t>
  </si>
  <si>
    <t>64 Hàng Bạc - Phường Hàng Bạc - Quận Hoàn Kiếm - Hà Nội</t>
  </si>
  <si>
    <t>Số 49 Tân Ấp - Phúc Xá - Ba Đình - Hà Nội</t>
  </si>
  <si>
    <t>B3852140</t>
  </si>
  <si>
    <t>Cục Quân Lực - Bộ Tổng Tham Mưu</t>
  </si>
  <si>
    <t>Tập thể Tập Đoàn Viễn Thông Quân Đội - Số 1 - Trần Hữu Dực - Mỹ Đình 2 - Nam Từ Liêm - Hà Nội</t>
  </si>
  <si>
    <t>Looimuntick@gmail.com.au</t>
  </si>
  <si>
    <t>Tân Hòa - Đa Phúc - Xã Sài Sơn - Huyện Quốc Oai - Hà Nội</t>
  </si>
  <si>
    <t>0968501457 , 0984052015</t>
  </si>
  <si>
    <t>thanhbangneu@yahoo.com</t>
  </si>
  <si>
    <t>Tổ 46 - Phường Quang Trung - Thành phố Thái Bình - tỉnh Thái Bình</t>
  </si>
  <si>
    <t>0913291876 , 0974104435</t>
  </si>
  <si>
    <t>cameraphatdat@gmail.com</t>
  </si>
  <si>
    <t>Thôn 7 - Hải Yên - Móng Cái - Quảng Ninh</t>
  </si>
  <si>
    <t>Khu 7 - Phường Hải Yên - TP Móng Cái - Quảng Ninh</t>
  </si>
  <si>
    <t xml:space="preserve">0974211771 , 0969843406 </t>
  </si>
  <si>
    <t>SN 40 - Ngõ 27 - Đường Xã Đàn - Đống Đa - Hà Nội</t>
  </si>
  <si>
    <t>0912297004 , 0913320359</t>
  </si>
  <si>
    <t>thanhtamcdyt@yahoo.com</t>
  </si>
  <si>
    <t>Hoàng Thanh Vân</t>
  </si>
  <si>
    <t>012363122</t>
  </si>
  <si>
    <t>Số 34 - Ngõ 97 Thái Thịnh - Phường Thịnh Quang - Quận Đống Đa - Hà Nội</t>
  </si>
  <si>
    <t>Cty Sách Alpha - Số 176 Thái Hà - Trung Liệt - Đống Đa - HN</t>
  </si>
  <si>
    <t>0972947899 , 0977270272</t>
  </si>
  <si>
    <t>htvan6886@gmail.com</t>
  </si>
  <si>
    <t>Thôn Nguyên Xá 1 - Xã An Hiệp - Huyện Quỳnh Phụ - Thái Bình</t>
  </si>
  <si>
    <t xml:space="preserve">0989333610 , 0987401316 </t>
  </si>
  <si>
    <t>53B Bà Triệu - Hàng Bài - Hoàn Kiếm - Hà Nội</t>
  </si>
  <si>
    <t>0904183383 , 0989417515</t>
  </si>
  <si>
    <t>Số nhà 130 (Mới 2 Ngõ 132) Phố Lò Đúc - Phường Đống Mác - Hai Bà Trưng - Hà Nội</t>
  </si>
  <si>
    <t xml:space="preserve">Khu 5 - Nông Trường Thái Bình - Đình Lập - Lạng Sơn </t>
  </si>
  <si>
    <t>0983117119 , 0969000123</t>
  </si>
  <si>
    <t>TT 7 - Ngõ Hòa Bình 4 - Phường Minh Khai - Quận Hai Bà Trưng - Hà Nội</t>
  </si>
  <si>
    <t>Phạm Duy Hưng</t>
  </si>
  <si>
    <t>012364494</t>
  </si>
  <si>
    <t>Xóm 3 - Thôn Thượng - Đông Dư - Gia Lâm - Hà Nội</t>
  </si>
  <si>
    <t xml:space="preserve">Nguyễn Văn Đông - Thôn Đanh Xá - Xã Hoàng Hoa Thám - Huyện Ân Thi - Hưng Yên </t>
  </si>
  <si>
    <t>0985123855 , 0967843458</t>
  </si>
  <si>
    <t>Kênh Truyền Hình Quốc Hội VN - Đài tiếng nói VN - Tầng 11 - 58 Quán Sứ - Hoàn Kiếm - HN</t>
  </si>
  <si>
    <t>0978939931 , 0903470590</t>
  </si>
  <si>
    <t>tranvankhanhthqh@gmail.com</t>
  </si>
  <si>
    <t>Nam Hương 2 - Thanh Ninh - Phú Bình - Thái Nguyên</t>
  </si>
  <si>
    <t>Phòng GD Ngân Quỹ - Ngân hàng TM CP Việt Nam Thương Tín - 70-72 Bà Triệu - Hàng Bài - Hoàn Kiếm - HN</t>
  </si>
  <si>
    <t>0972528271 , 0988710293</t>
  </si>
  <si>
    <t>Đội 1 - Đồi 1 - Đông Phương Yên - Chương Mỹ - Hà Nội</t>
  </si>
  <si>
    <t>Trần Văn Kiên</t>
  </si>
  <si>
    <t>162427859</t>
  </si>
  <si>
    <t>TT Rang Đông - Nghĩa Hưng - Nam Định</t>
  </si>
  <si>
    <t>P216 Nơ 9A Bán Đảo Linh Đàm - Hoàng Liệt - Hoàng Mai - HN</t>
  </si>
  <si>
    <t>0916145889</t>
  </si>
  <si>
    <t>trankienfth@gmail.com</t>
  </si>
  <si>
    <t>Xóm 6 - Xã Hải Lộc - Hải Hậu - Nam Định</t>
  </si>
  <si>
    <t>Cty Kiểm Toán UHY ACA - Tầng 9 - Tòa HL - ngõ 82 Duy Tân - Cầu Giấy - HN</t>
  </si>
  <si>
    <t xml:space="preserve">0976801807 </t>
  </si>
  <si>
    <t xml:space="preserve">45 Bến Ngự - Phường Phan Đình Phùng - Tp Nam Định - Tỉnh Nam Định </t>
  </si>
  <si>
    <t>0968255069 , 01244285592</t>
  </si>
  <si>
    <t>Tô Thị Hằng</t>
  </si>
  <si>
    <t>012775999</t>
  </si>
  <si>
    <t>Khu 2 - Xã Phú Minh - Huyện Sóc Sơn - Hà Nội</t>
  </si>
  <si>
    <t>Phòng 2606 - Nhà CT6B - KĐT Bemes Kiến Hưng - Hà Đông - Hà Nội</t>
  </si>
  <si>
    <t>0945411471 , 0902166693</t>
  </si>
  <si>
    <t>vothecuong@gmail.com</t>
  </si>
  <si>
    <t>Cụm 9 - Nghiêm Xuyên - Thường Tín - Hà Nội</t>
  </si>
  <si>
    <t>0983332591 , 01647944794</t>
  </si>
  <si>
    <t>8 Tổ 4 Xóm Tân Trào - Phường Thanh Lương - Quận Hai Bà Trưng - Hà Nội</t>
  </si>
  <si>
    <t>Ban QL Tòa Nhà - Ngân hàng Agribank - Số 2 Láng Hạ - Đống Đa - Hà Nội</t>
  </si>
  <si>
    <t>0913028160 , 0972315304</t>
  </si>
  <si>
    <t>toannm.pmc@vnpt.vn</t>
  </si>
  <si>
    <t>P703 - Tầng 7 - Tòa nhà Ladeco - 266 Đội Cấn - Ba Đình - HN</t>
  </si>
  <si>
    <t>0972291951 , 0988096406</t>
  </si>
  <si>
    <t>thao101088@gmail.com</t>
  </si>
  <si>
    <t>Nguyễn Diệu Linh</t>
  </si>
  <si>
    <t>012042880</t>
  </si>
  <si>
    <t>Số 13 - Triệu Việt Vương - Phường Bùi Thị Xuân - Quận Hai Bà Trưng - Hà Nội</t>
  </si>
  <si>
    <t>0902219699 , 0942818988</t>
  </si>
  <si>
    <t>dieulinh7280@gmail.com</t>
  </si>
  <si>
    <t>Phòng 920 Nhà CT4B - Khu X2 - Linh Đàm Mở Rộng - Phường Hoàng Liệt - Hoàng Mai - Hà Nội</t>
  </si>
  <si>
    <t>P1102 Chung cư 19 - Đại Từ - Đại Kim - Hà Nội</t>
  </si>
  <si>
    <t>Phố Mới - Cải Đan - Sông Công - Thái Nguyên</t>
  </si>
  <si>
    <t>SN 95A - Ngõ 622 Minh Khai - Hai Bà Trưng - Hà Nội</t>
  </si>
  <si>
    <t>cuongtn.sanyo@gmail.com</t>
  </si>
  <si>
    <t>35B Khu A - TT Học Viện Quân Y- Tổ dân phố 8 - Phường Phúc La - Quận Hà Đông - Hà Nội</t>
  </si>
  <si>
    <t>35B Khu A - TT Học Viện Quân Y- Tổ dân phố 8 - Phường Phúc La - Hà Đông - HN</t>
  </si>
  <si>
    <t>0982425332 , 0989656125</t>
  </si>
  <si>
    <t>101 - C8 - Phường Mai Động - Quận Hoàng Mai - Hà Nội</t>
  </si>
  <si>
    <t>Phòng Tài chính kế toán - Tầng 6 - Số 7 Chùa Bộc - Đống Đa - Hà Nội</t>
  </si>
  <si>
    <t xml:space="preserve">0925000225 </t>
  </si>
  <si>
    <t>honganhcn@yahoo.com</t>
  </si>
  <si>
    <t>408 Tập thể A18 Hồ Quỳnh - Phường Thanh Nhàn - Quận Hai Bà Trưng - Thành Phố Hà Nội</t>
  </si>
  <si>
    <t>P408 Tập thể A18 - 86 Võ Thị Sáu - Thanh Nhàn - HBT - Hà Nội</t>
  </si>
  <si>
    <t>0984348688 , 0973666186</t>
  </si>
  <si>
    <t>B7987352</t>
  </si>
  <si>
    <t>Thôn 19 - Quỳnh Vinh - Hoàng Mai - Nghệ An</t>
  </si>
  <si>
    <t>P204 - Tập thể Rau Quả - Ngõ 433/8 - Kim Ngưu - HBT - Hà Nội</t>
  </si>
  <si>
    <t>0986804918 , 0985137174</t>
  </si>
  <si>
    <t>Nguyễn Thị Nhụy</t>
  </si>
  <si>
    <t>186852434</t>
  </si>
  <si>
    <t>Xóm 4 - Xã Diễn Liên - Huyện Diễn Châu - Tỉnh Nghệ An</t>
  </si>
  <si>
    <t>Công ty appota - Số nhà 11 ngõ 71 Láng Hạ - Đống Đa - Hà Nội</t>
  </si>
  <si>
    <t>01656227488,0986938142</t>
  </si>
  <si>
    <t>sondn.5442@gmail.com</t>
  </si>
  <si>
    <t>Lê Văn Phong</t>
  </si>
  <si>
    <t>171497607</t>
  </si>
  <si>
    <t>Thôn 3 - Thái Tây - Hà Thái - Hà Trung - Thanh Hóa</t>
  </si>
  <si>
    <t>Lê Thị Vĩnh - SN 4A - Ngách 49 - Ngõ 139 Đường Tam Trinh - Mai Đông - Hoàng Mai - HN</t>
  </si>
  <si>
    <t>0904520244 , 0903228215</t>
  </si>
  <si>
    <t>phongdht@gmail.com</t>
  </si>
  <si>
    <t>Nguyễn Hữu Tuyên</t>
  </si>
  <si>
    <t>B5682465</t>
  </si>
  <si>
    <t>Xóm 3 - Xã Quỳnh Hậu - Huyện Quỳnh Lưu - Nghệ An</t>
  </si>
  <si>
    <t>P802 - Số 105 Hoàng Văn Thái - Thanh Xuân - Hà Nội</t>
  </si>
  <si>
    <t>0904781225 , 0963495682</t>
  </si>
  <si>
    <t>kyuclangtu@gmail.com</t>
  </si>
  <si>
    <t>Phạm Thị Trang Nhung</t>
  </si>
  <si>
    <t>151279610</t>
  </si>
  <si>
    <t xml:space="preserve">Đội 6 - Thôn Bình Dân - Xã Tân Dân - Huyện Khoái Châu - Hưng Yên </t>
  </si>
  <si>
    <t>Số 24 - Ngõ 87 Yên Duyên - Yên Sở - Hoàng Mai - Hà Nội</t>
  </si>
  <si>
    <t>0988241082 , 0975013892</t>
  </si>
  <si>
    <t>hoangtuyen.ds@gmail.com</t>
  </si>
  <si>
    <t>Trần Lan Anh</t>
  </si>
  <si>
    <t>034191000650</t>
  </si>
  <si>
    <t>Khu 1 - Thôn Đông - Tây Giang - Tiền Hải - Thái Bình</t>
  </si>
  <si>
    <t>P2611 - Chung cư Nam Xala - KĐT Xala - Phúc La - Hà Đông - HN</t>
  </si>
  <si>
    <t>0978748276 , 0904919456</t>
  </si>
  <si>
    <t>tranlananhbanker@gmail.com</t>
  </si>
  <si>
    <t>Nguyễn Văn Xuân</t>
  </si>
  <si>
    <t>111789430</t>
  </si>
  <si>
    <t>Thôn Bài Lễ - Xã Châu Can - Huyện Phú Xuyên - Tp Hà Nội</t>
  </si>
  <si>
    <t>Nguyễn Văn Thứ - Thôn Bài Lễ - Xã Châu Can - Huyện Phú Xuyên - Tp Hà Nội</t>
  </si>
  <si>
    <t>0914933019 , 0943998696</t>
  </si>
  <si>
    <t>xuancaugie@gmail.com</t>
  </si>
  <si>
    <t>164208183</t>
  </si>
  <si>
    <t>Xóm Tân Mỹ - Xã Ninh Mỹ - Huyện Hoa Lư - Ninh Bình</t>
  </si>
  <si>
    <t>Trung tâm CT Đồng bằng ven biển &amp; đê điều - Viện Thủy Công - Số 7 - Ngõ 95 Chùa Bộc - Đống Đa - HN</t>
  </si>
  <si>
    <t>0936312579 , 0914364707 , 0918678691</t>
  </si>
  <si>
    <t>hungengin@gmail.com</t>
  </si>
  <si>
    <t>Lưu Thị Huyền</t>
  </si>
  <si>
    <t>151518554</t>
  </si>
  <si>
    <t>Xóm 1 - Xuân Tiến - Xã Khánh Vân - Huyện Yên Khánh - Ninh Bình</t>
  </si>
  <si>
    <t>P3144 CT12B - Kim Văn Kim Lũ - Đại Kim - Hoàng Mai - HN</t>
  </si>
  <si>
    <t>01688318824 , 01665436650</t>
  </si>
  <si>
    <t>luuthuhuyentb@gmail.com</t>
  </si>
  <si>
    <t>Phạm Thị Lanh</t>
  </si>
  <si>
    <t>010414622</t>
  </si>
  <si>
    <t>Số 152 Quán Thánh - Phường Quán Thánh - Quận Ba Đình - Hà Nội</t>
  </si>
  <si>
    <t>Số 186 Quán Thánh - Phường Quán Thánh - Quận Ba Đình - Hà Nội</t>
  </si>
  <si>
    <t xml:space="preserve">0983607420 </t>
  </si>
  <si>
    <t>Đinh Văn Khánh</t>
  </si>
  <si>
    <t>011925025</t>
  </si>
  <si>
    <t>Số 43 - Phố Bùi Xương Trạch - Khương Đình - Thanh Xuân - Hà Nội</t>
  </si>
  <si>
    <t>SN 2 - Ngõ 41 - Bùi Xương Trạch - Khương Đình - Thanh Xuân - HN</t>
  </si>
  <si>
    <t>01645032852 , 0915188063</t>
  </si>
  <si>
    <t xml:space="preserve">Lê Thị Điệp </t>
  </si>
  <si>
    <t>162944096</t>
  </si>
  <si>
    <t xml:space="preserve">Thôn Bóng - Xã Yên Thọ - Huyện Ý Yên - Nam Định </t>
  </si>
  <si>
    <t>Cty Cp DV &amp; Đầu tư Việt Trí (Vietint) - Tầng 4 - Số 27 Nguyễn Trường Tộ - Ba Đình - Hà Nội</t>
  </si>
  <si>
    <t>0977971468 , 0976081018</t>
  </si>
  <si>
    <t>diep.le.vietint@gmail.com</t>
  </si>
  <si>
    <t>Nguyễn Xuân Trường</t>
  </si>
  <si>
    <t>111177393</t>
  </si>
  <si>
    <t>Kim Long Thượng - Hoàng Long - Phú Xuyên - Hà Nội</t>
  </si>
  <si>
    <t>108 Tt Thủy Lợi - Tổ 16 - Hoàng Liệt - Hoàng Mai - Hà Nội</t>
  </si>
  <si>
    <t>0962927858</t>
  </si>
  <si>
    <t>xuantruong20061971@gmail.com</t>
  </si>
  <si>
    <t>Phạm Xuân Khang</t>
  </si>
  <si>
    <t>08035983</t>
  </si>
  <si>
    <t>Xóm Tiền - Liên Minh - Vụ Bản - Nam Định</t>
  </si>
  <si>
    <t>Cục chứng thực số và bảo mật thông tin - Ban cơ yếu chính phủ - Số 23 - Ngụy Như Kon Tum - TX - HN</t>
  </si>
  <si>
    <t>0986513266 , 0984145502</t>
  </si>
  <si>
    <t>xuankhang2110@gmail.com</t>
  </si>
  <si>
    <t>Nguyễn Tuấn Ngọc</t>
  </si>
  <si>
    <t>164278959</t>
  </si>
  <si>
    <t>SN 27 - Đường Vinh Quang - Phố Kỳ Lân - Phường Tân Thành - Tp Ninh Bình - Tỉnh Ninh Bình</t>
  </si>
  <si>
    <t>SN 92 B2 - Ngõ 1194 Đường Láng - Đống Đa - Hà Nội</t>
  </si>
  <si>
    <t>0979957147 , 0965070890</t>
  </si>
  <si>
    <t>hoayenlebk87@gmail.com</t>
  </si>
  <si>
    <t>Phạm Quốc Doanh</t>
  </si>
  <si>
    <t>B9766010</t>
  </si>
  <si>
    <t>415B A2 - Giảng Võ - Phường Giảng Võ - Quận Ba Đình - Hà Nội</t>
  </si>
  <si>
    <t>Khoa Dược - Bệnh Viện Thận - Số 70 Nguyễn Chí Thanh - Đống Đa - Hà Nội</t>
  </si>
  <si>
    <t>0985616339 , 0968616228</t>
  </si>
  <si>
    <t>doanhpharma@gmail.com</t>
  </si>
  <si>
    <t>Nguyễn Xuân Thiên</t>
  </si>
  <si>
    <t>151621154</t>
  </si>
  <si>
    <t>Thôn Dục Linh 1 - Xã An Ninh - Quỳnh Phụ - Thái Bình</t>
  </si>
  <si>
    <t>16BT2 Nguyễn Hữu Thọ - Linh Đàm - Hoàng Mai - Hà Nội</t>
  </si>
  <si>
    <t>0973667447,01692555989</t>
  </si>
  <si>
    <t>thiennx23@gmail.com</t>
  </si>
  <si>
    <t>Vũ Thị Hiên</t>
  </si>
  <si>
    <t>142710196</t>
  </si>
  <si>
    <t>Xóm 3 - An Nhân - Tứ Kỳ - Hải Dương</t>
  </si>
  <si>
    <t>SN 11 Ngõ 47 - Đường Hoàng Mai - Quận Hoàng Mai - Hà Nội</t>
  </si>
  <si>
    <t>0989803818 , 0973803818</t>
  </si>
  <si>
    <t>nguyentrungdung911@gmail.com</t>
  </si>
  <si>
    <t>Trần Thị Yến Nga</t>
  </si>
  <si>
    <t>013021711</t>
  </si>
  <si>
    <t>Số 47 Phạm Văn Đồng - Cầu Giấy - Hà Nội</t>
  </si>
  <si>
    <t>P312 CT1 - Mễ Trì Thượng - Nam Từ Liêm - Hà Nội</t>
  </si>
  <si>
    <t>0901195778 , 0934687868</t>
  </si>
  <si>
    <t>hoaihuongdomus@gmail.com</t>
  </si>
  <si>
    <t>Nguyễn Thị Thoa</t>
  </si>
  <si>
    <t>142573838</t>
  </si>
  <si>
    <t>Lô 60.20 - Khu đô thị Phía Đông - Phường Hải Tân - TP Hải Dương - Tỉnh Hải Dương</t>
  </si>
  <si>
    <t>Số 16 - N8A - Khu đô thị Trung Hòa Nhân Chính - Thanh Xuân - Hà Nội</t>
  </si>
  <si>
    <t>0973037527 , 0906160790</t>
  </si>
  <si>
    <t>thieutranminh167@gmail.com</t>
  </si>
  <si>
    <t>Đoàn Trung Hải</t>
  </si>
  <si>
    <t>Nguyễn Thị Đào</t>
  </si>
  <si>
    <t>034148000592</t>
  </si>
  <si>
    <t>Tập thể Kỹ thuật In - Phường Phúc Diễn - Quận Bắc Từ Liêm - Hà Nội</t>
  </si>
  <si>
    <t>Số 4 - Tập thể Kỹ thuật In - Phường Phúc Diễn - Quận Bắc Từ Liêm - Hà Nội</t>
  </si>
  <si>
    <t>0948186699 , 0437638488</t>
  </si>
  <si>
    <t>tuanpham5373@gmail.com</t>
  </si>
  <si>
    <t>Cô Mai Hùng nđ treo lại pthu ngày 21/03/2016</t>
  </si>
  <si>
    <t>1201 - 18T2 - Đô thị Trung Hòa Nhân Chính - Nhân Chính - Thanh Xuân - Hà Nội</t>
  </si>
  <si>
    <t>P1608 Tòa A Chung cư Xuân Mai - Tô Hiệu - Hà Đông - Hà Nội</t>
  </si>
  <si>
    <t xml:space="preserve">0907671991 </t>
  </si>
  <si>
    <t>Đặng Thị Vân Anh</t>
  </si>
  <si>
    <t>151549235</t>
  </si>
  <si>
    <t>Xã Cao Thắng - Huyện Thanh Miện - Tỉnh Hải Dương</t>
  </si>
  <si>
    <t>P948 - VP6 Bán Đảo Linh Đàm - Hoàng Liệt - Hoàng Mai - Hà Nội</t>
  </si>
  <si>
    <t>0977112459 , 0977565104</t>
  </si>
  <si>
    <t>dangvananh2010@yahoo.com</t>
  </si>
  <si>
    <t>Đào Hữu Minh</t>
  </si>
  <si>
    <t>012905881</t>
  </si>
  <si>
    <t>P507 C3 Hoàng Ngọc Phách - Láng Hạ - Đống Đa - Hà Nội</t>
  </si>
  <si>
    <t>0977377875 , 01693545880</t>
  </si>
  <si>
    <t>Nguyễn Thị Hiếu</t>
  </si>
  <si>
    <t>113311672</t>
  </si>
  <si>
    <t>Tổ 14 - Phường Hữu Nghị - Tp Hòa Bình - Tỉnh Hòa Bình</t>
  </si>
  <si>
    <t>Tầng 4 - Số 5 - Nguyễn Khang - Trung Hòa - Cầu Giấy - Hà Nội</t>
  </si>
  <si>
    <t>0934617709 , 0979973581</t>
  </si>
  <si>
    <t>nguyenhieu148@gmail.com</t>
  </si>
  <si>
    <t>Ngô Duy Hồi</t>
  </si>
  <si>
    <t>120173733</t>
  </si>
  <si>
    <t>58 Trường Chinh - Khu 3 - Thị trấn Thắng - Hiệp Hòa - Bắc Giang</t>
  </si>
  <si>
    <t>01653960456 , 0966150284</t>
  </si>
  <si>
    <t>ngoquochuy45c1@yahoo.com</t>
  </si>
  <si>
    <t>Nông Hương Quế</t>
  </si>
  <si>
    <t>082018192</t>
  </si>
  <si>
    <t xml:space="preserve">Tổ 4 - Khối 6 - Phường Đông Kinh - Tp Lạng Sơn - Lạng Sơn </t>
  </si>
  <si>
    <t>Số 11 - Ngách 47 - Ngõ 105 - Doãn Kế Thiện - Mai Dịch - Cầu Giấy - Hà Nội</t>
  </si>
  <si>
    <t>0977750060 , 0977244656</t>
  </si>
  <si>
    <t>nonghuongque.86@gmail.com</t>
  </si>
  <si>
    <t>Trần Năm Thương</t>
  </si>
  <si>
    <t>B5140764</t>
  </si>
  <si>
    <t>Xóm 3 - Xã An Vinh - Quỳnh Phụ - Thái Bình</t>
  </si>
  <si>
    <t>17/111/158 Ngọc Hà - Ba Đình - Hà Nội</t>
  </si>
  <si>
    <t>0977803130 , 01688223145</t>
  </si>
  <si>
    <t>tranthuongbk@gmail.com</t>
  </si>
  <si>
    <t>K2 - TT Gia Lộc - Huyện Gia Lộc - Hải Dương</t>
  </si>
  <si>
    <t>72 Thụy Khuê - Tây Hồ - Hà Nội</t>
  </si>
  <si>
    <t>0944761979 , 0942466658</t>
  </si>
  <si>
    <t>Nguyễn Đức Linh</t>
  </si>
  <si>
    <t>070870276</t>
  </si>
  <si>
    <t xml:space="preserve">Tổ 13 - Minh Xuân - Thị Xã Tuyên Quang - Tỉnh Tuyên Quang </t>
  </si>
  <si>
    <t>Số 6B Q15B - Ngõ 126 - Nguyễn An Ninh - Tương Mai - Hoàng Mai - HN</t>
  </si>
  <si>
    <t>01689934520 , 0987454402</t>
  </si>
  <si>
    <t>dr.duclinh.hmu@gmail.com</t>
  </si>
  <si>
    <t>Nguyễn Thị Xuyến</t>
  </si>
  <si>
    <t>031595977</t>
  </si>
  <si>
    <t>Đội 1 - Xã Kiền Bái - Thủy Nguyên - Hải Phòng</t>
  </si>
  <si>
    <t>Phòng kế hoạch thị trường - Xí nghiệp cầu 17 - Cienco 1 - Tầng 13 - 623 La Thành - Ba Đình - HN</t>
  </si>
  <si>
    <t>01694188489 , 0936637326</t>
  </si>
  <si>
    <t>nguyenxuyenhp@gmail.com</t>
  </si>
  <si>
    <t>Nguyễn Duy Hưng</t>
  </si>
  <si>
    <t>112359715</t>
  </si>
  <si>
    <t>Cộng Hòa - Viên Đình - Đông Lỗ - Ứng Hòa - Hà Nội</t>
  </si>
  <si>
    <t>P2630 - HH4C - Linh Đàm - Hoàng Mai - Hà Nội</t>
  </si>
  <si>
    <t>0986020342 , 0965493772</t>
  </si>
  <si>
    <t>ndhung171@gmail.com</t>
  </si>
  <si>
    <t>Mai Gia Thành</t>
  </si>
  <si>
    <t>171645980</t>
  </si>
  <si>
    <t>Xóm 10 - Nga Yên - Nga Sơn - Thanh Hóa</t>
  </si>
  <si>
    <t>0984692899</t>
  </si>
  <si>
    <t>phuonglinhsd5@gmail.com</t>
  </si>
  <si>
    <t>Lưu Hồng Sa</t>
  </si>
  <si>
    <t>131166413</t>
  </si>
  <si>
    <t>Khu 8A - Phú Hộ - Thị Xã Phú Thọ - Tỉnh Phú Thọ</t>
  </si>
  <si>
    <t>Số 1/178 Thái Hà - Đống Đa - Hà Nội</t>
  </si>
  <si>
    <t>0982829878 , 0435377008</t>
  </si>
  <si>
    <t>hong_sa_honey@yahoo.com.vn</t>
  </si>
  <si>
    <t>Nguyễn Tiến Định</t>
  </si>
  <si>
    <t>001085003922</t>
  </si>
  <si>
    <t>Phong Triều - Nam Triều - Phú Xuyên - Hà Nội</t>
  </si>
  <si>
    <t>Phòng XD Mỏ (P401) - Cty CP tư vấn đầu tư Mỏ và Công Nghiệp - Vinacomin - 565 Nguyễn Trãi - TX - HN</t>
  </si>
  <si>
    <t>0989186495 , 0984193240</t>
  </si>
  <si>
    <t>tiendinhnguyen301@gmail.com</t>
  </si>
  <si>
    <t>Nguyễn Thu Quỳnh</t>
  </si>
  <si>
    <t>012767482</t>
  </si>
  <si>
    <t>Tổ 16 - Thanh Xuân Bắc - Thanh Xuân - Hà Nội</t>
  </si>
  <si>
    <t>Số 115 - Tổ 57 - Xóm Mới - Tân Triều - Thanh Trì - Hà Nội</t>
  </si>
  <si>
    <t>0984507494 , 0973812286</t>
  </si>
  <si>
    <t>thuquynhktqd@gmail.com</t>
  </si>
  <si>
    <t>Nguyễn Đức Trường Giang</t>
  </si>
  <si>
    <t>B5728623</t>
  </si>
  <si>
    <t>Xóm 3 - Xã Thanh Hà - Huyện Thanh Chương - Nghệ An</t>
  </si>
  <si>
    <t>P1436 CT10C - KĐT Đại Thanh - Tả Thanh Oai - Thanh Trì - HN</t>
  </si>
  <si>
    <t>0914661940 , 01287193384</t>
  </si>
  <si>
    <t>ductruonggiang@yahoo.com</t>
  </si>
  <si>
    <t>Nguyễn Thị Hải Yến</t>
  </si>
  <si>
    <t>013135599</t>
  </si>
  <si>
    <t>126 - Tổ 31 Phương Liên - Đống Đa - Hà Nội</t>
  </si>
  <si>
    <t>294 Xã Đàn - Đống Đa - Hà Nội</t>
  </si>
  <si>
    <t>0912264745 , 0914931749</t>
  </si>
  <si>
    <t>haiyenluat@gmail.com</t>
  </si>
  <si>
    <t>Nguyễn Thị Nguyệt</t>
  </si>
  <si>
    <t>042184000012</t>
  </si>
  <si>
    <t>577 đường Giải Phóng - Phường Giáp Bát - Quận Hoàng Mai - Hà Nội</t>
  </si>
  <si>
    <t>Số 9 - Ngõ 43 - Trung Kính - Trung Hòa - Cầu Giấy - HN</t>
  </si>
  <si>
    <t>0915636156 , 0984699556</t>
  </si>
  <si>
    <t>vannguyet2007@gmail.com</t>
  </si>
  <si>
    <t>Tống Việt Hải</t>
  </si>
  <si>
    <t>012505864</t>
  </si>
  <si>
    <t>Số 7 - Phố Nhà Chung - Phường Hàng Trống - Quận Hoàn Kiếm - Hà Nội</t>
  </si>
  <si>
    <t>Số 13 Phố Hàng Chuối - Phường Phạm Đình Hổ - Quận Hai Bà Trưng - Hà Nội</t>
  </si>
  <si>
    <t>0976260679 , 0914383490</t>
  </si>
  <si>
    <t>tongviethaikd@gmail.com</t>
  </si>
  <si>
    <t>Đỗ Thị Thanh Tuyền</t>
  </si>
  <si>
    <t>070763000</t>
  </si>
  <si>
    <t>Thôn Bòng - Xã Phượng Sơn - Huyện Lục Ngan - Bắc Giang</t>
  </si>
  <si>
    <t>Căn hộ 132 - Nhà I9 - Khu I - Thanh Xuân Bắc - Thanh Xuân - Hà Nội</t>
  </si>
  <si>
    <t>0904112128 , 0985180467</t>
  </si>
  <si>
    <t>sales_dtt_tuyen@nvc.com.vn</t>
  </si>
  <si>
    <t>Bùi Thị Lê</t>
  </si>
  <si>
    <t>151563546</t>
  </si>
  <si>
    <t>Xóm 1 - Kim Thượng - Xã Kim Bình - Tp Phủ Lý - Tỉnh Hà Nam</t>
  </si>
  <si>
    <t>Cty Cp Thiết bị YT Thái Phú - Số 151 Phương Mai - Đống Đa - Hà Nội</t>
  </si>
  <si>
    <t>01656078119 , 0984562684</t>
  </si>
  <si>
    <t>buithile1406@gmail.com</t>
  </si>
  <si>
    <t>Phạm Thị Thanh</t>
  </si>
  <si>
    <t>186751626</t>
  </si>
  <si>
    <t>Xóm 4 - Nghi Diên - Nghi Lộc - Nghệ An</t>
  </si>
  <si>
    <t>P1607 Tòa CT2 - Chung cư Nam Xala - Phúc La - Hà Đông - Hà Nội</t>
  </si>
  <si>
    <t>0902180343 , 0976333138</t>
  </si>
  <si>
    <t>nguyenlinh0303@gmail.com</t>
  </si>
  <si>
    <t>Lê Thị Thu Hằng</t>
  </si>
  <si>
    <t>017368300</t>
  </si>
  <si>
    <t>P205 Tập thể 5 Tầng - Đoàn Nghệ Thuật Biên Phòng - Phường Văn Quán - Quận Hà Đông - Hà Nội</t>
  </si>
  <si>
    <t>SN 152 D4 đường Ven Hồ (mới là 71 Nguyễn Đình Thi) - Thụy Khuê - Tây Hồ - HN</t>
  </si>
  <si>
    <t>0948861255 , 0976911615</t>
  </si>
  <si>
    <t>thuhangle1212@gmail.com</t>
  </si>
  <si>
    <t>Phạm Hữu Thắng</t>
  </si>
  <si>
    <t>162563795</t>
  </si>
  <si>
    <t>Ninh Thôn - Yên Phong - Ý Yên - Nam Định</t>
  </si>
  <si>
    <t>70 Giáp Nhất - Nhân Chính - Thanh Xuân - Hà Nội</t>
  </si>
  <si>
    <t>0988105396 , 0974050815</t>
  </si>
  <si>
    <t>phamthangpvoil@gmail.com</t>
  </si>
  <si>
    <t>Trần Trọng Ninh</t>
  </si>
  <si>
    <t>168099323</t>
  </si>
  <si>
    <t>Bình Thắng - Bình Mỹ - Bình Lục - Hà Nam</t>
  </si>
  <si>
    <t>Phòng 1513 - Tổng cục thuế - Tòa nhà VTC online - 18 Tam Trinh - HBT - Hà Nội</t>
  </si>
  <si>
    <t>0945675184 , 0988147032</t>
  </si>
  <si>
    <t>ttninh.tct@gmail.com</t>
  </si>
  <si>
    <t>Nông Văn Vấn</t>
  </si>
  <si>
    <t>095108095</t>
  </si>
  <si>
    <t>Công an Bắc Kạn</t>
  </si>
  <si>
    <t>Thôn Bản Cáu - Xã Đông Viên - Huyện Chợ Đồn - Tỉnh Bắc Kạn</t>
  </si>
  <si>
    <t>Cty CP Truyền thông &amp; dữ liệu thanh toán An Du - Số 11 - Đường Phạm Hùng - Từ Liêm - HN</t>
  </si>
  <si>
    <t>0916022234 , 0912957112</t>
  </si>
  <si>
    <t>van1986.vn.vn@gmail.com</t>
  </si>
  <si>
    <t>Bùi Hồng Thái</t>
  </si>
  <si>
    <t>162198951</t>
  </si>
  <si>
    <t>A1 P7 - Tập thể C50 - Phường Trường Thi - Thành Phố Nam Định - Tỉnh Nam Định</t>
  </si>
  <si>
    <t>Số 11/6 Ngõ 134 - Đường Tô Hiến Thành - Trường Thi - Tp Nam Định - Nam Định</t>
  </si>
  <si>
    <t>0962473456 , 0978111981</t>
  </si>
  <si>
    <t>buihongthai2009@gmail.com</t>
  </si>
  <si>
    <t>Phạm Tiên Tiến</t>
  </si>
  <si>
    <t>151857843</t>
  </si>
  <si>
    <t>Số 12 Ngách 470/49 Đường Nguyễn Trãi - Thanh Xuân Trung - Thanh Xuân - Hà Nội</t>
  </si>
  <si>
    <t>Số 12 Ngách 470/49 Đường Nguyễn Trãi - Thanh Xuân Trung - Thanh Xuân - HN</t>
  </si>
  <si>
    <t>17 B1 - Nguyễn Cảnh Dị - KĐT Đại Kim - Hoàng Mai - Hà Nội</t>
  </si>
  <si>
    <t>0984776199 , 0976565714</t>
  </si>
  <si>
    <t>hiepotodongnam@gmail.com</t>
  </si>
  <si>
    <t>Nguyễn Thị Phương Lan</t>
  </si>
  <si>
    <t>010356507</t>
  </si>
  <si>
    <t>101 Nguyễn Trường Tộ - Trúc Bạch - Ba Đình - Hà Nội</t>
  </si>
  <si>
    <t xml:space="preserve">0438291724 , 0904123656 </t>
  </si>
  <si>
    <t>ngocminhtam@gmail.com</t>
  </si>
  <si>
    <t>Nguyễn Trường Thành</t>
  </si>
  <si>
    <t>168311293</t>
  </si>
  <si>
    <t>Tập thể Viện Khoa Học Hình Sự - Số 99 - Nguyễn Tuân - Phường Thanh Xuân Trung - Quận Thanh Xuân - Hà Nội</t>
  </si>
  <si>
    <t>P3C54 - Số 99 - Nguyễn Tuân - Thanh Xuân - Hà Nội</t>
  </si>
  <si>
    <t>0972522888 , 0972190861</t>
  </si>
  <si>
    <t>truongthanh888@gmail.com</t>
  </si>
  <si>
    <t>Tông công ty XD và Ptr Hạ Tầng (Licogi) 491 Nguyễn Trãi - Thanh Xuân - Hà Nội</t>
  </si>
  <si>
    <t xml:space="preserve">Trần Văn Yên </t>
  </si>
  <si>
    <t>151616826</t>
  </si>
  <si>
    <t>Thôn Phú Cốc - Xã Nam Bình - Huyện Kiến Xương - Thái Bình</t>
  </si>
  <si>
    <t>Phạm Thị Dịu - Số 2 Cụm Công Nghiệp - Duyên Thái - Thường Tín - Hà Nội</t>
  </si>
  <si>
    <t>0981528661 , 0964753238</t>
  </si>
  <si>
    <t>tranquocyen2612@gmail.com</t>
  </si>
  <si>
    <t>Phạm Thị Thu Thủy</t>
  </si>
  <si>
    <t>011816356</t>
  </si>
  <si>
    <t>34 Ngõ 213 Minh Khai - Phường Vĩnh Tuy - Quận Hai Bà Trưng - Hà Nội</t>
  </si>
  <si>
    <t>P204 Nhà 1 - 67B Lương Thế Vinh - Tổ dân phố 9 - Phường Trung Văn - Nam Từ Liêm - HN</t>
  </si>
  <si>
    <t>0988569918 , 0913552586</t>
  </si>
  <si>
    <t>Vũ Hồng Thanh</t>
  </si>
  <si>
    <t>162436037</t>
  </si>
  <si>
    <t>Lô 14 - Thửa 84 - KĐT Hòa Vượng - Phường Lộc Vượng - Tp Nam Định - Nam Định</t>
  </si>
  <si>
    <t>Số 2 - Bùi Tân - KĐT Hòa Vượng - Phường Lộc Vượng - Tp Nam Định - Tỉnh Nam Định</t>
  </si>
  <si>
    <t>0947865999 , 0914530353</t>
  </si>
  <si>
    <t>vhthanh@uneti.edu.vn</t>
  </si>
  <si>
    <t>Trần Văn Chuẩn</t>
  </si>
  <si>
    <t>162327624</t>
  </si>
  <si>
    <t>Xóm 10 - Xã Xuân Hòa - Xuân Trường - Nam Định</t>
  </si>
  <si>
    <t>Cty CP XNK Lorca VN - Số 9 - Cầu Dậu - Linh Đàm - Hoàng Mai - Hà Nội</t>
  </si>
  <si>
    <t>0968785880 , 01684567664</t>
  </si>
  <si>
    <t>giesukito@gmail.com</t>
  </si>
  <si>
    <t>Nguyễn Thị Thu Hương</t>
  </si>
  <si>
    <t>011781583</t>
  </si>
  <si>
    <t>Lô số 14 - Hồ Kẻ Khế - Phường Đội Cấn - Quận Ba Đình - Hà Nội</t>
  </si>
  <si>
    <t>Số 80 Ngõ 255 - Lĩnh Nam - Hoàng Mai - Hà Nội</t>
  </si>
  <si>
    <t>0916524208 , 01664753244</t>
  </si>
  <si>
    <t>Phùng Văn Tuấn</t>
  </si>
  <si>
    <t>073016862</t>
  </si>
  <si>
    <t>Tổ 1 - Hoàng Liệt - Hoàng Mai - Hà Nội</t>
  </si>
  <si>
    <t>SN 35 - Ngách 123/81 - Tổ 1 - Hoàng Liệt - Hoàng Mai - Hà Nội</t>
  </si>
  <si>
    <t>0912650243 , 01675657703</t>
  </si>
  <si>
    <t>Lê Minh Tiến</t>
  </si>
  <si>
    <t>112237765</t>
  </si>
  <si>
    <t>Số nhà 5A - Ngõ 11 - Nguyễn Thái Học - Phường Quang Trung - Quận Hà Đông - Hà Nội</t>
  </si>
  <si>
    <t>Số nhà 5A - Ngõ 11 - Nguyễn Thái Học - Phường Quang Trung - Quận Hà Đông - HN</t>
  </si>
  <si>
    <t>0933669668 , 0902242566</t>
  </si>
  <si>
    <t>tien.leminh.ctv@mobifone.vn</t>
  </si>
  <si>
    <t>0944798778 , 0905474898</t>
  </si>
  <si>
    <t>thuthuy.anhkiet@gmail.com</t>
  </si>
  <si>
    <t>Nhà số 05 - Tập thể Z179 - Tứ Hiệp - Thanh Trì - Hà Nội</t>
  </si>
  <si>
    <t>0902060636 , 0902196689</t>
  </si>
  <si>
    <t>Lê Thị Kim Vân</t>
  </si>
  <si>
    <t>N1446755</t>
  </si>
  <si>
    <t>ĐSQ Việt Nam tại Hàn Quốc</t>
  </si>
  <si>
    <t>Thôn Đông - Xã Phù Khê - Thị Xã Từ Sơn - Bắc Ninh</t>
  </si>
  <si>
    <t>Viện dược liệu - 3B Quang Trung - Hoàn Kiếm - Hà Nội</t>
  </si>
  <si>
    <t>0911016536 , 0913174089</t>
  </si>
  <si>
    <t>lethikimvan@gmail.com</t>
  </si>
  <si>
    <t>Trịnh Thị Thanh Thủy</t>
  </si>
  <si>
    <t>162000096</t>
  </si>
  <si>
    <t>Xóm 11 - Xã Xuân Thủy - Huyện Xuân Trường - Tỉnh Nam Định</t>
  </si>
  <si>
    <t>Xóm 11 - Xã Xuân Thủy - Huyện Xuân Trường - Nam Định</t>
  </si>
  <si>
    <t>0984919033 , 0975685765</t>
  </si>
  <si>
    <t>minh_tccbvtt@yahoo.com.vn</t>
  </si>
  <si>
    <t>Nguyễn Thị Hà</t>
  </si>
  <si>
    <t>125379391</t>
  </si>
  <si>
    <t>Cường Tháng - An Thịnh - Lương Tài - Bắc Ninh</t>
  </si>
  <si>
    <t>SN 41 - Ngõ 199 Lò Đúc - Hai Bà Trưng - Hà Nội</t>
  </si>
  <si>
    <t>0972930216</t>
  </si>
  <si>
    <t>nguyenha5589@gmail.com</t>
  </si>
  <si>
    <t>Nguyễn Sơn Tùng</t>
  </si>
  <si>
    <t>B2918252</t>
  </si>
  <si>
    <t>298 Tổ 30 - Phường Vĩnh Tuy - Quận Hai Bà Trưng - Hà Nội</t>
  </si>
  <si>
    <t>Số 298 Lạc Trung - Phường Vĩnh Tuy - Quận Hai Bà Trưng - Hà Nội</t>
  </si>
  <si>
    <t>0945605050 , 0982218298</t>
  </si>
  <si>
    <t>nbn2882@gmail.com</t>
  </si>
  <si>
    <t>Bùi Văn Sơn</t>
  </si>
  <si>
    <t>113341110</t>
  </si>
  <si>
    <t>Công an Hòa Bình</t>
  </si>
  <si>
    <t>Bờ Sông - Ngọc Lương - Yên Thủy - Hòa Bình</t>
  </si>
  <si>
    <t>Số 4 - Ngách 46 - Ngõ 1 - Bùi Xương Trạch - Khương Trung - Thanh Xuân - Hà Nội</t>
  </si>
  <si>
    <t>0942461315 , 0919470086</t>
  </si>
  <si>
    <t>ict.mrson@gmail.com</t>
  </si>
  <si>
    <t>Hồ Văn Hải</t>
  </si>
  <si>
    <t>100589900</t>
  </si>
  <si>
    <t>Tổ 3 - Khu 5 - Hồng Hải - TP Hạ Long - Quảng Ninh</t>
  </si>
  <si>
    <t>SN 435 - Tổ 3 - Khu 5 - Hồng Hải - Hạ Long - Quảng Ninh</t>
  </si>
  <si>
    <t>0904655668 , 0903445828</t>
  </si>
  <si>
    <t>dongdulichhonggai@gmail.com</t>
  </si>
  <si>
    <t>Dương Quốc Khánh</t>
  </si>
  <si>
    <t>011983443</t>
  </si>
  <si>
    <t>Căn 7 - Nhà X - TT Viện Năng Lượng - Phường Trung Tự - Quận Đống Đa - Hà Nội</t>
  </si>
  <si>
    <t>0936334203 , 0974712968</t>
  </si>
  <si>
    <t>khanh.duongquoc@yahoo.com</t>
  </si>
  <si>
    <t>Nguyễn Bá Hai</t>
  </si>
  <si>
    <t>141927902</t>
  </si>
  <si>
    <t>Xóm 10 - Nhuế Sơn - An Sơn - Nam Sách - Hải Dương</t>
  </si>
  <si>
    <t>68 Trần Quốc Toản - Hoàn Kiếm - Hà Nội</t>
  </si>
  <si>
    <t>0962298134 , 0978589662</t>
  </si>
  <si>
    <t>bashai0568@gmail.com</t>
  </si>
  <si>
    <t>Đặng Thị Duyên</t>
  </si>
  <si>
    <t>125226299</t>
  </si>
  <si>
    <t>Số 3 - Ngõ 259 - Tổ 64C - Phố Vọng - Phường Đồng Tâm - Hai Bà Trưng - Hà Nội</t>
  </si>
  <si>
    <t>0985677883</t>
  </si>
  <si>
    <t>duyendt82@gmail.com</t>
  </si>
  <si>
    <t>0985677883 , 0966599533</t>
  </si>
  <si>
    <t>Phòng Hành Chính - Công ty Thuốc Lá Thăng Long - 235 Nguyễn Trãi - Thanh Xuân - HN</t>
  </si>
  <si>
    <t>Cao Thanh Bình</t>
  </si>
  <si>
    <t>011637132</t>
  </si>
  <si>
    <t>Số 18 - Ngách 97/25 - Phố Khương Trung - Phường Khương Trung - Quận Thanh Xuân - Hà Nội</t>
  </si>
  <si>
    <t>12 Tập thể cục Định Canh Định Cư - Tổ 20 - Cum 2 - Xuân La - Tây Hồ - HN</t>
  </si>
  <si>
    <t>0989057248</t>
  </si>
  <si>
    <t>Bùi Tiến Tùng</t>
  </si>
  <si>
    <t>90B051245604</t>
  </si>
  <si>
    <t>tungbt7@viettel.com.vn</t>
  </si>
  <si>
    <t>Trịnh Thị Ngọc Lan</t>
  </si>
  <si>
    <t>111321419</t>
  </si>
  <si>
    <t>Nhà số 05 - Ngách 33 - Ngõ Hòa Bình 7 - Minh Khai - HBT - Hà Nội</t>
  </si>
  <si>
    <t>0963353146 , 0988387799</t>
  </si>
  <si>
    <t>01686499114 , 0984246316</t>
  </si>
  <si>
    <t>0916818999 , 0913267620</t>
  </si>
  <si>
    <t>0988317886 , 0984580819</t>
  </si>
  <si>
    <t>011796277</t>
  </si>
  <si>
    <t>hung2709@gmail.com</t>
  </si>
  <si>
    <t>0916728523 , 0913539677</t>
  </si>
  <si>
    <t>0912571079 , 0439723527</t>
  </si>
  <si>
    <t>0934221225 , 0435181641</t>
  </si>
  <si>
    <t>0989656070 , 0974579666</t>
  </si>
  <si>
    <t>01236631368 , 0987635666</t>
  </si>
  <si>
    <t>0912254444 , 0912091178</t>
  </si>
  <si>
    <t>0974714901 , 01649581896</t>
  </si>
  <si>
    <t>0913026580 , 0936282629</t>
  </si>
  <si>
    <t>0916479986 , 01233029889</t>
  </si>
  <si>
    <t>Đỗ Văn Toàn</t>
  </si>
  <si>
    <t>031750875</t>
  </si>
  <si>
    <t>Số 5 - Ngõ 201 - Đường Cầu Giấy - Cầu Giấy - HN</t>
  </si>
  <si>
    <t>dovantoanhp@gmail.com</t>
  </si>
  <si>
    <t>0912524599 , 0989258173</t>
  </si>
  <si>
    <t>Phạm Xuân Hòa</t>
  </si>
  <si>
    <t>001078002543</t>
  </si>
  <si>
    <t>0965689933 , 0988859265, 0963368800</t>
  </si>
  <si>
    <t>hoaicnsp@gmail.com</t>
  </si>
  <si>
    <t>trieund29@gmail.com</t>
  </si>
  <si>
    <t>Nguyễn Văn Hoàng</t>
  </si>
  <si>
    <t>037079000037</t>
  </si>
  <si>
    <t>0936101489 , 01658221991</t>
  </si>
  <si>
    <t>Trương Thị Như Quỳnh</t>
  </si>
  <si>
    <t>013030847</t>
  </si>
  <si>
    <t>0989323534 , 0948849055</t>
  </si>
  <si>
    <t>duc.trinhhuyen@vib.com.vn</t>
  </si>
  <si>
    <t>0912420562 , 0916061919</t>
  </si>
  <si>
    <t>0983480688 , 0993633666</t>
  </si>
  <si>
    <t>Đỗ Thị Phương</t>
  </si>
  <si>
    <t>162820089</t>
  </si>
  <si>
    <t>Trường Tiểu Học B - Trực Đại - Trực Ninh - Nam Định</t>
  </si>
  <si>
    <t>phuongdothi0873@gmail.com</t>
  </si>
  <si>
    <t>0904751767 , 0902070267</t>
  </si>
  <si>
    <t>No 04 - B17 - Tái Định Cư Giang Biên - Long Biên - Hà Nội</t>
  </si>
  <si>
    <t>0934853333</t>
  </si>
  <si>
    <t>Nguyễn Mai Thắng</t>
  </si>
  <si>
    <t>08033281</t>
  </si>
  <si>
    <t>SN 51E - Ngõ 282 Lạc Long Quân - Hà Nội</t>
  </si>
  <si>
    <t>daophuly@gmail.com</t>
  </si>
  <si>
    <t>khanhthinh.neu@gmail.com</t>
  </si>
  <si>
    <t>0973057447 , 0987815954</t>
  </si>
  <si>
    <t>Nguyễn Thúy Nga</t>
  </si>
  <si>
    <t>011946842</t>
  </si>
  <si>
    <t>10B Hẻm 162/28/12 Đường Khương Đình - Thanh Xuân - Hà Nội</t>
  </si>
  <si>
    <t>0976137731</t>
  </si>
  <si>
    <t>nga.xuongdao@gmail.com</t>
  </si>
  <si>
    <t>0934653332 , 0985194483</t>
  </si>
  <si>
    <t>Nguyễn Thanh Thủy</t>
  </si>
  <si>
    <t>168247020</t>
  </si>
  <si>
    <t>0904181484 , 0978717323</t>
  </si>
  <si>
    <t>sieuthiremmy@yahoo.com</t>
  </si>
  <si>
    <t>Xóm 10 - Văn Bình - Thường Tín - Hà Nội</t>
  </si>
  <si>
    <t>P115 - A6 Tập thể Nam Đồng - Phường Nam Đồng - Đống Đa - Hà Nội</t>
  </si>
  <si>
    <t>P115 - A6 Tập thể Nam Đồng - Phường Nam Đồng - Đống Đa - HN</t>
  </si>
  <si>
    <t>0986705583 , 01696996163</t>
  </si>
  <si>
    <t>thanhsheva@yahoo.com</t>
  </si>
  <si>
    <t>0986251251 , 0979271768</t>
  </si>
  <si>
    <t>031532402</t>
  </si>
  <si>
    <t>Bạch Xá 3 - Xã Hoàng Đông - Huyện Duy Tiên - Hà Nam</t>
  </si>
  <si>
    <t>507 Vũ Tông Phan - Khương Đình - Thanh Xuân - Hà Nội</t>
  </si>
  <si>
    <t>0973043373 , 0949152153</t>
  </si>
  <si>
    <t>nhayen2669@gmail.com</t>
  </si>
  <si>
    <t>Số 7B Lương Yên - Phường Bạch Đằng - Quận Hai Bà Trưng - Hà Nội</t>
  </si>
  <si>
    <t>Số 7B Lương Yên - Phường Bạch Đằng - Quận Hai Bà Trưng - HN</t>
  </si>
  <si>
    <t xml:space="preserve">Tổ 4 - Định Công - Hoàng Mai - Hà Nội </t>
  </si>
  <si>
    <t>phungkimlienaob@gmail.com</t>
  </si>
  <si>
    <t>SN 106 - Tổ dân phố 21 - Phường Mường Thanh - Tp Điện Biên Phủ - Tỉnh Điện Biên</t>
  </si>
  <si>
    <t>SN 106 - Tổ dân phố 21 - Phường Mường Thanh - Tp Điện Biên Phủ - Điện Biên</t>
  </si>
  <si>
    <t>0912366170 , 0912366197</t>
  </si>
  <si>
    <t>Cường Sơn - Trực Đại - Trực Ninh - Nam Định</t>
  </si>
  <si>
    <t>0987576428 , 0977367149</t>
  </si>
  <si>
    <t>Vũ Huy Phong</t>
  </si>
  <si>
    <t>145484110</t>
  </si>
  <si>
    <t>Thanh Xuân - Song Mai - Kim Động - Hưng Yên</t>
  </si>
  <si>
    <t>Vũ Huy Suối - 57B Phố An Ninh - Phường Quang Trung - Tp Hải Dương - Tỉnh Hải Dương</t>
  </si>
  <si>
    <t>01225332181 , 0904256148</t>
  </si>
  <si>
    <t>phongvh19@gmail.com</t>
  </si>
  <si>
    <t>Tổ 19 - Thị Trấn Đông Anh - Huyện Đông Anh - Hà Nội</t>
  </si>
  <si>
    <t>SN 24 - Tổ 19 - Thị Trấn Đông Anh - Huyện Đông Anh - HN</t>
  </si>
  <si>
    <t>0943969116 , 0919061629</t>
  </si>
  <si>
    <t>duc121982@gmail.com</t>
  </si>
  <si>
    <t>Đỗ Thị Minh</t>
  </si>
  <si>
    <t>111398414</t>
  </si>
  <si>
    <t>Số 9 - Ngách 69A/72 - Hoàng Văn Thái - Khương Mai - Thanh Xuân - Hà Nội</t>
  </si>
  <si>
    <t>Số 9 - Ngách 69A/72 - Hoàng Văn Thái - Khương Mai - Thanh Xuân - HN</t>
  </si>
  <si>
    <t>0914341134 , 0912899911</t>
  </si>
  <si>
    <t>minhc3@gmail.com</t>
  </si>
  <si>
    <t>0979663236 , 0961212228</t>
  </si>
  <si>
    <t>Số 6 - Ngõ 195/57 Đường Trần Cung - Phường Cổ Nhuế 1 - Bắc Từ Liêm - Hà Nội</t>
  </si>
  <si>
    <t>0915162899 , 0943844946</t>
  </si>
  <si>
    <t>Trịnh Minh Dũng</t>
  </si>
  <si>
    <t>B8872045</t>
  </si>
  <si>
    <t>Thôn 5 - Quang Trung - Bỉm Sơn - Thanh Hóa</t>
  </si>
  <si>
    <t>Phan Nho Khoa</t>
  </si>
  <si>
    <t>183406950</t>
  </si>
  <si>
    <t>0974711489 , 0932493388</t>
  </si>
  <si>
    <t>hoaquynhhuong1012@yahoo.com</t>
  </si>
  <si>
    <t>01693864779 , 01696433669</t>
  </si>
  <si>
    <t>Phùng Thị Thùy Linh</t>
  </si>
  <si>
    <t>Công an Sơn La</t>
  </si>
  <si>
    <t>Lê Xuân Tùng</t>
  </si>
  <si>
    <t>172740174</t>
  </si>
  <si>
    <t>24 Nguyễn Công Trứ - Phường Đồng Nhân - Hai Bà Trưng - HN</t>
  </si>
  <si>
    <t>ba.ong818515@gmail.com</t>
  </si>
  <si>
    <t>0946774626 , 0918114686</t>
  </si>
  <si>
    <t>Trần Thị Hạnh</t>
  </si>
  <si>
    <t>001158001743</t>
  </si>
  <si>
    <t>nhanlt3@bidv.com.vn</t>
  </si>
  <si>
    <t>01699476211 , 0985974676</t>
  </si>
  <si>
    <t>0912746837 , 0916298592</t>
  </si>
  <si>
    <t>Lê Văn Đạo</t>
  </si>
  <si>
    <t>168358083</t>
  </si>
  <si>
    <t>0916786685 , 0975297895</t>
  </si>
  <si>
    <t>dangminhphuong1006@gmail.com</t>
  </si>
  <si>
    <t>Xóm 8 - Xã Quỳnh Bá - Quỳnh Lưu - Nghệ An</t>
  </si>
  <si>
    <t>Nguyễn Hạnh Lư - VPĐH Daelin Industrialco.ltd - Tầng 19 - Kangnam Land mark 72 - Phạm Hùng - Nam Từ Liêm - HN</t>
  </si>
  <si>
    <t>0934460996 , 0915930116</t>
  </si>
  <si>
    <t>hanhluu@daelim.co.kr</t>
  </si>
  <si>
    <t>Thôn Canh Nông - Điệp Nông - Hưng Hà - Thái Bình</t>
  </si>
  <si>
    <t>Tầng 2 - 162 Nguyễn Sơn - Long Biên - Hà Nội</t>
  </si>
  <si>
    <t>khanv.tb@gmail.com</t>
  </si>
  <si>
    <t>43A061145903</t>
  </si>
  <si>
    <t>Binh Chủng Đặc Công</t>
  </si>
  <si>
    <t>Tập thể Bộ Tư Lệnh Đặc Công - Đông Mỹ - Thanh Trì - Hà Nội</t>
  </si>
  <si>
    <t>Que Hàn - Quán Gánh - Nhị Khê - Thường Tín - Hà Nội</t>
  </si>
  <si>
    <t>Viện khoa học Thủy Lợi - 171 Tây Sơn - Đống Đa - Hà Nội</t>
  </si>
  <si>
    <t>0915616088 , 0977756252</t>
  </si>
  <si>
    <t>Đoàn Thị Sang</t>
  </si>
  <si>
    <t>183895887</t>
  </si>
  <si>
    <t>Xóm 04 - Xã Sơn Thủy - Huyện Hương Sơn - Tỉnh Hà Tĩnh</t>
  </si>
  <si>
    <t>Cty TNHH Yusen Logistics VN - Tầng 3 - Tòa nhà ALSC - Sân Bay Nội Bài - HN</t>
  </si>
  <si>
    <t>0973852038 , 01649585619</t>
  </si>
  <si>
    <t>sangatca@gmail.com</t>
  </si>
  <si>
    <t>1014/49A Cách Mạng Tháng Tám - Phường 05 - Quận Tân Bình - Tp Hồ Chí Minh</t>
  </si>
  <si>
    <t>0917371359 , 0917957359</t>
  </si>
  <si>
    <t>tuan.enexvina@gmail.com</t>
  </si>
  <si>
    <t>Nguyễn Hồng Hạnh</t>
  </si>
  <si>
    <t>034189000769</t>
  </si>
  <si>
    <t>Số 8 - Ngách 52/28 Tô Ngọc Vân - Phường Quảng An - Tây Hồ - Hà Nội</t>
  </si>
  <si>
    <t>Số 2 - Ngõ 73 - Đê Trần Khát Chân - Thanh Lương - Hai Bà Trưng - HN</t>
  </si>
  <si>
    <t>0978621365 , 0904672393</t>
  </si>
  <si>
    <t>huycong847@gmail.com</t>
  </si>
  <si>
    <t>050507117</t>
  </si>
  <si>
    <t>Khối phố 3 - Thị trấn Phù Yên - Huyện Phù Yên - Tỉnh Sơn La</t>
  </si>
  <si>
    <t>SN 17 Ngõ 392 - Đường Mỹ Đình - Nam Từ Liêm - Hà Nội</t>
  </si>
  <si>
    <t>0985417791 , 0914853886</t>
  </si>
  <si>
    <t>linh86tn@gmail.com</t>
  </si>
  <si>
    <t>Thôn Đông Nam - Xã Hoằng Quỳ - Huyện Hoằng Hóa - Thanh Hóa</t>
  </si>
  <si>
    <t>0934600486 , 0904955985</t>
  </si>
  <si>
    <t>Thôn Xuân Thủy - Xã Thủy Xuân Tiên - Huyện Chương Mỹ - Hà Nội</t>
  </si>
  <si>
    <t>0917198614 , 0979384492</t>
  </si>
  <si>
    <t>Nguyễn Đức Hòa</t>
  </si>
  <si>
    <t>012186861</t>
  </si>
  <si>
    <t>mr.hoand@gmail.com</t>
  </si>
  <si>
    <t>Đặng Hoàng Hiếu</t>
  </si>
  <si>
    <t>187008504</t>
  </si>
  <si>
    <t>Khối 2 - Thị trấn Diễn Châu - Tỉnh Nghệ An</t>
  </si>
  <si>
    <t>Techombank AMC - Tầng 11 - Số 191 Bà Triệu - Hai Bà Trưng - Hà Nội</t>
  </si>
  <si>
    <t>552981</t>
  </si>
  <si>
    <t>Tổng cục III</t>
  </si>
  <si>
    <t>Trường Trung Cấp CSND VI - Thị trấn Văn Giang - Huyện Văn Giang - Hưng Yên</t>
  </si>
  <si>
    <t>0913057819 , 0989257031</t>
  </si>
  <si>
    <t>tuyent51@gmail.com</t>
  </si>
  <si>
    <t>Đông Thái I - Xã Tùng Ảnh - Huyện Đức Thọ - Tỉnh Hà Tĩnh</t>
  </si>
  <si>
    <t>Xóm Đông Thái I - Xã Tùng Ảnh - Huyện Đức Thọ - Tỉnh Hà Tĩnh</t>
  </si>
  <si>
    <t>Phạm Ngọc Điệp</t>
  </si>
  <si>
    <t>012064548</t>
  </si>
  <si>
    <t>P107B - K1 Thành Công - Phường Thành Công - Quận Ba Đình - Hà Nội</t>
  </si>
  <si>
    <t>phamthanhmy.budest@gmail.com</t>
  </si>
  <si>
    <t>Nguyễn Văn Minh</t>
  </si>
  <si>
    <t>151292628</t>
  </si>
  <si>
    <t>Gọi đt</t>
  </si>
  <si>
    <t>Tô Quang Hưng</t>
  </si>
  <si>
    <t>151510545</t>
  </si>
  <si>
    <t>Đặng Thị Hằng - Phòng Khách Hàng - Toyota Mỹ Đình - 15 Đường Phạm Hùng - CG - HN</t>
  </si>
  <si>
    <t>hungtq@vipo.com.vn</t>
  </si>
  <si>
    <t>Đậu Thị Thu Huyền</t>
  </si>
  <si>
    <t>040157000010</t>
  </si>
  <si>
    <t>B17 Tổ 62 Hào Nam - Phường Ô chợ dừa - Đống Đa - Hà Nội</t>
  </si>
  <si>
    <t>SN 11 - Ngõ 18 - Phố Vũ Thạnh - Phường Ô Chợ Dừa - Đống Đa - Hà Nội</t>
  </si>
  <si>
    <t>0913321022</t>
  </si>
  <si>
    <t>dauthithuhuyenkb@gmail.com</t>
  </si>
  <si>
    <t>Nguyễn Thị Lam</t>
  </si>
  <si>
    <t>55 Nguyễn Văn Trỗi - Phương Liệt (Giải Phóng) - Thanh Xuân - Hà Nội</t>
  </si>
  <si>
    <t>thanhlam.hongdamon@gmail.com</t>
  </si>
  <si>
    <t>Phí Tiến Dũng</t>
  </si>
  <si>
    <t>111593114</t>
  </si>
  <si>
    <t>phitiendungz@yahoo.com</t>
  </si>
  <si>
    <t>Vũ Ngọc Thắng</t>
  </si>
  <si>
    <t>Số 16 - Ngõ 307 Bùi Xương Trạch - Định Công - Hoàng Mai - Hà Nội</t>
  </si>
  <si>
    <t>Phạm Văn Sơn</t>
  </si>
  <si>
    <t>012988686</t>
  </si>
  <si>
    <t>Tổ 24 - Đại Kim - Hoàng Mai - Hà Nội</t>
  </si>
  <si>
    <t>Số 511B Khu TT Tình Nghĩa - Lương Khánh Thiện - Hoàng Mai - Hà Nội</t>
  </si>
  <si>
    <t>phanxipang2013@gmail.com</t>
  </si>
  <si>
    <t>Đỗ Văn Hiếu</t>
  </si>
  <si>
    <t>164114031</t>
  </si>
  <si>
    <t>Phòng 1520 CT12B - KĐT Kim Văn Kim Lũ - Đại Kim - Hoàng Mai - HN</t>
  </si>
  <si>
    <t>hieuxe16cho@gmail.com</t>
  </si>
  <si>
    <t>0982246197</t>
  </si>
  <si>
    <t>Nguyễn Minh Hương</t>
  </si>
  <si>
    <t>Đồng Phú - Nam Cường - Tp Yên Bái - Tỉnh Yên Bái</t>
  </si>
  <si>
    <t>SN 457 - Đường Trần Bình Trọng - Phường Nam Cường - Tp Yên Bái - Tỉnh Yên Bái</t>
  </si>
  <si>
    <t>0915668918 , 01699139370</t>
  </si>
  <si>
    <t>Lê Văn Lưu</t>
  </si>
  <si>
    <t>162496705</t>
  </si>
  <si>
    <t>Thôn Lạc Chính - Xã Nam Tiến - Huyện Nam Trực - Tỉnh Nam Định</t>
  </si>
  <si>
    <t>P1803 CT1 Tòa nhà Bắc Hà - Trần Phú - Hà Đông - Hà Nội</t>
  </si>
  <si>
    <t>0903473937 , 0975991693</t>
  </si>
  <si>
    <t>leluu82@gmail.com</t>
  </si>
  <si>
    <t>Số 7 - Tổ 12 - Khu TT Quân Đội - Ngõ 50 - Nguyễn Hữu Thọ - Linh Đàm - Hoàng Mai - HN</t>
  </si>
  <si>
    <t>P321 Nhà A - TT Bộ Công Nghiệp Nhẹ - Phường Đồng Nhân - Quận Hai Bà Trưng - Hà Nội</t>
  </si>
  <si>
    <t>SN76 - P404 - TT Thông Tấn Xã - P. Đống Mác - Hai Bà Trưng - Hà Nội</t>
  </si>
  <si>
    <t>0904770012 , 0915419939</t>
  </si>
  <si>
    <t>Lê Đình Chinh</t>
  </si>
  <si>
    <t>186610505</t>
  </si>
  <si>
    <t>Xóm Bé - Xã Nghĩa Yên - Huyện Nghĩa Đàn - Nghệ An</t>
  </si>
  <si>
    <t>0984877152 , 0962524212</t>
  </si>
  <si>
    <t>chinhtdh@gmail.com</t>
  </si>
  <si>
    <t>Nguyễn Thị Hồng Vân</t>
  </si>
  <si>
    <t>011847122</t>
  </si>
  <si>
    <t>47 Ngõ Lương Sử B - Phường Văn Chương - Quận Đống Đa - Hà Nội</t>
  </si>
  <si>
    <t>47 Ngõ Lương Sử B - Phố Quốc Tử Giám - Phường Văn Chương - Quận Đống Đa - HN</t>
  </si>
  <si>
    <t>0915024463 , 0437331665</t>
  </si>
  <si>
    <t>nguyenhongvan03@yahoo.com</t>
  </si>
  <si>
    <t>Phạm Thị Thúy Liễu</t>
  </si>
  <si>
    <t>183648279</t>
  </si>
  <si>
    <t>Tổ 7 - Phường Bắc Hà - Thành phố Hà Tĩnh - Tỉnh Hà Tĩnh</t>
  </si>
  <si>
    <t>Phòng 326 - HH3C - Bán Đảo Linh Đàm - Hoàng Liệt - Hoàng Mai - HN</t>
  </si>
  <si>
    <t>0985715160 , 0966987529</t>
  </si>
  <si>
    <t>lieupham53@gmail.com</t>
  </si>
  <si>
    <t>Dương Hồng Hải nđ - treo lại pthu ngày 09/04/2016</t>
  </si>
  <si>
    <t>Trịnh Huy Tao</t>
  </si>
  <si>
    <t>173214538</t>
  </si>
  <si>
    <t>Xóm 5 - Vĩnh Minh - Vĩnh Lộc - Thanh Hóa</t>
  </si>
  <si>
    <t>SN 39 - Ngõ 28 Đường Tăng Thiết Giáp - Cổ Nhuế - Từ Liêm - Hà Nội</t>
  </si>
  <si>
    <t>01669166938 , 0936206569</t>
  </si>
  <si>
    <t>huytao2015@gmail.com</t>
  </si>
  <si>
    <t>Nguyễn Văn Đăng</t>
  </si>
  <si>
    <t>186722621</t>
  </si>
  <si>
    <t>Xóm 4 - Xã Thuận Sơn - Huyện Đô Lương - Tỉnh Nghệ An</t>
  </si>
  <si>
    <t>P326 Nhà A4 - Tập thể cơ khí - Số 129 Nguyễn Trãi - Thượng Đình - Thanh Xuân - Hà Nội</t>
  </si>
  <si>
    <t>0942727899 , 0906008358</t>
  </si>
  <si>
    <t>drdangnguyen@gmail.com</t>
  </si>
  <si>
    <t>Nguyễn Thị Thương Hiếu</t>
  </si>
  <si>
    <t>012960968</t>
  </si>
  <si>
    <t>1P11 Tân Mai - Hoàng Mai - Hà Nội</t>
  </si>
  <si>
    <t>SN 1P11 - Ngõ 147 - Ngách 91 Tân Mai - Hoàng Mai - Hà Nội</t>
  </si>
  <si>
    <t>0983355568</t>
  </si>
  <si>
    <t>nguyenthuong_hieu@yahoo.com</t>
  </si>
  <si>
    <t>Phan Quang Hiến</t>
  </si>
  <si>
    <t>163090298</t>
  </si>
  <si>
    <t>Địch Lễ - Nam Vân - Tp Nam Định - Tỉnh Nam Định</t>
  </si>
  <si>
    <t>Khải Hoàn Land - Tầng 2 - Tòa R4 - Royal City - 72 Nguyễn Trãi - Thanh Xuân - HN</t>
  </si>
  <si>
    <t>0974696767 , 01234075196</t>
  </si>
  <si>
    <t>akazu12@gmail.com</t>
  </si>
  <si>
    <t>194491670</t>
  </si>
  <si>
    <t>Công an Quảng Bình</t>
  </si>
  <si>
    <t>Tiểu khu 11 - Hoàn Lão - Bố Trạch - Quảng Bình</t>
  </si>
  <si>
    <t>Tổ Rơle 1 - Xưởng Thí Nghiệm - 1111D Hồng Hà - Hoàn Kiếm - HN</t>
  </si>
  <si>
    <t>0964582889 , 0988646706</t>
  </si>
  <si>
    <t>hungnm.bkdn@gmail.com</t>
  </si>
  <si>
    <t>Mai Xuân Tiếp</t>
  </si>
  <si>
    <t>172782301</t>
  </si>
  <si>
    <t xml:space="preserve">Thôn Cát Nội - Xã Hoằng Cát - Huyện Hoằng Hóa - Tỉnh Thanh Hóa </t>
  </si>
  <si>
    <t>Số 39 - Ngõ Lệnh Cư - Phường Thổ Quan - Khâm Thiên - Đống Đa - Hà Nội</t>
  </si>
  <si>
    <t>0913998868 , 0985084868</t>
  </si>
  <si>
    <t>xuantiepbk@gmail.com</t>
  </si>
  <si>
    <t>B2013826</t>
  </si>
  <si>
    <t>TDP Hoàng 8 - Phường Cổ Nhuế 1 - Quận Bắc Từ Liêm - Hà Nội</t>
  </si>
  <si>
    <t>182 Trần Cung - Phường Cổ Nhuế 1 - Quận Bắc Từ Liêm - Hà Nội</t>
  </si>
  <si>
    <t>0904441289 , 0904043488</t>
  </si>
  <si>
    <t>pvhungttd@yahoo.com</t>
  </si>
  <si>
    <t>Đinh Văn Hưng</t>
  </si>
  <si>
    <t>186352465</t>
  </si>
  <si>
    <t>Bắc Sơn - Vân Diên - Nam Đàn - Nghệ An</t>
  </si>
  <si>
    <t>Trung tâm CNTT &amp; Giám sát An Ninh Mạng - Ban Cơ Yếu Chính Phủ - 105 Nguyễn Chí Thanh - Đống Đa - HN</t>
  </si>
  <si>
    <t>0976785049 , 01648660919</t>
  </si>
  <si>
    <t>dinhvanhung27173@gmail.com</t>
  </si>
  <si>
    <t>Nguyễn Văn Sùng</t>
  </si>
  <si>
    <t>013686294</t>
  </si>
  <si>
    <t>Cty CP Carbon VN - Tầng 10 - Tòa nhà TTC - Số 19 - Duy Tân - Cầu Giấy - Hà Nội</t>
  </si>
  <si>
    <t>0988061538 , 0906272638</t>
  </si>
  <si>
    <t>sungnv@carboncor.com.vn</t>
  </si>
  <si>
    <t>Cao Văn Cương</t>
  </si>
  <si>
    <t>125214295</t>
  </si>
  <si>
    <t>Xóm Hậu - Mão Điền - Thuận Thành - Bắc Ninh</t>
  </si>
  <si>
    <t>Phòng cơ điện - Trung tâm kỹ thuật khu vực 1 - VTnet - 30A Phạm Hồng Thái - Ba Đình - HN</t>
  </si>
  <si>
    <t>0969798333 , 02416505870</t>
  </si>
  <si>
    <t>caocuong.ac.hust@gmail.com</t>
  </si>
  <si>
    <t>Nguyễn Đình Đức</t>
  </si>
  <si>
    <t>186176409</t>
  </si>
  <si>
    <t>Thôn 5 - Xã Thanh Thịnh - Huyện Thanh Chương - Nghệ An</t>
  </si>
  <si>
    <t>Nguyễn Thành Chung - P1528 HH4A - Bán Đảo Linh Đàm - Hoàng Liệt - Hoàng Mai - Hà Nội</t>
  </si>
  <si>
    <t>0916007606 , 0973998906</t>
  </si>
  <si>
    <t>ducnd@fecon.com.vn</t>
  </si>
  <si>
    <t>Mã Thị Minh Hoài</t>
  </si>
  <si>
    <t>011153180</t>
  </si>
  <si>
    <t>14 N11C - Tập thể Binh Đoàn 11 - Nam Đồng - Đống Đa - Hà Nội</t>
  </si>
  <si>
    <t>1502 MD Khu đô thị Mỹ Đình I - Nam Từ Liêm - Hà Nội</t>
  </si>
  <si>
    <t xml:space="preserve">0985887987 </t>
  </si>
  <si>
    <t>Nguyễn Quốc Đoàn</t>
  </si>
  <si>
    <t>013591930</t>
  </si>
  <si>
    <t>Khu 1 - Chu Trần - Tiến Thịnh - Mê Linh - Hà Nội</t>
  </si>
  <si>
    <t>Số 3 - Dãy C4 - TT Viện 198 - Đường Đồng Bát - Phường Mai Dịch - Quận Cầu Giấy - HN</t>
  </si>
  <si>
    <t>0913816012 , 0967636736</t>
  </si>
  <si>
    <t>doannguyenml85@gmail.com</t>
  </si>
  <si>
    <t>Lê Thị Yến</t>
  </si>
  <si>
    <t>186351390</t>
  </si>
  <si>
    <t>Xóm Bắc An - Nhân Thành - Yên Thành - Nghệ An</t>
  </si>
  <si>
    <t>Phòng DV GTGT - Số 5/82 - Duy Tân - Tòa Nhà Mobifone - Cầu Giấy - Hà Nội</t>
  </si>
  <si>
    <t>0904618188 , 0977611580</t>
  </si>
  <si>
    <t>yenlehai89@gmail.com</t>
  </si>
  <si>
    <t>Xóm 5 - Lăng Thành - Yên Thành - Nghệ An</t>
  </si>
  <si>
    <t>0985889511 , 0908386456</t>
  </si>
  <si>
    <t>bagiang.nh@gmail.com</t>
  </si>
  <si>
    <t>Đỗ Ngọc Hà</t>
  </si>
  <si>
    <t>81A023036520</t>
  </si>
  <si>
    <t>01278366658 , 0989293286</t>
  </si>
  <si>
    <t>Cù Thị Mỹ Hiệp</t>
  </si>
  <si>
    <t>183649475</t>
  </si>
  <si>
    <t>(Trần Thị Lan Uyên) 30/78 đường Giải Phóng - Phường Mai - Đống Đa - HN</t>
  </si>
  <si>
    <t>cuthimyhiep@gmail.com</t>
  </si>
  <si>
    <t>Vũ Toàn Trung</t>
  </si>
  <si>
    <t>121756075</t>
  </si>
  <si>
    <t>Khu Lê Hồng Phong - TT Chũ - Lục Ngạn - Bắc Giang</t>
  </si>
  <si>
    <t>Căn 309 - Tòa nhà CT2 - X2 - KĐT Bắc Linh Đàm - Hoàng Liệt - Hoàng Mai - HN</t>
  </si>
  <si>
    <t>0944914704 , 0917084291</t>
  </si>
  <si>
    <t>chungvt@mitec.com.vn</t>
  </si>
  <si>
    <t>Số 3 - Ngách 12 - Ngõ 9 Tô Hiệu - Phường Nguyễn Trãi - Quận Hà Đông - Hà Nội</t>
  </si>
  <si>
    <t>0944549026 , 0914911787</t>
  </si>
  <si>
    <t>Số 4 - Ngách 515/22 - Đường Hoàng Hoa Thám - phường Vĩnh Phúc - Quận Ba Đình - Hà Nội</t>
  </si>
  <si>
    <t>Số 4 - Ngách 515/22 - Đường Hoàng Hoa Thám - Vĩnh Phúc - Ba Đình - HN</t>
  </si>
  <si>
    <t xml:space="preserve">0946361629 </t>
  </si>
  <si>
    <t>Thôn Chỉ Thiện - Xã Mỹ Lộc - Thái Thụy - Thái Bình</t>
  </si>
  <si>
    <t>6A Phố Nhà Hỏa - Phường Cửa Đông - Hoàn Kiếm - Hà Nội</t>
  </si>
  <si>
    <t xml:space="preserve">0974922926 </t>
  </si>
  <si>
    <t>Tổ 01 - Trần Lãm - Tp Thái Bình - Tỉnh Thái Bình</t>
  </si>
  <si>
    <t>01686999488 , 0977547945</t>
  </si>
  <si>
    <t>Nguyễn Văn Quyết</t>
  </si>
  <si>
    <t>Nhà số 05 Dãy D - TT3 Tây Nam Linh Đàm - Hoàng Liệt - Hoàng Mai - HN</t>
  </si>
  <si>
    <t>0989680828 , 01664770989</t>
  </si>
  <si>
    <t>nguyenvanquyet.tech@gmail.com</t>
  </si>
  <si>
    <t>Đồng Tiến - Phượng Dực - Phú Xuyên - Hà Nội</t>
  </si>
  <si>
    <t>Khối 3 - Bến Thủy - Tp Vinh - Nghệ An</t>
  </si>
  <si>
    <t>Cty CP Vật tư ngành nước Vinaconex - Khu CN Quang Minh - Mê Linh - Hà Nội</t>
  </si>
  <si>
    <t>0984658664 , 0968365486</t>
  </si>
  <si>
    <t>P101 - Tòa nhà Viễn Đông - 36 Hoàng Cầu - Đống Đa - Hà Nội</t>
  </si>
  <si>
    <t>0988729355 , 0987675860</t>
  </si>
  <si>
    <t>116 Tập thể Bệnh Viện Việt Xô - Thanh Lương - Hai Bà Trưng - Hà Nội</t>
  </si>
  <si>
    <t>0913206386 , 0904807233</t>
  </si>
  <si>
    <t>tam230386@gmail.com</t>
  </si>
  <si>
    <t>Trần Hòa - Hải Phú - Hải Hậu - Nam Định</t>
  </si>
  <si>
    <t>Cty CP thiết bị tự động hóa SETFIL - Tầng 4 - Số 81-83 Khương Thượng - Đống Đa - Hà Nội</t>
  </si>
  <si>
    <t>Phòng trung tâm quản lý ngân quỹ - Ngân hàng SHB - 81 Trần Hưng Đạo - Hoàn Kiếm - HN</t>
  </si>
  <si>
    <t>0948483333 , 0917818083</t>
  </si>
  <si>
    <t>quocdm@shb.com.vn</t>
  </si>
  <si>
    <t>Phan Quốc Đạt</t>
  </si>
  <si>
    <t>Khu 1 - Thị trấn Ngô Đồng - Giao Thủy - Nam Định</t>
  </si>
  <si>
    <t xml:space="preserve">0966480866 </t>
  </si>
  <si>
    <t>(Nguyễn Thị Minh) Phòng KD - Trung tâm CS SK Sinh Sản HN - 38 Cảm Hội - Đống Mác - Hai Bà Trưng - HN</t>
  </si>
  <si>
    <t>Phạm Thị Ánh Thương</t>
  </si>
  <si>
    <t>186206640</t>
  </si>
  <si>
    <t>anhthuongpham@gmail.com</t>
  </si>
  <si>
    <t>Trịnh Minh Hiếu</t>
  </si>
  <si>
    <t>168220413</t>
  </si>
  <si>
    <t>tmh0488@gmail.com</t>
  </si>
  <si>
    <t>Nguyễn Huy Hoàng</t>
  </si>
  <si>
    <t>245143683</t>
  </si>
  <si>
    <t>Nguyễn Thế Thắng</t>
  </si>
  <si>
    <t>186033642</t>
  </si>
  <si>
    <t>Xóm Yên Thịnh - Xã Hậu Thành - Huyện Yên Thành - Nghệ An</t>
  </si>
  <si>
    <t>SN 14 - Ngõ 1375 - Giải Phóng - Hoàng Mai - Hà Nội</t>
  </si>
  <si>
    <t>0973369637 , 0986058902</t>
  </si>
  <si>
    <t>thethang1510@yahoo.com</t>
  </si>
  <si>
    <t>Số nhà 210 - Đường Trần Hưng Đạo - Thị Trấn Vĩnh Trụ - Lý Nhân - Hà Nam</t>
  </si>
  <si>
    <t>0937121089 , 0932130291</t>
  </si>
  <si>
    <t>Lương Thị Vân</t>
  </si>
  <si>
    <t>070613836</t>
  </si>
  <si>
    <t>P114 - B6 Phường Thanh Xuân Bắc - Quận Thanh Xuân - Hà Nội</t>
  </si>
  <si>
    <t>Cty CP TM &amp; DV Tin Học Mạnh Hùng - 62 Lương Thế Vinh - Trung Văn - Nam Từ Liêm - HN</t>
  </si>
  <si>
    <t>0987423569 , 0916193989</t>
  </si>
  <si>
    <t>manhhung62ltv@gmail.com</t>
  </si>
  <si>
    <t>Lương Văn Vệ</t>
  </si>
  <si>
    <t>31B921084152</t>
  </si>
  <si>
    <t>324 Lê Trọng Tấn - Phường Khương Mai - Quận Thanh Xuân - Hà Nội</t>
  </si>
  <si>
    <t>Số 17 - Ngõ 322 - Lê Trọng Tấn - Khương Mai - Thanh Xuân - HN</t>
  </si>
  <si>
    <t>0982015704 , 0984735493</t>
  </si>
  <si>
    <t>kimdung190780@gmail.com</t>
  </si>
  <si>
    <t>Phạm Kim Chung</t>
  </si>
  <si>
    <t>168137956</t>
  </si>
  <si>
    <t>Thôn Tiêu Thượng - Xã Tiêu Động - Huyện Bình Lục - Tỉnh Hà Nam</t>
  </si>
  <si>
    <t>123 Tân Mai - Hoàng Mai - Hà Nội</t>
  </si>
  <si>
    <t>0983093270 , 01626231883</t>
  </si>
  <si>
    <t>nhaccukimchung@gmail.com</t>
  </si>
  <si>
    <t>Viện Y học Phòng Không - Không quân - Số 225 Trường Chinh - Phường Khương Mai - Quận Thanh Xuân - Hà Nội</t>
  </si>
  <si>
    <t>leminhyhpkkq@gmail.com</t>
  </si>
  <si>
    <t xml:space="preserve">Tổ 22B - Phường Duyên Hải - Tp Lào Cai - Tỉnh Lào Cai </t>
  </si>
  <si>
    <t>528 Đường Điện Biên - Tổ 22B - Phường Duyên Hải - Tp Lào Cai - Tỉnh Lào Cai</t>
  </si>
  <si>
    <t>bacnt2005@gmail.com</t>
  </si>
  <si>
    <t>Thôn Xuân Sen - Thủy Xuân Tiên - Chương Mỹ - Hà Nội</t>
  </si>
  <si>
    <t>P509 Tòa nhà A - Tổ 27 - Ngõ 120 - Trần Bình - Cầu Giấy - HN</t>
  </si>
  <si>
    <t>Lê Văn Kiên</t>
  </si>
  <si>
    <t>76A023007896</t>
  </si>
  <si>
    <t xml:space="preserve">Viện Y Học Cổ Truyền Quân Đội </t>
  </si>
  <si>
    <t>Viện Y Học Cổ Truyền Quân Đội - Số 442 - Kim Giang - Đại Kim - Hoàng Mai - Hà Nội</t>
  </si>
  <si>
    <t>Khoa A6 - Viện Y Học Cổ Truyền Quân Đội - Số 442 - Kim Giang - Hoàng Mai - HN</t>
  </si>
  <si>
    <t>0919468337 , 0965123115</t>
  </si>
  <si>
    <t>letrungkienyhct@gmail.com</t>
  </si>
  <si>
    <t>thuytruong4861@gmail.com</t>
  </si>
  <si>
    <t>Khu TT Viện Quân Y 110 - Phường Đáp Cầu - Tp Bắc Ninh - tỉnh Bắc Ninh</t>
  </si>
  <si>
    <t>0902299822 , 0975458005</t>
  </si>
  <si>
    <t>Tổ 28 - Phường Thịnh Liệt - Quận Hoàng Mai - Hà Nội</t>
  </si>
  <si>
    <t>0913565386 , 0917428885</t>
  </si>
  <si>
    <t>Hà Thị Nga</t>
  </si>
  <si>
    <t>071058717</t>
  </si>
  <si>
    <t xml:space="preserve">Đồng Tâm - Tuân Lộ - Sơn Dương - Tuyên Quang </t>
  </si>
  <si>
    <t>Trường Mầm Non Vinschool Royal city - Tòa R1 - 72A Nguyễn Trãi - TX - HN</t>
  </si>
  <si>
    <t>0972122936 , 0985109979</t>
  </si>
  <si>
    <t>hanga26788@gmail.com</t>
  </si>
  <si>
    <t>Vũ Trung Hiếu</t>
  </si>
  <si>
    <t>100794234</t>
  </si>
  <si>
    <t>Thị Trấn Quảng Yên - Huyện Yên Hưng - Tỉnh Quảng Ninh</t>
  </si>
  <si>
    <t>VP Thế Giới Di Động - Số 58 Nguyễn Khánh Toàn - Quan Hoa - Cầu Giấy - Hà Nội</t>
  </si>
  <si>
    <t>0936097179 , 0983901313</t>
  </si>
  <si>
    <t>minhtrungvuvn@gmail.com</t>
  </si>
  <si>
    <t>P104 E1 - TT Thành Công - Phường Thành Công - Ba Đình - Hà Nội</t>
  </si>
  <si>
    <t>0973424871 , 0966439866</t>
  </si>
  <si>
    <t>Xóm Đoài - Yên Bằng - Ý Yên - Nam Định</t>
  </si>
  <si>
    <t>0915193062 , 0986211210</t>
  </si>
  <si>
    <t>Số 9 - Ngõ 36 Nguyễn Viết Xuân - Khương Mai - Thanh Xuân - Hà Nội</t>
  </si>
  <si>
    <t>Cty TNHH Anh Biên - 371 Phố Vọng - Hai Bà Trưng - Hà Nội</t>
  </si>
  <si>
    <t>0936019585 , 0975958686</t>
  </si>
  <si>
    <t>phuongmaitk35.hy@gmail.com</t>
  </si>
  <si>
    <t>Số nhà 72B - Tổ 5 - Khu Tân Xuân - TT Xuân Mai - Huyện Chương Mỹ - Hà Nội</t>
  </si>
  <si>
    <t>0989998608 , 01697848656</t>
  </si>
  <si>
    <t>Đội 3 - An Bình - Bạch Hạ - Phú Xuyên - Hà Nội</t>
  </si>
  <si>
    <t>Phòng Hành Chính - Cty TNHH TM Đông Nam - 93 Phùng Hưng - Hoàn Kiếm - HN</t>
  </si>
  <si>
    <t>Xóm 2 - Đồng Yên - Chân Lý - Lý Nhân - Hà Nam</t>
  </si>
  <si>
    <t>Uỷ Ban Chứng Khoán Nhà Nước - 164 Trần Quang Khải - Hoàn Kiếm - HN</t>
  </si>
  <si>
    <t xml:space="preserve">0903275448 </t>
  </si>
  <si>
    <t>tranthuphuong6688@gmail.com</t>
  </si>
  <si>
    <t>0914841551 , 0979389000</t>
  </si>
  <si>
    <t>181B - Tổ dân phố 3 - Phường Văn Quán - Quận Hà Đông - Hà Nội</t>
  </si>
  <si>
    <t>0987142650 , 0915768958</t>
  </si>
  <si>
    <t>Lê Thị Vi Chiện</t>
  </si>
  <si>
    <t>hoangthang250883@gmail.com</t>
  </si>
  <si>
    <t>Đào Thị Thu Thúy</t>
  </si>
  <si>
    <t>0947287172 , 0984412195</t>
  </si>
  <si>
    <t>Xóm 12 - Ngọc Đông - Trực Thanh - Trực Ninh - Tỉnh Nam Định</t>
  </si>
  <si>
    <t>Khu 4 - Thị trấn Lam Sơn - Huyện Thọ Xuân - Thanh Hóa</t>
  </si>
  <si>
    <t>Tầng 2 - 88 Láng Hạ - Tòa nhà Sky - Đống Đa - Hà Nội</t>
  </si>
  <si>
    <t>0949428333 , 0916009986</t>
  </si>
  <si>
    <t>Phố Lê Duẩn - Thị Trấn Ngọc Lặc - Huyện Ngọc Lặc - Thanh Hóa</t>
  </si>
  <si>
    <t>P303-304 - Nhà A2 - Khu Ngoại Giao Đoàn - Vạn Phúc - Kim Mã - Ba Đình - HN</t>
  </si>
  <si>
    <t>0904512335 , 0422162408</t>
  </si>
  <si>
    <t>yen.nguyen@dca-vn.com</t>
  </si>
  <si>
    <t>Bùi Quang Hiển</t>
  </si>
  <si>
    <t>091089789</t>
  </si>
  <si>
    <t>Đại Cát - Đồng Tiến - Phổ Yên - Thái Nguyên</t>
  </si>
  <si>
    <t>Cty Diebold - Phòng 6 - Tầng 21 - Tòa nhà Charmvit Tower - 117 Trần Duy Hưng - CG - HN</t>
  </si>
  <si>
    <t>0987838519 , 01689934226</t>
  </si>
  <si>
    <t>hien.bui@diebold.com</t>
  </si>
  <si>
    <t>Đại Từ - Tổ 5 - Đại Kim - Hoàng Mai - Hà Nội</t>
  </si>
  <si>
    <t>Số 7 - Ngõ 96/63 - Tổ 5 - Đại Từ - Đại Kim - Hoàng Mai - HN</t>
  </si>
  <si>
    <t>01688473756 , 0436411194</t>
  </si>
  <si>
    <t>linh.ntm@shb.com.vn</t>
  </si>
  <si>
    <t>Lê Thị Hải Yến</t>
  </si>
  <si>
    <t>142747945</t>
  </si>
  <si>
    <t>Công An Hải Dương</t>
  </si>
  <si>
    <t>Khu 14 - phường Ngọc Châu - tỉnh  Hải Dương</t>
  </si>
  <si>
    <t>2/91 An Ninh - phường Quang Trung - Thành phố Hải Dương - tỉnh Hải Dương</t>
  </si>
  <si>
    <t>0907241111, 0948147203</t>
  </si>
  <si>
    <t>0946648688 , 0949648886</t>
  </si>
  <si>
    <t>145160139</t>
  </si>
  <si>
    <t>Xóm 2 - Ninh Tập - Đại Tập - Khoái Châu - Hưng Yên</t>
  </si>
  <si>
    <t>Cty TNHH Qtế Unilerver VN - 233 Nguyễn Trãi - Thanh Xuân - Hà Nội</t>
  </si>
  <si>
    <t>Cty Qlý đầu tư Quốc Tế - Tầng 3 - Số 61 - Tràng Tiền - Hoàn Kiếm - Hà Nội</t>
  </si>
  <si>
    <t>0979225991 , 0975312185</t>
  </si>
  <si>
    <t>nguyetnguyen12@gmail.com</t>
  </si>
  <si>
    <t>Tạ Văn Luận</t>
  </si>
  <si>
    <t>121602007</t>
  </si>
  <si>
    <t>Xóm Đồng Hương Trên - Lạc Yên II - Hoàng Vân - Hiệp Hòa - Bắc Giang</t>
  </si>
  <si>
    <t>Phòng Kinh tế tổng hợp - Tổng Cty Licogi - Số 491 Nguyễn Trãi - Thanh Xuân - HN</t>
  </si>
  <si>
    <t>0902023880 , 0988266502</t>
  </si>
  <si>
    <t>luanlicogicorporation@gmail.com</t>
  </si>
  <si>
    <t>Lê Duy Phong</t>
  </si>
  <si>
    <t>172195572</t>
  </si>
  <si>
    <t>Xóm 5 - Hồng Kỳ - Hải Ninh - Tĩnh Gia - Thanh Hóa</t>
  </si>
  <si>
    <t>Báo giáo dục Việt Nam - Tầng 6 - Tòa 25T1 - Hoàng Đạo Thúy - Cầu Giấy - Hà Nội</t>
  </si>
  <si>
    <t>0943097838 , 0942852555</t>
  </si>
  <si>
    <t>duyphong@giaoduc.net.vn</t>
  </si>
  <si>
    <t>Lê Thế Dũng</t>
  </si>
  <si>
    <t>173561793</t>
  </si>
  <si>
    <t>Thôn Bút Cương - Xã Hoằng Phúc - Huyện Hoằng Hóa - Tỉnh Thanh Hóa</t>
  </si>
  <si>
    <t>Báo Đấu Thầu - Lô D25 - Tôn Thất Thuyết - Cầu Giấy - HN</t>
  </si>
  <si>
    <t>0985549746 , 0983050231</t>
  </si>
  <si>
    <t>dunglt302@gmail.com</t>
  </si>
  <si>
    <t>Nguyễn Quốc Trung</t>
  </si>
  <si>
    <t>100958588</t>
  </si>
  <si>
    <t>Tổ 99 - Khu 8A - Cẩm Phú - Cẩm Phả - Quảng Ninh</t>
  </si>
  <si>
    <t>Ô 77 B3 Khu đô thị Đại Kim - Hoàng Mai - Hà Nội</t>
  </si>
  <si>
    <t>0966777966 , 01688996638</t>
  </si>
  <si>
    <t>nguyentrungktb52@gmail.com</t>
  </si>
  <si>
    <t>Lương Ngọc Khắc</t>
  </si>
  <si>
    <t>151477049</t>
  </si>
  <si>
    <t>Thôn Thượng Cầm - Xã Vũ Lạc - Thành phố Thái Bình - Tỉnh Thái Bình</t>
  </si>
  <si>
    <t>P2844 - CT12C - Kim Văn Kim Lũ - Đại Kim - Hoàng Mai - Hà Nội</t>
  </si>
  <si>
    <t>0904525131 , 0934525131</t>
  </si>
  <si>
    <t>khacln@taxigroup.com.vn</t>
  </si>
  <si>
    <t>Thân Văn Đường</t>
  </si>
  <si>
    <t>183446961</t>
  </si>
  <si>
    <t xml:space="preserve">Thôn Chi Lệ - Xã Sơn Lộc - Huyện Can Lộc - Hà Tĩnh </t>
  </si>
  <si>
    <t>Đội QL Điện Phường 2 - Điện Lực Ba Đình - 34A Trần Phú - Bà Đình - Hà Nội</t>
  </si>
  <si>
    <t>0978624687 , 01649641446</t>
  </si>
  <si>
    <t>quyensonloc@gmail.com</t>
  </si>
  <si>
    <t>Nguyễn Thị Mai Phương</t>
  </si>
  <si>
    <t>151483846</t>
  </si>
  <si>
    <t>Tổ 6 - TT An Bài - Quỳnh Phụ - Thái Bình</t>
  </si>
  <si>
    <t>Trung tâm nghiên cứu tài nguyên và môi trường - 19 Lê Thánh Tông - Hoàn Kiếm - Hà Nội</t>
  </si>
  <si>
    <t>0975047497 , 0973091288</t>
  </si>
  <si>
    <t>maiphuong272@gmail.com</t>
  </si>
  <si>
    <t>Ma Khánh Bách</t>
  </si>
  <si>
    <t>091754796</t>
  </si>
  <si>
    <t>Làng Nập - Bình Thành - Định Hóa - Thái Nguyên</t>
  </si>
  <si>
    <t>Mai Tiến Thành - P3414 - Vp6 - Bán Đảo Linh Đàm - Hoàng Liệt - Hoàng Mai - HN</t>
  </si>
  <si>
    <t>0989780280 , 0914870793</t>
  </si>
  <si>
    <t>khanhbachxhh@gmail.com</t>
  </si>
  <si>
    <t>Trần Văn Sơn</t>
  </si>
  <si>
    <t>162781086</t>
  </si>
  <si>
    <t>Số 25A Ngách 389/17/21 Dịch Vọng Hậu - Cầu Giấy - Hà Nội</t>
  </si>
  <si>
    <t>0983627919 , 01695690708</t>
  </si>
  <si>
    <t>transon1987nd@gmail.com</t>
  </si>
  <si>
    <t>Bùi Quý Trọng</t>
  </si>
  <si>
    <t>013598217</t>
  </si>
  <si>
    <t>P205 Nhà B - TT Bộ Tài Chính - Ô Chợ Dừa - Đống Đa - Hà Nội</t>
  </si>
  <si>
    <t>P205 Nhà A2 - TT Bộ Tài Chính - Ngõ 466 - Đê La Thành - Ô Chợ Dừa - Đống Đa - HN</t>
  </si>
  <si>
    <t>0986329197 , 0435143282</t>
  </si>
  <si>
    <t>buiquytrong8080@gmail.com</t>
  </si>
  <si>
    <t>Phí Thị Thu Hiền</t>
  </si>
  <si>
    <t>151672530</t>
  </si>
  <si>
    <t>Tân Việt - Trưng Trắc A - Đông Á - Đông Hưng - Thái Bình</t>
  </si>
  <si>
    <t>Ngân hàng XD - 96 Bà Triệu - Hàng Bài - Hoàn Kiếm - Hà Nội</t>
  </si>
  <si>
    <t>0987568128 , 0913562286</t>
  </si>
  <si>
    <t>thuhien230887@gmail.com</t>
  </si>
  <si>
    <t xml:space="preserve">Lê Đình Tiềm </t>
  </si>
  <si>
    <t>C0306622</t>
  </si>
  <si>
    <t>Đội 5 - Nguyên Hanh - Văn Tự - Thường Tín - Hà Nội</t>
  </si>
  <si>
    <t>Số 1 - Nguyễn Huy Tự - Phường Bạch Đằng - Hai Bà Trưng - HN</t>
  </si>
  <si>
    <t>0916535988 , 0977998625</t>
  </si>
  <si>
    <t>phamhang02021982@gmail.com</t>
  </si>
  <si>
    <t>Vũ Thị Hương</t>
  </si>
  <si>
    <t>001182001248</t>
  </si>
  <si>
    <t>155B Đê La Thành - Ngọc Khánh - Ba Đình - Hà Nội</t>
  </si>
  <si>
    <t>P906 CT2 - CC Vĩnh Hoàng - Phường Hoàng Văn Thụ - Quận Hoàng Mai - Hà Nội</t>
  </si>
  <si>
    <t>01656968986 , 0934464643</t>
  </si>
  <si>
    <t>vhuong047@gmail.com</t>
  </si>
  <si>
    <t xml:space="preserve">Phạm Thị Mai Trang </t>
  </si>
  <si>
    <t>011967750</t>
  </si>
  <si>
    <t>214 - C4 - TT Công ty Vận Tải Đường Sông - Thanh Nhàn - Hai Bà Trưng - Hà Nội</t>
  </si>
  <si>
    <t>Số 10B - Ngõ 281/69/12 Trần Khát Chân - Hai Bà Trưng - Hà Nội</t>
  </si>
  <si>
    <t>0934382328 , 0986373238</t>
  </si>
  <si>
    <t>phamthimaiphuong0705@yahoo.com.vn</t>
  </si>
  <si>
    <t>Trần Công Trưởng</t>
  </si>
  <si>
    <t>017207079</t>
  </si>
  <si>
    <t>Cụm 10 - Thọ An - Đan Phượng - Hà Nội</t>
  </si>
  <si>
    <t>Hoàng Tuyết Chinh - Trường Tiểu Học Thọ An - Thọ An - Đan Phượng - Hà Nội</t>
  </si>
  <si>
    <t>01254159494 , 0986776465</t>
  </si>
  <si>
    <t>trancongtruong.vn@gmail.com</t>
  </si>
  <si>
    <t>Hoàng Thị Hiền</t>
  </si>
  <si>
    <t>113122908</t>
  </si>
  <si>
    <t>Xóm Mỏ Ngô - Xã Hợp Thành - Huyện Kỳ Sơn - Tỉnh Hòa Bình</t>
  </si>
  <si>
    <t>Trường song ngữ quốc tế Horiroon - 98 Tô Ngọc Vân - Tây Hồ - HN</t>
  </si>
  <si>
    <t>0985427836 , 0973528276</t>
  </si>
  <si>
    <t>hhyen88@yahoo.com</t>
  </si>
  <si>
    <t>Nguyễn Ngọc Định</t>
  </si>
  <si>
    <t>162958124</t>
  </si>
  <si>
    <t>Thôn Chiều - Xã Minh Tân - Huyện Vụ Bản - Nam Định</t>
  </si>
  <si>
    <t>Ban Thiết Bị - 68 Trường Chinh - Đống Đa - Hà Nội</t>
  </si>
  <si>
    <t>0987562640 , 01649726075</t>
  </si>
  <si>
    <t>ngocdinh271089@gmail.com</t>
  </si>
  <si>
    <t>Nguyễn Anh Đào</t>
  </si>
  <si>
    <t>162757583</t>
  </si>
  <si>
    <t xml:space="preserve">0973777363 </t>
  </si>
  <si>
    <t>nguyenanhdaovtv@gmail.com</t>
  </si>
  <si>
    <t>0915802806 , 0912291319</t>
  </si>
  <si>
    <t>hathanh1319@gmail.com</t>
  </si>
  <si>
    <t>Đoàn Ngọc Sơn</t>
  </si>
  <si>
    <t>142517237</t>
  </si>
  <si>
    <t>Phạm Xá - Ngọc Sơn - Tứ Kỳ - Hải Dương</t>
  </si>
  <si>
    <t>Trường tiểu học Kim Đồng - Số 01 - Phố Đốc Nhưỡng - phường Đề Thám - Tp Thái Bình - Thái Bình</t>
  </si>
  <si>
    <t>0912942239 , 0975506559</t>
  </si>
  <si>
    <t>phucnhatvip@gmail.com</t>
  </si>
  <si>
    <t>Nguyễn Minh Thu</t>
  </si>
  <si>
    <t>151630069</t>
  </si>
  <si>
    <t>Tổ 13 - Phường Trần Hưng Đạo - Tp Thái Bình - Tỉnh Thái Bình</t>
  </si>
  <si>
    <t>Số 33 - Ngõ 236/31 - Đại Từ - Đại Kim - Hoàng Mai - Hà Nội</t>
  </si>
  <si>
    <t>0927688668 , 0969559599</t>
  </si>
  <si>
    <t>minhthu2871988@gmail.com</t>
  </si>
  <si>
    <t>151694829</t>
  </si>
  <si>
    <t>Thôn 3 - Xã Vũ Hòa - Huyện Kiến Xương - Thái Bình</t>
  </si>
  <si>
    <t>113 C7A - Phố Quỳnh Mai - Hai Bà Trưng - Hà Nội</t>
  </si>
  <si>
    <t>0975362285 , 0985790566</t>
  </si>
  <si>
    <t>longhairi84i@icloud.com</t>
  </si>
  <si>
    <t>Đậu Ngọc Bá</t>
  </si>
  <si>
    <t>186022064</t>
  </si>
  <si>
    <t>Khối 6 - Thị trấn Diễn Châu - Huyện Diễn Châu - Nghệ An</t>
  </si>
  <si>
    <t>Đậu Ngọc Sơn - Số 13 - Ngõ 217B - Đường Hoàng Mai - Phường Hoàng Văn Thụ - Hoàng Mai - HN</t>
  </si>
  <si>
    <t>0913016676 , 0912248717</t>
  </si>
  <si>
    <t>sondn.dt2@gmail.com</t>
  </si>
  <si>
    <t>505875298</t>
  </si>
  <si>
    <t>Bộ Ngoại Giao Hoa Kỳ</t>
  </si>
  <si>
    <t>6615 EDSALL ROAD SPRINGFIELD, VA 22151-3863</t>
  </si>
  <si>
    <t>Nguyễn Thị Kim Khánh - Số 7 ngách 7/14 - Hoàng Đạo Thành - Kim Giang - Thanh Xuân - HN</t>
  </si>
  <si>
    <t>maihop@yahoo.com</t>
  </si>
  <si>
    <t>Lê Mạnh Tùng</t>
  </si>
  <si>
    <t>162598158</t>
  </si>
  <si>
    <t>4/93/181 Phù Long - Phường Trần Tế Xương - Tp Nam Định - Tỉnh Nam Định</t>
  </si>
  <si>
    <t>Số nhà 2 - Ngách 6 - Ngõ 260 Tân Mai - Hoàng Mai - Hà Nội</t>
  </si>
  <si>
    <t>0975917391 , 0966405153</t>
  </si>
  <si>
    <t>lemanhtungnd@gmail.com</t>
  </si>
  <si>
    <t>Trần Duy Lai</t>
  </si>
  <si>
    <t>031406874</t>
  </si>
  <si>
    <t>Cụm 3 - Vinh Quang - Vĩnh Bảo - Hải Phòng</t>
  </si>
  <si>
    <t>P503 - Tòa HH2 Bắc Hà - Lê Văn Lương - Thanh Xuân - Hà Nội</t>
  </si>
  <si>
    <t>0985080230 , 0936342363</t>
  </si>
  <si>
    <t>Nguyễn Thái Thuận</t>
  </si>
  <si>
    <t>341044607</t>
  </si>
  <si>
    <t>Công an Đồng Tháp</t>
  </si>
  <si>
    <t xml:space="preserve">11C/2 - Long Khánh B - Long Hậu - Lai Vung - Đồng Tháp </t>
  </si>
  <si>
    <t>Cty CP phát hành sách Tp HCM - 338 Xã Đàn - Phương Liên - Đống Đa - Hà Nội</t>
  </si>
  <si>
    <t>0986246155 , 0967265191</t>
  </si>
  <si>
    <t>fahasa.thuan1581@gmail.com</t>
  </si>
  <si>
    <t>Đoàn Xuân Hương</t>
  </si>
  <si>
    <t>B7341426</t>
  </si>
  <si>
    <t>Nam Lợi - Nam Trực - Nam Định</t>
  </si>
  <si>
    <t>Phòng Hành Chính - Cty TNHH phân phối Tiên Tiến - T3+4 Tòa nhà Forprodex - Số 1111 Giải Phóng - HM - HN</t>
  </si>
  <si>
    <t>0986519127 , 0965336455</t>
  </si>
  <si>
    <t>binh.luongthi@gmail.com</t>
  </si>
  <si>
    <t>Nguyễn Tài Đại</t>
  </si>
  <si>
    <t>186295264</t>
  </si>
  <si>
    <t xml:space="preserve">Xóm 1 - Xã Quỳnh Lộc - Thị Xã Hoàng Mai - Nghệ An </t>
  </si>
  <si>
    <t>Phạm Thị Dung - Nhà hàng Hanoideli - 51 Lý Thường Kiệt - Hoàn Kiếm - Hà Nội</t>
  </si>
  <si>
    <t>0974699575 , 0984991138</t>
  </si>
  <si>
    <t>taidai0984991138@gmail.com</t>
  </si>
  <si>
    <t>Bùi Ngọc Nghĩa</t>
  </si>
  <si>
    <t>161701675</t>
  </si>
  <si>
    <t>Số nhà 43 - Đường Nguyễn Du - Phố Trung Tự - Phường Nam Bình - Tp Ninh Bình - Tỉnh Ninh Bình</t>
  </si>
  <si>
    <t>VP Kiểm Toán Nhà Nước - 111 Trần Duy Hưng - Cầu Giấy - Hà Nội</t>
  </si>
  <si>
    <t>0915178653 , 0986304847</t>
  </si>
  <si>
    <t>Hoa Đại nđ</t>
  </si>
  <si>
    <t>Tăng Ngọc Thiện</t>
  </si>
  <si>
    <t>142019709</t>
  </si>
  <si>
    <t>Tú La - Kim Giang - Cẩm Giàng - Hải Dương</t>
  </si>
  <si>
    <t>Số 3 - Ngõ 1043 Giải Phóng - Thịnh Liệt - Hoàng Mai - Hà Nội</t>
  </si>
  <si>
    <t>0982068482 , 0982058482</t>
  </si>
  <si>
    <t>tananphat2015@gmail.com</t>
  </si>
  <si>
    <t>Ngô Thành Hữu</t>
  </si>
  <si>
    <t>151761878</t>
  </si>
  <si>
    <t>Thôn Hải Nhuận - Xã Đông Quý - Huyện Tiền Hải - Tỉnh Thái Bình</t>
  </si>
  <si>
    <t>114/191 Văn Chương - Đống Đa - Hà Nội</t>
  </si>
  <si>
    <t>0979545934 , 0912465065</t>
  </si>
  <si>
    <t>ngothanhhuu1@gmail.com</t>
  </si>
  <si>
    <t>Đỗ Khắc Tân</t>
  </si>
  <si>
    <t>135256557</t>
  </si>
  <si>
    <t>Long Sơn - Đạo Tú - Tam Dương - Vĩnh Phúc</t>
  </si>
  <si>
    <t>Số 11 ngõ 212 phố Tân Mai - Hoàng Mai - Hà Nội</t>
  </si>
  <si>
    <t>0934588566</t>
  </si>
  <si>
    <t>tandk02@gmail.com</t>
  </si>
  <si>
    <t xml:space="preserve">Hoàng Thị Mỵ </t>
  </si>
  <si>
    <t>B4552310</t>
  </si>
  <si>
    <t>Cục quản lý xuất nhập cảnh</t>
  </si>
  <si>
    <t xml:space="preserve">phố Tân Nhất - thị trấn Nho Quan - huyện Nho Quan - tỉnh Ninh Bình </t>
  </si>
  <si>
    <t>Số 51B Giáp Nhị - Hoàng Mai - Hà Nội</t>
  </si>
  <si>
    <t>01673297273 , 01278082082</t>
  </si>
  <si>
    <t>Trần Thu Hà</t>
  </si>
  <si>
    <t>B8648245</t>
  </si>
  <si>
    <t>40 Ngõ 219 Nguyễn Ngọc Nại - Khương Mai - Thanh Xuân - Hà Nội</t>
  </si>
  <si>
    <t>Số 10 - Ngõ Vạn Kiếp - Phường Cửa Nam - Hoàn Kiếm - Hà Nội</t>
  </si>
  <si>
    <t>0904914483 , 01282482009</t>
  </si>
  <si>
    <t>hatran1441983@gmail.com</t>
  </si>
  <si>
    <t>Nguyễn Hữu Ngọc</t>
  </si>
  <si>
    <t>125026856</t>
  </si>
  <si>
    <t>Thị Trấn Lim - Tiên Du - Bắc Ninh</t>
  </si>
  <si>
    <t>Nhà Thuốc Thành Long - 42 Triều Khúc - Thanh Xuân - HN</t>
  </si>
  <si>
    <t>0936267573</t>
  </si>
  <si>
    <t>ngocnguyenhuu@gmail.com</t>
  </si>
  <si>
    <t>Nguyễn Duy Hiệp</t>
  </si>
  <si>
    <t>135449519</t>
  </si>
  <si>
    <t>Thôn Trường Xuân - Xã Lãng Công - Huyện Sông Lô - Tỉnh Vĩnh Phúc</t>
  </si>
  <si>
    <t>Viện nghiên cứu thanh niên - Phòng Thiếu Nhi - Số 3 - Chùa Láng - Đống Đa - HN</t>
  </si>
  <si>
    <t>01689969062 , 0944589811</t>
  </si>
  <si>
    <t>duyhiepk53xhh@gmail.com</t>
  </si>
  <si>
    <t>Nguyễn Chí Văn</t>
  </si>
  <si>
    <t>151533863</t>
  </si>
  <si>
    <t>Xóm 19 Đông Hòa - Thái Bình - Tỉnh Thái Bình</t>
  </si>
  <si>
    <t>Công ty Cp tiến bộ quốc tế - 69 Tuệ Tĩnh - P. Nguyễn Du - Q. Hai Bà Trưng - Tp. Hà Nội</t>
  </si>
  <si>
    <t>0943888063</t>
  </si>
  <si>
    <t>nguyenchivan87@gmail.com</t>
  </si>
  <si>
    <t>Nguyễn Vinh Quang</t>
  </si>
  <si>
    <t>B6391102</t>
  </si>
  <si>
    <t>Xóm 3 - Văn Khê - Nghĩa Hương - Quốc Oai - Hà Nội</t>
  </si>
  <si>
    <t>Nguyễn Hữu Hồng - Xóm 3 - Văn Khê - Nghĩa Hương - Quốc Oai - Hà Nội</t>
  </si>
  <si>
    <t>0963907288 , 0941055830</t>
  </si>
  <si>
    <t>vinhquang88.hut@gmail.com</t>
  </si>
  <si>
    <t>Đặng Hữu Trung</t>
  </si>
  <si>
    <t>02021141</t>
  </si>
  <si>
    <t>Chính ủy Bộ Tư Lệnh 969</t>
  </si>
  <si>
    <t>Số 01 - Ông Ích Khiêm - Phường Điện Biên - Quận Ba Đình - Hà Nội</t>
  </si>
  <si>
    <t>Số 9 Chùa Một Cột - Ba Đình - Hà Nội</t>
  </si>
  <si>
    <t>0988731555 , 0988431555</t>
  </si>
  <si>
    <t>huutrung19@yahoo.com</t>
  </si>
  <si>
    <t>Trần Thanh Sơn</t>
  </si>
  <si>
    <t>013531307</t>
  </si>
  <si>
    <t>Số 15 - Ngách 30 - Ngõ 176 - Đường Trương Định - Phường Trương Định - Quận Hai Bà Trưng - Hà Nội</t>
  </si>
  <si>
    <t>Số 15 - Ngách 30 - Ngõ 176 - Đường Trương Định - Trương Định - Hai Bà Trưng - HN</t>
  </si>
  <si>
    <t>0916600999 , 0989190192</t>
  </si>
  <si>
    <t>sonvnpt@gmail.com</t>
  </si>
  <si>
    <t>142494517</t>
  </si>
  <si>
    <t>Tổ 49 - Phường Tương Mai - Quận Hoàng Mai - Hà Nội</t>
  </si>
  <si>
    <t>Số 3/15/75 - Ngõ 281 Trương Định - Tương Mai - Hoàng Mai - Hà Nội</t>
  </si>
  <si>
    <t>0979803501 , 0983968046</t>
  </si>
  <si>
    <t>Phan Thị Hồng Dung</t>
  </si>
  <si>
    <t>112192130</t>
  </si>
  <si>
    <t>Số 1A/134/1277 Giải Phòng - Tổ 10 - Thịnh Liệt - Hoàng Mai - Hà Nội</t>
  </si>
  <si>
    <t>Hoàng Thị Thu Phương</t>
  </si>
  <si>
    <t>151221777</t>
  </si>
  <si>
    <t>Số 7/162 Nguyễn Tuân - Thanh Xuân - Hà Nội</t>
  </si>
  <si>
    <t>thien3975@gmail.com</t>
  </si>
  <si>
    <t>Nguyễn Khải Hoàn</t>
  </si>
  <si>
    <t>131425664</t>
  </si>
  <si>
    <t>0904576099</t>
  </si>
  <si>
    <t>hoangvip305@gmail.com</t>
  </si>
  <si>
    <t>Số 8 - Tôn Thất Thuyết - Cầu Giấy - Hà Nội</t>
  </si>
  <si>
    <t>Đoàn Tất Chiều</t>
  </si>
  <si>
    <t>Céng hoµ x· héi chñ nghÜa viÖt nam
§éc lËp - Tù do - H¹nh Phóc</t>
  </si>
  <si>
    <t>Th«ng b¸o</t>
  </si>
  <si>
    <t>chieudoan.ht@gmail.com</t>
  </si>
  <si>
    <t>Võ Thanh Nga</t>
  </si>
  <si>
    <t>011967731</t>
  </si>
  <si>
    <t>P1004 - B11D Nam Trung Yên - Trung Hòa - Cầu Giấy - Hà Nội</t>
  </si>
  <si>
    <t>vothanhnga2101@yahoo.com</t>
  </si>
  <si>
    <t>Trần Văn Mạnh</t>
  </si>
  <si>
    <t>162421912</t>
  </si>
  <si>
    <t>Mỹ Hà - Mỹ Lộc - Nam Định</t>
  </si>
  <si>
    <t>303 - Nhà A3 - Tập thể Tân Mai - Hoàng Mai - Hà Nội</t>
  </si>
  <si>
    <t>0946454598</t>
  </si>
  <si>
    <t>manhtran.bv@gmail.com</t>
  </si>
  <si>
    <t>Phan Thị Cẩm Tú</t>
  </si>
  <si>
    <t>187147345</t>
  </si>
  <si>
    <t>Nguyễn Thanh Tâm</t>
  </si>
  <si>
    <t>011558641</t>
  </si>
  <si>
    <t>Nhà 22 - B1 Phụ - Khương Thượng - Đống Đa - Hà Nội</t>
  </si>
  <si>
    <t>Hµ Néi, ngµy 04 th¸ng 05 n¨m 2016</t>
  </si>
  <si>
    <r>
      <t>Thêi gian nép tiÒn</t>
    </r>
    <r>
      <rPr>
        <b/>
        <i/>
        <sz val="13"/>
        <rFont val=".VnTime"/>
        <family val="2"/>
      </rPr>
      <t xml:space="preserve">: Tõ ngµy 11/05/2016 ®Õn hÕt ngµy 21/05/2016. </t>
    </r>
  </si>
  <si>
    <t>§Þa chØ nép tiÒn: V¨n phßng x©y dùng - TÇng 1 - Chung c­ CC2 - Khu ®« thÞ Linh §µm - §¹i Kim - Hoµng Mai - Hµ Néi.</t>
  </si>
  <si>
    <t>gautruclili.89@gmail.com</t>
  </si>
  <si>
    <t>Lục Thế Tùng</t>
  </si>
  <si>
    <t>013373447</t>
  </si>
  <si>
    <t>Căn 416 - CC A2 (Lô I-1) - 151A Nguyễn Đức Cảnh - Phường Tương Mai - Quận Hoàng Mai - Hà Nội</t>
  </si>
  <si>
    <t>Căn 416 - CC A2 (Lô I-1) - 151A Nguyễn Đức Cảnh - Tương Mai - Hoàng Mai - HN</t>
  </si>
  <si>
    <t>0989196169 , 0984859568</t>
  </si>
  <si>
    <t>lucthetung@gmail.com</t>
  </si>
  <si>
    <t>Nguyễn Duy Dũng</t>
  </si>
  <si>
    <t>186658470</t>
  </si>
  <si>
    <t>Khối Mai Hắc Đế - Thị trấn Nam Đàn - Huyện Nam Đàn - Nghệ An</t>
  </si>
  <si>
    <t>Số 31 H2 - Khu đô thị mới Yên Hòa - Phường Yên Hòa - Cầu Giấy - Hà Nội</t>
  </si>
  <si>
    <t>0982595397 , 01628635909</t>
  </si>
  <si>
    <t>ksduydung859552@gmail.com</t>
  </si>
  <si>
    <t>Phan Lạc Tuấn</t>
  </si>
  <si>
    <t>111960826</t>
  </si>
  <si>
    <t>Thôn Đình - Hữu Bằng - Thạch Thất - Hà Nội</t>
  </si>
  <si>
    <t>Số 44 - Đường 8/3 - Xã Hữu Bằng - Thạch Thất - Hà Nội</t>
  </si>
  <si>
    <t>0934672911 , 0904672493</t>
  </si>
  <si>
    <t>lsphanlactuan@gmail.com</t>
  </si>
  <si>
    <t>Lê Chí Công</t>
  </si>
  <si>
    <t>070810330</t>
  </si>
  <si>
    <t>Thôn Gia Cát - Xã Phú Lương - Sơn Dương - Tuyên Quang</t>
  </si>
  <si>
    <t>SN 01 - Ngách 11 - Ngõ 79 Trần Cung - Tổ 21 - Nghĩa Tân - Cầu Giấy - Hà Nội</t>
  </si>
  <si>
    <t>0988811935 , 0989180961</t>
  </si>
  <si>
    <t>lecongtq@gmail.com</t>
  </si>
  <si>
    <t>Lê Bảo Ngọc</t>
  </si>
  <si>
    <t>042088000011</t>
  </si>
  <si>
    <t>TT Bộ Công An - 47 Phạm Văn Đồng - Mai Dịch - Cầu Giấy - Hà Nội</t>
  </si>
  <si>
    <t>Phòng 1 - C72 Tổng cục cảnh sát - 47 Phạm Văn Đồng - Cầu Giấy - Hà Nội</t>
  </si>
  <si>
    <t>0975678158</t>
  </si>
  <si>
    <t>lengocht@gmail.com</t>
  </si>
  <si>
    <t>Nguyễn Đức Dũng</t>
  </si>
  <si>
    <t>151645775</t>
  </si>
  <si>
    <t>Tân Bình - Vũ Thư - Tỉnh Thái Bình</t>
  </si>
  <si>
    <t>Tầng 3A - Số 138 Trần Bình - Mỹ Đình 2 - Nam Từ Liêm - Hà Nội</t>
  </si>
  <si>
    <t>0977519388 , 0978561090</t>
  </si>
  <si>
    <t>dungnd@pcc1mydinh.vn</t>
  </si>
  <si>
    <t>Ngô Văn Thủy</t>
  </si>
  <si>
    <t>162904798</t>
  </si>
  <si>
    <t>Ngô Văn Triều - 132 Ngõ 245 - Định Công - Hoàng Mai - Hà Nội</t>
  </si>
  <si>
    <t>Hồ Thanh Huy</t>
  </si>
  <si>
    <t>151981816</t>
  </si>
  <si>
    <t>27 - Khu 2 - Diêm Điền - Thái Thụy - Thái Bình</t>
  </si>
  <si>
    <t>Số 28 - Ngõ 157 - Chùa Láng - Đống Đa - Hà Nội</t>
  </si>
  <si>
    <t>0973391241 , 0916637567</t>
  </si>
  <si>
    <t>huychua.bk@gmail.com</t>
  </si>
  <si>
    <t>Nguyễn Văn An</t>
  </si>
  <si>
    <t>121011437</t>
  </si>
  <si>
    <t>Chính Lan - Lan Giới - Tân Yên - Bắc Giang</t>
  </si>
  <si>
    <t>P808 Tầng 8 - Nơ 3  Bắc Linh Đàm - Hoàng Liệt - Hoàng Mai - HN</t>
  </si>
  <si>
    <t>01647361148 , 01699113427</t>
  </si>
  <si>
    <t>Nguyễn Ngọc Dũng</t>
  </si>
  <si>
    <t>001081001678</t>
  </si>
  <si>
    <t>Thượng Cát - Từ Liêm - Hà Nội</t>
  </si>
  <si>
    <t>P311 - TT B6 Kim Liên - Đống Đa - Hà Nội</t>
  </si>
  <si>
    <t>0985390536 , 0912438886</t>
  </si>
  <si>
    <t>ndung@outlook.com</t>
  </si>
  <si>
    <t>Phan Văn Trại</t>
  </si>
  <si>
    <t>162781280</t>
  </si>
  <si>
    <t>Xóm 6 - Giao Thịnh - Giao Thủy - Nam Định</t>
  </si>
  <si>
    <t>P2324 Tòa HH4B bán đảo Linh Đàm - Hoàng Liệt - Hoàng Mai - HN</t>
  </si>
  <si>
    <t>0904816228 , 0986432788</t>
  </si>
  <si>
    <t>trai.phan_jindo@ce.com.vn</t>
  </si>
  <si>
    <t>Lê Thị Minh Hòa</t>
  </si>
  <si>
    <t>162702977</t>
  </si>
  <si>
    <t>506 đường Trần Hưng Đạo - Phường Quang Trung - Tp Nam Định - Tỉnh Nam Định</t>
  </si>
  <si>
    <t>Số nhà 22 - Ngõ 99 - Ngách 158 - Hẻm 26 - Tổ 13 - Định Công - Hoàng Mai - HN</t>
  </si>
  <si>
    <t>01256280333 , 0904865616</t>
  </si>
  <si>
    <t>minhhoa1185@gmail.com</t>
  </si>
  <si>
    <t>Ngô Tiến Toàn</t>
  </si>
  <si>
    <t>027086000058</t>
  </si>
  <si>
    <t>Số 10B - Tập thể Viện Khoa Học Hình Sự - Số 99 Nguyễn Tuân - Thanh Xuân Trung - Thanh Xuân - Hà Nội</t>
  </si>
  <si>
    <t>Tầng 16</t>
  </si>
  <si>
    <t>Tầng 17</t>
  </si>
  <si>
    <t>Tầng 18</t>
  </si>
  <si>
    <t>Tầng 19</t>
  </si>
  <si>
    <t>Tầng 20</t>
  </si>
  <si>
    <t>Tầng 21</t>
  </si>
  <si>
    <t>Tầng 22</t>
  </si>
  <si>
    <t>Tầng 23</t>
  </si>
  <si>
    <t>Tầng 24</t>
  </si>
  <si>
    <t>Tầng 25</t>
  </si>
  <si>
    <t>Tầng 26</t>
  </si>
  <si>
    <t>Tầng 27</t>
  </si>
  <si>
    <t>Tầng 28</t>
  </si>
  <si>
    <t>Tầng 29</t>
  </si>
  <si>
    <t>Tầng 30</t>
  </si>
  <si>
    <t xml:space="preserve">                   </t>
  </si>
  <si>
    <r>
      <t xml:space="preserve">              KÝnh göi: </t>
    </r>
    <r>
      <rPr>
        <sz val="13"/>
        <rFont val=".VnTime"/>
        <family val="2"/>
      </rPr>
      <t>¤ng (bµ):</t>
    </r>
  </si>
  <si>
    <t xml:space="preserve">              C¨n hé sè: </t>
  </si>
  <si>
    <t xml:space="preserve">              §Þa chØ: </t>
  </si>
  <si>
    <t xml:space="preserve">              §iÖn tho¹i:</t>
  </si>
  <si>
    <t>Sè tiÒn lµ:</t>
  </si>
  <si>
    <t>KÝnh mêi ¤ng (Bµ) tíi phßng kÕ to¸n ®Ó nép sè tiÒn trªn.</t>
  </si>
  <si>
    <t>§iÖn tho¹i:   04.36 413 184</t>
  </si>
  <si>
    <t xml:space="preserve"> </t>
  </si>
  <si>
    <t>202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</si>
  <si>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</si>
  <si>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</si>
  <si>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</si>
  <si>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</si>
  <si>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</si>
  <si>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</si>
  <si>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</si>
  <si>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</si>
  <si>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</si>
  <si>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</si>
  <si>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12A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</si>
  <si>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</si>
  <si>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</si>
  <si>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</si>
  <si>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</si>
  <si>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</si>
  <si>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</si>
  <si>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</si>
  <si>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</si>
  <si>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</si>
  <si>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</si>
  <si>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</si>
  <si>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</si>
  <si>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</si>
  <si>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</si>
  <si>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</si>
  <si>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</si>
  <si>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</si>
  <si>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</si>
  <si>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</si>
  <si>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Địa chỉ liên hệ</t>
  </si>
  <si>
    <t>Điện thoại</t>
  </si>
  <si>
    <t>Căn hộ</t>
  </si>
  <si>
    <t>Hệ số</t>
  </si>
  <si>
    <t>Đơn giá</t>
  </si>
  <si>
    <t>Tổng giá trị hợp đồng</t>
  </si>
  <si>
    <t>Đợt 1 (20%)</t>
  </si>
  <si>
    <t>Tầng 31</t>
  </si>
  <si>
    <t>DANH SÁCH CHUNG CƯ VP5</t>
  </si>
  <si>
    <t>góc</t>
  </si>
  <si>
    <t>302</t>
  </si>
  <si>
    <t>Tầng 35</t>
  </si>
  <si>
    <t>Tầng 34</t>
  </si>
  <si>
    <t>Tầng 33</t>
  </si>
  <si>
    <t>Số tiền bằng chữ đợt 1 (20%)</t>
  </si>
  <si>
    <t>1.000</t>
  </si>
  <si>
    <t>0915591770 , 0936182862</t>
  </si>
  <si>
    <t>Nguyễn Thị Tuyết Mai</t>
  </si>
  <si>
    <t>011040249</t>
  </si>
  <si>
    <t>Số 62 - Lý Thường Kiệt - Hoàn Kiếm - Hà Nội</t>
  </si>
  <si>
    <t>0934540918</t>
  </si>
  <si>
    <t>Thôn Đại Phú - Lê Hồ - Kim Bảng - Hà Nam</t>
  </si>
  <si>
    <t xml:space="preserve">0912220338 </t>
  </si>
  <si>
    <t>P1008 - Nơ 6A - Tổ 27 - Phường Hoàng Liệt - Quận Hoàng Mai - Hà Nội</t>
  </si>
  <si>
    <t>0983551082 , 0436412384 , 0903253172</t>
  </si>
  <si>
    <t>nguyentrang82@gmail.com</t>
  </si>
  <si>
    <t>Khối Trung Yên - Phường Hưng Dũng - Tp Vinh - Nghệ An</t>
  </si>
  <si>
    <t>Cty Honda R&amp;D - Tầng 8 - Khu C - Tòa nhà Viet Tower - Số 1 Thái Hà - Đống Đa - HN</t>
  </si>
  <si>
    <t>01656793169 , 0979008478</t>
  </si>
  <si>
    <t>Xóm 2 - Đồng Tâm - Quỳnh Thắng - Quỳnh Lưu - Nghệ An</t>
  </si>
  <si>
    <t>P704 - Nơ 9A Bán Đảo Linh Đàm - Hoàng Mai - Hà Nội</t>
  </si>
  <si>
    <t>0985994464 , 0977281860</t>
  </si>
  <si>
    <t>Dương Thanh Hải</t>
  </si>
  <si>
    <t>164205156</t>
  </si>
  <si>
    <t>Xóm Ninh Mật - Khánh Thủy - Yên Khánh - Ninh Bình</t>
  </si>
  <si>
    <t>Tiểu đoàn 3 - Lữ đoàn 45 - BCPB - Cổ Đông - Sơn Tây - Hà Nội</t>
  </si>
  <si>
    <t>0972174789</t>
  </si>
  <si>
    <t>minhtrangtran.hn@gmail.com</t>
  </si>
  <si>
    <t>Phố Me - Thị trấn Me - Gia Viễn - Ninh Bình</t>
  </si>
  <si>
    <t>0966453298 , 0987193672</t>
  </si>
  <si>
    <t>Nguyễn Thị Thúy Hằng</t>
  </si>
  <si>
    <t>013654732</t>
  </si>
  <si>
    <t>Số 26 - Ngõ 20 Nguyễn Viết Xuân - Khương Mai - Thanh Xuân - Hà Nội</t>
  </si>
  <si>
    <t>nguyenthuyhang.hily@gmail.com</t>
  </si>
  <si>
    <t>Nguyễn Văn Sỹ</t>
  </si>
  <si>
    <t>063037283</t>
  </si>
  <si>
    <t>Công an Lào Cai</t>
  </si>
  <si>
    <t>Hoàng Thị Ngàn</t>
  </si>
  <si>
    <t>168220655</t>
  </si>
  <si>
    <t>Công an Hà Nam</t>
  </si>
  <si>
    <t>htngan87hn@gmail.com</t>
  </si>
  <si>
    <t>Phạm Thanh Mỹ</t>
  </si>
  <si>
    <t>164094879</t>
  </si>
  <si>
    <t>Khánh Mậu - Yên Khánh - Ninh Bình</t>
  </si>
  <si>
    <t>Số 11 - Ngõ 69 Đặng Xuân Bảng - Hoàng Mai - Hà Nội</t>
  </si>
  <si>
    <t>0978777995</t>
  </si>
  <si>
    <t>nguyendungphong@gmail.com</t>
  </si>
  <si>
    <t>Phạm Thị Thúy</t>
  </si>
  <si>
    <t>013251244</t>
  </si>
  <si>
    <t>Số 7/14/236 - Tổ 9 - Đại Từ - Phường Đại Kim - Quận Hoàng Mai - Hà Nội</t>
  </si>
  <si>
    <t>Phạm Hoa Ban - Kiot A8 (đối diện số 75 Đại Từ) - Chợ Đại Từ - Đại Kim - Hoàng Mai - HN</t>
  </si>
  <si>
    <t>0912212909 , 0913797366</t>
  </si>
  <si>
    <t>thuyttgdskbadinh@gmail.com</t>
  </si>
  <si>
    <t>Số 3 - Ngách 77/50 Phố Bùi Xương Trạch - Khương Đình - Thanh Xuân - Hà Nội</t>
  </si>
  <si>
    <t>0915375867 , 0987591257</t>
  </si>
  <si>
    <t>Phạm Văn Đức</t>
  </si>
  <si>
    <t>031581569</t>
  </si>
  <si>
    <t>Quý Kim - Hợp Đức - Đồ Sơn - Hải Phòng</t>
  </si>
  <si>
    <t>Số 643 - Ngô Gia Tự - Long Biên - Hà Nội</t>
  </si>
  <si>
    <t>0986700113 , 0904904406</t>
  </si>
  <si>
    <t>phamgiambc.ngt@gmail.com</t>
  </si>
  <si>
    <t>Nguyễn Thị Hải Nhung</t>
  </si>
  <si>
    <t>012632838</t>
  </si>
  <si>
    <t>P70 B15 - Kim Liên - Đống Đa - Hà Nội</t>
  </si>
  <si>
    <t>P122 B15 Kim Liên - Đống Đa - Hà Nội</t>
  </si>
  <si>
    <t>0915002829 , 0913513324</t>
  </si>
  <si>
    <t>hainhung2829@gmail.com</t>
  </si>
  <si>
    <t>Phạm Tiến Hùng</t>
  </si>
  <si>
    <t>013134432</t>
  </si>
  <si>
    <t>Số 9 - Tùng Lâm - Đức Giang - Long Biên - Hà Nội</t>
  </si>
  <si>
    <t>P304 - Đ2 Tập thể Nam Đồng - Đống Đa - Hà Nội</t>
  </si>
  <si>
    <t>0971550576</t>
  </si>
  <si>
    <t>hungpt76@yahoo.com</t>
  </si>
  <si>
    <t>Trần Thị Hòa - Đội 4 - Tả Thanh Oai - Thanh Trì - Hà Nội</t>
  </si>
  <si>
    <t>0938589393 , 0904316099</t>
  </si>
  <si>
    <t>B5210173</t>
  </si>
  <si>
    <t>Số 3 Ngách 3/40 Phố Thái Hà - Phường Trung Liệt - Quận Đống Đa - Hà Nội</t>
  </si>
  <si>
    <t>Số 3 Ngách 3/40 Phố Thái Hà - Phường Trung Liệt - Quận Đống Đa - HN</t>
  </si>
  <si>
    <t>0912267693 , 0986238883</t>
  </si>
  <si>
    <t>Nguyễn Thị Vòng</t>
  </si>
  <si>
    <t>013545741</t>
  </si>
  <si>
    <t>47 ngõ 172 - Tổ 8 - Đại Kim - Hoàng Mai - Hà Nội</t>
  </si>
  <si>
    <t>0936198488 , 0932987666</t>
  </si>
  <si>
    <t>Số 14 - Ngõ 33 - Cự Lộc - Tổ 8 - Thượng Đình - Thanh Xuân - Hà Nội</t>
  </si>
  <si>
    <t>vuthiquynhhuan@gmail.com</t>
  </si>
  <si>
    <t>Viện Công Nghệ Xạ Hiếm - 48 Láng Hạ - Đống Đa - Hà Nội</t>
  </si>
  <si>
    <t>0982937922 , 0973540057</t>
  </si>
  <si>
    <t>Nà Hoài - Nam Tuấn - Hòa An - Cao Bằng</t>
  </si>
  <si>
    <t>0941413388 , 0979259453</t>
  </si>
  <si>
    <t>Phan Văn Chinh</t>
  </si>
  <si>
    <t>151770598</t>
  </si>
  <si>
    <t>Thụy Quỳnh - Thái Thụy - Thái Bình</t>
  </si>
  <si>
    <t>Tầng 12 - Tòa nhà Vinaconex - 34 Láng Hạ - Đống Đa - Hà Nội</t>
  </si>
  <si>
    <t>0969372790 , 01689910461</t>
  </si>
  <si>
    <t>phanchinhthm@gmail.com</t>
  </si>
  <si>
    <t>Đại Nghiệp - Tân Dân - Phú Xuyên - Hà Nội</t>
  </si>
  <si>
    <t>P316 Tập thể C3 - Ngõ 34A Trần Phú - Ba Đình - Hà Nội</t>
  </si>
  <si>
    <t>0904776615 , 0946868590</t>
  </si>
  <si>
    <t>baopq81@gmail.com</t>
  </si>
  <si>
    <t>Khối Phan Bội Châu - Thị trấn Nam Đàn - Huyện Nam Đàn - Nghệ An</t>
  </si>
  <si>
    <t>0914204565 , 0983592510</t>
  </si>
  <si>
    <t>Hà Thu Hương</t>
  </si>
  <si>
    <t>151904473</t>
  </si>
  <si>
    <t>P2005 Tòa nhà hỗn hợp Sông Đà - Phường Văn Quán - Quận Hà Đông - Hà Nội</t>
  </si>
  <si>
    <t>0904586892 , 0989262488</t>
  </si>
  <si>
    <t>hathuhuong2802@gmail.com</t>
  </si>
  <si>
    <t>Hoàng Văn Huy</t>
  </si>
  <si>
    <t>164232079</t>
  </si>
  <si>
    <t>Xóm 6 - Chợ Bến - Thánh Thượng - Yên Mô - Ninh Bình</t>
  </si>
  <si>
    <t>P1510 VP5 Linh Đàm - Hoàng Liệt - Hoàng Mai - Hà Nội</t>
  </si>
  <si>
    <t>0976675238 , 01689956620</t>
  </si>
  <si>
    <t>hoanghuy723@gmail.com</t>
  </si>
  <si>
    <t>Hoàng Thị Thiềm</t>
  </si>
  <si>
    <t>013568276</t>
  </si>
  <si>
    <t>Tổ 28 - Đại Kim - Hoàng Mai - Hà Nội</t>
  </si>
  <si>
    <t>Số 19 - Ngõ 35 Phố Định Công - Thịnh Liệt - Hoàng Mai - Hà Nội</t>
  </si>
  <si>
    <t>hieuqc@gmail.com</t>
  </si>
  <si>
    <t>Lưu Đình Hoàn</t>
  </si>
  <si>
    <t>012862793</t>
  </si>
  <si>
    <t>Huỳnh Cung - Tam Hiệp - Thanh Trì - Hà Nội</t>
  </si>
  <si>
    <t>01656100460</t>
  </si>
  <si>
    <t>hoanbkhn@gmail.com</t>
  </si>
  <si>
    <t>Lê Thanh Huyền</t>
  </si>
  <si>
    <t>100752556</t>
  </si>
  <si>
    <t>Tổ 1 - Khu 1 - Thanh Sơn - Uông Bí - Quảng Ninh</t>
  </si>
  <si>
    <t>Phòng KHCN Tầng 1 - Chi nhánh Thăng Long - Tòa nhà Dầu Khí - 18 Láng Hạ - Ba Đình - HN</t>
  </si>
  <si>
    <t>huyenlethanh84@gmail.com</t>
  </si>
  <si>
    <t>Phạm Thị Hà</t>
  </si>
  <si>
    <t>013240403</t>
  </si>
  <si>
    <t>P508 B4 - Tập thể Đồng Xa - Mai Dịch - Cầu Giấy - Hà Nội</t>
  </si>
  <si>
    <t>0976966830</t>
  </si>
  <si>
    <t>hapham82vn@gmail.com</t>
  </si>
  <si>
    <t xml:space="preserve">Phạm Anh Đào </t>
  </si>
  <si>
    <t>037083000046</t>
  </si>
  <si>
    <t>40 Hàng Bài - Phường Hàng Bài - Hoàn Kiếm - Hà Nội</t>
  </si>
  <si>
    <t>anhdao13a@gmail.com</t>
  </si>
  <si>
    <t>Nguyễn Thị Vân Anh</t>
  </si>
  <si>
    <t>151326392</t>
  </si>
  <si>
    <t>Nghiệp nđ</t>
  </si>
  <si>
    <t>Nguyễn Tiến Lâm</t>
  </si>
  <si>
    <t>173077100</t>
  </si>
  <si>
    <t xml:space="preserve">Vũ Anh Tuấn nđ </t>
  </si>
  <si>
    <t>0903206689</t>
  </si>
  <si>
    <t>Hoàng Đình Duy</t>
  </si>
  <si>
    <t>173305226</t>
  </si>
  <si>
    <t>Số 1 - Ngõ 77 - Nguyễn Thị Định - Nhân Chính - Thanh Xuân - Hà Nội</t>
  </si>
  <si>
    <t>hoangduyhlk@gmail.com</t>
  </si>
  <si>
    <t>Cô Hạnh nđ An Khang</t>
  </si>
  <si>
    <t>Lê Nin nđ</t>
  </si>
  <si>
    <t>Đức đất việt nđ</t>
  </si>
  <si>
    <t>0904891128</t>
  </si>
  <si>
    <t>vietduc08@gmail.com</t>
  </si>
  <si>
    <t>Nhài nđ</t>
  </si>
  <si>
    <t>Nguyễn Thị Tám</t>
  </si>
  <si>
    <t>011613572</t>
  </si>
  <si>
    <t>K14 F1 Tổ 17 Thái Thịnh 1 - Đống Đa - Hà Nội</t>
  </si>
  <si>
    <t>15 ngách 95 - Ngõ Thái Thịnh 2 - Đống Đa - Hà Nội</t>
  </si>
  <si>
    <t>Nguyễn Thị Việt Linh</t>
  </si>
  <si>
    <t>186636680</t>
  </si>
  <si>
    <t>Khối Liên Cơ - Hưng Bình - Tp Vinh - Nghệ An</t>
  </si>
  <si>
    <t>107 Đinh Công Tráng - Lê Mao - Tp Vinh - Nghệ An</t>
  </si>
  <si>
    <t>0913452882</t>
  </si>
  <si>
    <t>baganitbmq@gmail.com</t>
  </si>
  <si>
    <t>Lê Hoàng Như Thủy</t>
  </si>
  <si>
    <t>142128754</t>
  </si>
  <si>
    <t>Công an Hải Dương</t>
  </si>
  <si>
    <t>nhuthuy.lehoang@gmail.com</t>
  </si>
  <si>
    <t>Loan nđ</t>
  </si>
  <si>
    <t>Đậu Thùy Dương</t>
  </si>
  <si>
    <t>012281695</t>
  </si>
  <si>
    <t>Dương Văn Hải</t>
  </si>
  <si>
    <t>Số 16 Ngõ 55 Vân Hồ II - Hai Bà Trưng - Hà Nội</t>
  </si>
  <si>
    <t>0917136195 , 0919136195</t>
  </si>
  <si>
    <t>tranhoainam.xd@gmail.com</t>
  </si>
  <si>
    <t>Phạm Thị Linh Trang</t>
  </si>
  <si>
    <t>164419433</t>
  </si>
  <si>
    <t>SN 01 - Đường Tôn Đức Thắng - Phố 11 - Đông Thành - Tp Ninh Bình - Tỉnh Ninh Bình</t>
  </si>
  <si>
    <t>Vũ Thị Thương Huyền - Số 01 - Ngõ 4 - Đường Tôn Đức Thắng - Phố 11 - Đông Thành - Tp Ninh Bình - Ninh Bình</t>
  </si>
  <si>
    <t>01238182700 , 0918946560</t>
  </si>
  <si>
    <t>plttrang92@gmail.com</t>
  </si>
  <si>
    <t>Bùi Ngọc Quang</t>
  </si>
  <si>
    <t>173663097</t>
  </si>
  <si>
    <t>Khu phố 05 - Phường Đông Sơn - Thị xã Bỉm Sơn - Thanh Hóa</t>
  </si>
  <si>
    <t>Bộ môn sinh học phân tử - Viện nghiên cứu Giống và Công nghệ Sinh học Lâm nghiệp - Phường Đức Thắng - Bắc Từ Liêm - HN</t>
  </si>
  <si>
    <t>0961643888 , 0946232869</t>
  </si>
  <si>
    <t>ngocquang.cnsh@gmail.com</t>
  </si>
  <si>
    <t>Đào Thị Nguyệt Hằng</t>
  </si>
  <si>
    <t>145332520</t>
  </si>
  <si>
    <t>Đội 2 - Công Luận 1 - Thị trấn Văn Giang - Huyện Văn Giang - Hưng Yên</t>
  </si>
  <si>
    <t>Phòng dịch vụ khách hàng - Ngân hàng teckcombank - 37 Đào Tấn - Cống Vị - Ba Đình - Hà Nội</t>
  </si>
  <si>
    <t>0944948565 , 0946145125</t>
  </si>
  <si>
    <t>hangdt0115@gmail.com</t>
  </si>
  <si>
    <t>Trần Trọng Thể</t>
  </si>
  <si>
    <t>44A891149163</t>
  </si>
  <si>
    <t>Binh Chủng Công Binh</t>
  </si>
  <si>
    <t>Trung tâm công nghệ xử lý bom mìn - 290 Lạc Long Quân - Tây Hồ - Hà Nội</t>
  </si>
  <si>
    <t>Phòng tham mưu kế hoạch - Trung tâm công nghệ xử lý bom mìn - 290 Lạc Long Quân - Tây Hồ - HN</t>
  </si>
  <si>
    <t>0912169091 , 01668306336</t>
  </si>
  <si>
    <t>kieutrangtran2802@gmail.com</t>
  </si>
  <si>
    <t>Trịnh Thị Thủy</t>
  </si>
  <si>
    <t>013193383</t>
  </si>
  <si>
    <t>210 Bạch Mai - Phường Cầu Dền - Quận Hai Bà Trưng - Hà Nội</t>
  </si>
  <si>
    <t>Phòng Tổng Hợp - Cty CP May Thanh Trì - Lô 1 - CN3 - Cụm CN Ngọc Hồi - Xã Ngọc Hồi - Thanh Trì - HN</t>
  </si>
  <si>
    <t>0987068086 , 0436873008</t>
  </si>
  <si>
    <t>trinhthuy1311@gmail.com</t>
  </si>
  <si>
    <t>Mai Tiến Hạnh</t>
  </si>
  <si>
    <t>168433602</t>
  </si>
  <si>
    <t>Xóm 11 - Yên Hòa - Mộc Bắc - Duy Tiên - Hà Nam</t>
  </si>
  <si>
    <t>Cty Cp Truyền Thông VMG - Tầng 8 - Tòa nhà Viễn Đông - Ngõ 36 - Hoàng Cầu - Đống Đa - HN</t>
  </si>
  <si>
    <t>01647505349 , 0917350972</t>
  </si>
  <si>
    <t>maitienhanh@gmail.com</t>
  </si>
  <si>
    <t>Lê Trung Tuyến</t>
  </si>
  <si>
    <t>B8288896</t>
  </si>
  <si>
    <t>Tiểu khu 2 - Thị trấn Vạn Hà - Huyện Thiệu Hóa - Tỉnh Thanh Hóa</t>
  </si>
  <si>
    <t>Chi nhánh Cty CP TM &amp; XNK XD Cosevco - 14/24 Kim Đồng - Giáp Bát - Hoàng Mai - Hà Nội</t>
  </si>
  <si>
    <t>0972247443 , 0984122449</t>
  </si>
  <si>
    <t>letrungtuyen2014@gmail.com</t>
  </si>
  <si>
    <t>Lê Huy Hoàng</t>
  </si>
  <si>
    <t>163071277</t>
  </si>
  <si>
    <t>Số 7 - Đỗ Huy Liêu - Phường Thống Nhất - Tp Nam Định - Tỉnh Nam Định</t>
  </si>
  <si>
    <t>Số 24C - Ngõ 165 - Giáp Bát - Hoàng Mai - Hà Nội</t>
  </si>
  <si>
    <t>0913170791 , 01255977779</t>
  </si>
  <si>
    <t>hoanglehuy177@gmail.com</t>
  </si>
  <si>
    <t>Lại Huy Ái</t>
  </si>
  <si>
    <t>013450433</t>
  </si>
  <si>
    <t>06 Ngõ 3 Đường La Thành - Thổ Quan - Đống Đa - Hà Nội</t>
  </si>
  <si>
    <t>Số 18 Ngõ 924/37 - Nguyễn Khoái - Phường Thanh Trì - Hoàng Mai - HN</t>
  </si>
  <si>
    <t>0936388891 , 0988369376</t>
  </si>
  <si>
    <t>huyai1974@gmail.com</t>
  </si>
  <si>
    <t>Cao Phương Lan</t>
  </si>
  <si>
    <t>031447827</t>
  </si>
  <si>
    <t>Xóm Trung - Lưu Kiếm - Thủy Nguyên - Hải Phòng</t>
  </si>
  <si>
    <t>Cty CP giao nhận vận tải Ngoại Thương - Số 2 - Bích Câu - Đống Đa - Hà Nội</t>
  </si>
  <si>
    <t>0987361718 , 0914253788</t>
  </si>
  <si>
    <t>lancp@vntlogistics.com</t>
  </si>
  <si>
    <t>Nguyễn Văn Lợi</t>
  </si>
  <si>
    <t>168096046</t>
  </si>
  <si>
    <t>69B Nguyễn Văn Trỗi - Thị Trấn Đồng Văn - Duy Tiên - Hà Nam</t>
  </si>
  <si>
    <t>Phòng giao dịch Tân Mai - Ngân hàng Agribank Tam Trinh - 25 Tân Mai - Hoàng Mai - Hà Nội</t>
  </si>
  <si>
    <t xml:space="preserve">01639989701 </t>
  </si>
  <si>
    <t>loinguyenvan@agribank.com.vn</t>
  </si>
  <si>
    <t>Bùi Thái Huyền</t>
  </si>
  <si>
    <t>031334114</t>
  </si>
  <si>
    <t>Đội 7 - Xã Tân Dương - Huyện Thủy Nguyên - Hải Phòng</t>
  </si>
  <si>
    <t>Tầng 3 - Phòng 309A - Khu tập thể B10 Cũ - 4 Tầng - Kim Liên - Đống Đa - Hà Nội</t>
  </si>
  <si>
    <t>0932321682 , 0989630479</t>
  </si>
  <si>
    <t>lanhuong160882@gmail.com</t>
  </si>
  <si>
    <t>Trịnh Ngọc Tiến</t>
  </si>
  <si>
    <t>070780478</t>
  </si>
  <si>
    <t>Hồ Tiêu - TT Sơn Dương - Sơn Dương - Tuyên Quang</t>
  </si>
  <si>
    <t>6/219 Nguyễn Ngọc Vũ - Cầu Giấy - Hà Nội</t>
  </si>
  <si>
    <t>0984537291 , 0979982732</t>
  </si>
  <si>
    <t>khanhchi127@gmail.com</t>
  </si>
  <si>
    <t>Phạm Việt Hùng</t>
  </si>
  <si>
    <t>162709771</t>
  </si>
  <si>
    <t>34 Nguyễn Du - Phường Nguyễn Du - Tp Nam Định - Tỉnh Nam Định</t>
  </si>
  <si>
    <t>Phòng QL DV &amp; PT TT - Tầng 6 - Ban KH Doanh nghiệp - VNPT - 216 Trần Duy Hưng - Cầu Giấy - HN</t>
  </si>
  <si>
    <t>0917390766 , 0943191595</t>
  </si>
  <si>
    <t>hungpham1910@gmail.com</t>
  </si>
  <si>
    <t xml:space="preserve">Hoàng Thị Liễu </t>
  </si>
  <si>
    <t>164095504</t>
  </si>
  <si>
    <t>SN 01 - Đường 6 - Phố 4 - Đông Thành - Tp Ninh Bình - Tỉnh Ninh Bình</t>
  </si>
  <si>
    <t>SN 03 - Ngõ 52 - Đường Phạm Văn Nghị - Phường Đông Thành - Tp Ninh Bình - Tỉnh Ninh Bình</t>
  </si>
  <si>
    <t>0989543167 , 0988087333</t>
  </si>
  <si>
    <t>dqviet93@gmail.com</t>
  </si>
  <si>
    <t>Oanh Đại Long nđ treo lại pthu ngày 19/01/2016</t>
  </si>
  <si>
    <t>Đặng Văn Nam</t>
  </si>
  <si>
    <t>183502849</t>
  </si>
  <si>
    <t>Xóm Trửa - Xã Thạch Tiến - Huyện Thạch Hà - Tỉnh Hà Tĩnh</t>
  </si>
  <si>
    <t>SN 19B - Ngách 355/46 - Tổ khu phố Xuân Lộc 2 - Xuân Đỉnh - Từ Liêm - Hà Nội</t>
  </si>
  <si>
    <t>0933234868 , 0964512329</t>
  </si>
  <si>
    <t>namdang1518@gmail.com</t>
  </si>
  <si>
    <t>Nguyễn Văn Đông</t>
  </si>
  <si>
    <t>066087000007</t>
  </si>
  <si>
    <t>Tổ 5 - Phường Mai Động - Quận Hoàng Mai - Hà Nội</t>
  </si>
  <si>
    <t>Số 10 - Ngách 254/101 Minh Khai - Tổ 5 - Phường Mai Động - Quận Hoàng Mai - HN</t>
  </si>
  <si>
    <t>0943843387 , 0983873434</t>
  </si>
  <si>
    <t>duydongvietdm@gmail.com</t>
  </si>
  <si>
    <t>Cục ĐKQL Cư Trú Và DLQG Về Dân Cư</t>
  </si>
  <si>
    <t xml:space="preserve">Hoàng Văn Việt </t>
  </si>
  <si>
    <t>013539336</t>
  </si>
  <si>
    <t>Tổ 51 - Cụm 8 - Phú Thượng - Tây Hồ - Hà Nội</t>
  </si>
  <si>
    <t>Lê Thị Huyền - Khoa nhi II - Bệnh Viện đa khoa quốc tế Vinmec - 458 Minh Khai - HBT - HN</t>
  </si>
  <si>
    <t>Thủy Vpland nđ</t>
  </si>
  <si>
    <t>0983430443</t>
  </si>
  <si>
    <t>thuyvh.vpland@gmail.com</t>
  </si>
  <si>
    <t>Thắng Nghiệp nđ</t>
  </si>
  <si>
    <t>0983589179</t>
  </si>
  <si>
    <t>Đoàn Văn Toàn</t>
  </si>
  <si>
    <t>111500951</t>
  </si>
  <si>
    <t>Nguyễn Thị Huế - Số 82 - Lê Trọng Tấn - Khương Mai - TX - HN</t>
  </si>
  <si>
    <t>0915229884 , 0912585961</t>
  </si>
  <si>
    <t>huenguyen228@yahoo.com</t>
  </si>
  <si>
    <t>Lê Mạnh Hà</t>
  </si>
  <si>
    <t>111778968</t>
  </si>
  <si>
    <t>hapvgas@gmail.com</t>
  </si>
  <si>
    <t>Lê Anh Tuấn</t>
  </si>
  <si>
    <t>024687108</t>
  </si>
  <si>
    <t>Công an Tp Hồ Chí Minh</t>
  </si>
  <si>
    <t>14-16 Ngõ 40/16 Chính Kinh - Nhân Chính - Thanh Xuân - Hà Nội</t>
  </si>
  <si>
    <t>Tạ Thị Kim Chung</t>
  </si>
  <si>
    <t>162642500</t>
  </si>
  <si>
    <t>Kim Chung - Hoài Đức - Hà Nội</t>
  </si>
  <si>
    <t>18E - Ngõ 151/37 Nguyễn Đức Cảnh - Hoàng Mai - Hà Nội</t>
  </si>
  <si>
    <t>0987392062</t>
  </si>
  <si>
    <t>kimchung84@gmail.com</t>
  </si>
  <si>
    <t>Đoàn Thị Thu Thủy</t>
  </si>
  <si>
    <t>045180000001</t>
  </si>
  <si>
    <t>Đại Cát - Liên Mạc - Từ Liêm - Hà Nội</t>
  </si>
  <si>
    <t>P811 - CT6B Bemes Kiến Hưng - Hà Đông - Hà Nội</t>
  </si>
  <si>
    <t>minh nđ (Phạm Nguyệt Minh)</t>
  </si>
  <si>
    <t>0975416789</t>
  </si>
  <si>
    <t>Công Thị Thanh nđ</t>
  </si>
  <si>
    <t>0982891966</t>
  </si>
  <si>
    <t>Lê Phú Nghĩa</t>
  </si>
  <si>
    <t>001092004460</t>
  </si>
  <si>
    <t>A17/66 Ngõ Thông Phong - Quốc Tử Giám - Đống Đa - Hà Nội</t>
  </si>
  <si>
    <t>lephunghia.1992@gmail.com</t>
  </si>
  <si>
    <t>Đỗ Hương Lan</t>
  </si>
  <si>
    <t>013678518</t>
  </si>
  <si>
    <t>Trường Đại Học Thủ Đô - Cơ Sở 2 - Số 6 - Vĩnh Phúc - Ba Đình - Hà Nội</t>
  </si>
  <si>
    <t>Bùi Thị Hòa</t>
  </si>
  <si>
    <t>034184000339</t>
  </si>
  <si>
    <t>hoabt84@gmail.com</t>
  </si>
  <si>
    <t>Hồ Thị Thúy Lê nđ</t>
  </si>
  <si>
    <t>0975730700</t>
  </si>
  <si>
    <t>012274354</t>
  </si>
  <si>
    <t>Số 2 - Phố Cửa Bắc - Trúc Bạch - Ba Đình - Hà Nội</t>
  </si>
  <si>
    <t>0912952809</t>
  </si>
  <si>
    <t>Nguyễn Thị Chung</t>
  </si>
  <si>
    <t>172914172</t>
  </si>
  <si>
    <t>Số 19 - Ngõ 3 - Ngách 3/66 Đường Phương Canh - Cầu Diễn - Nam Từ Liêm - Hà Nội</t>
  </si>
  <si>
    <t>Thanh Phạm nđ</t>
  </si>
  <si>
    <t>0989862078</t>
  </si>
  <si>
    <t>Trần Thị Hiền nđ 88</t>
  </si>
  <si>
    <t>0983536798</t>
  </si>
  <si>
    <t>Võ Thị Tính nđ</t>
  </si>
  <si>
    <t>Nguyễn Thị Thu Hồng</t>
  </si>
  <si>
    <t>131466095</t>
  </si>
  <si>
    <t xml:space="preserve">Công an Phú Thọ </t>
  </si>
  <si>
    <t>thuhongnguyen306@gmail.com</t>
  </si>
  <si>
    <t>Sàn Thành Công nđ</t>
  </si>
  <si>
    <t>0978777492</t>
  </si>
  <si>
    <t>Nguyễn Thị Minh Châu</t>
  </si>
  <si>
    <t>186037217</t>
  </si>
  <si>
    <t>Hà Huy Tập - Tp Vinh - Nghệ An</t>
  </si>
  <si>
    <t>575 Kim Mã - Ba Đình - Hà Nội</t>
  </si>
  <si>
    <t>0968128371</t>
  </si>
  <si>
    <t>phuongquan0610@gmail.com</t>
  </si>
  <si>
    <t>Đào Đức Dũng</t>
  </si>
  <si>
    <t>012351431</t>
  </si>
  <si>
    <t>Nguyễn Văn Khiêm</t>
  </si>
  <si>
    <t>162807675</t>
  </si>
  <si>
    <t>Hải Ninh - Hải Hậu - Nam Định</t>
  </si>
  <si>
    <t>SN 1 - Tổ 5 - Cum 2 - Trung Hòa - Cầu Giấy - Hà Nội</t>
  </si>
  <si>
    <t>Đặng Thị Thu Hà</t>
  </si>
  <si>
    <t>025179000199</t>
  </si>
  <si>
    <t>P402 - Tòa N07B3 - Dịch Vọng - Cầu Giấy - Hà Nội</t>
  </si>
  <si>
    <t>Tạ Hoàng Anh nđ</t>
  </si>
  <si>
    <t>0943738668</t>
  </si>
  <si>
    <t>Nguyễn Thị Thanh Huyền</t>
  </si>
  <si>
    <t>186127613</t>
  </si>
  <si>
    <t>huyen.nguyen@viwapico.com.vn</t>
  </si>
  <si>
    <t>Nguyễn Hữu Cảnh</t>
  </si>
  <si>
    <t>013348078</t>
  </si>
  <si>
    <t>P904 Nơ 3 - Bán Đảo Linh Đàm - Hoàng Liệt - Hoàng Mai - HN</t>
  </si>
  <si>
    <t>Đào Ngọc Bảo</t>
  </si>
  <si>
    <t>000186000004</t>
  </si>
  <si>
    <t>Nguyễn Thị Thanh Thúy</t>
  </si>
  <si>
    <t>013379688</t>
  </si>
  <si>
    <t>403 Nhà B6 - TT Nghĩa Tân - Phường Nghĩa Tân - Cầu Giấy - Hà Nội</t>
  </si>
  <si>
    <t>1 tØnh §iÖn Biªn vµ «ng (bµ):</t>
  </si>
  <si>
    <t>tÇng, khu Hoµng LiÖt - QuËn Hoµng Mai - Thµnh phè Hµ Néi gi÷a Doanh nghiÖp t­ nh©n x©y dùng sè</t>
  </si>
  <si>
    <t>dungkt@tratexco.com</t>
  </si>
  <si>
    <t>0983134688 , 0912923779</t>
  </si>
  <si>
    <t>Xóm Đông - Thôn Đông Bình Cách - Xã Đông Xá - Huyện Đông Hưng - Tỉnh Thái Bình</t>
  </si>
  <si>
    <t>Phòng An Toàn - Cty Cocacola - Km17 - Quốc Lộ 1A - Xã Duyên Thái - Huyện Thường Tín - HN</t>
  </si>
  <si>
    <t>0906080286 , 0974138240</t>
  </si>
  <si>
    <t>Hoàng Văn Thắng</t>
  </si>
  <si>
    <t>013415592</t>
  </si>
  <si>
    <t>SN 7 - Ngõ 61 - Nguyễn Viết Xuân - Khương Mai - Thanh Xuân - Hà Nội</t>
  </si>
  <si>
    <t>0946406556 , 0942345981</t>
  </si>
  <si>
    <t>151302238</t>
  </si>
  <si>
    <t>Thôn Việt Hùng - Việt Thuận - Vũ Thư - Thái Bình</t>
  </si>
  <si>
    <t>SN 117 - Ngõ 171 Nguyễn Xiển - Thanh Xuân - Hà Nội</t>
  </si>
  <si>
    <t>0915983388</t>
  </si>
  <si>
    <t>0972105286 , 01234359255</t>
  </si>
  <si>
    <t>030057000080</t>
  </si>
  <si>
    <t>Số 1 Ngách 120/4 Đường Hoàng Hoa Thám - Phường Thụy Khuê - Quận Tây Hồ - Hà Nội</t>
  </si>
  <si>
    <t>Số 1 Ngách 120/4 Đường Hoàng Hoa Thám - Phường Thụy Khuê - Tây Hồ - HN</t>
  </si>
  <si>
    <t>0903468488 , 0915767407</t>
  </si>
  <si>
    <t>Số 68 Phố Dịch Vọng - Phường Dịch Vọng - Cầu Giấy - HN</t>
  </si>
  <si>
    <t>0913085448 , 0988809454</t>
  </si>
  <si>
    <t>Trần Thị Hiếu</t>
  </si>
  <si>
    <t>013322889</t>
  </si>
  <si>
    <t>P111 - F14 - Tập thể Cao Su Sao Vàng - Thượng Đình - Thanh Xuân - Hà Nội</t>
  </si>
  <si>
    <t>Phòng 3C - Tầng 3 - Chung cư 141 Trương Định - Hai Bà Trưng - Hà Nội</t>
  </si>
  <si>
    <t>0915178091 , 0916689866</t>
  </si>
  <si>
    <t>mythuatat@gmail.com</t>
  </si>
  <si>
    <t>Nguyễn Thị  Mỹ Dung</t>
  </si>
  <si>
    <t>011935059</t>
  </si>
  <si>
    <t>Triều Khúc - Tân Triều - Thanh Trì - Hà Nội</t>
  </si>
  <si>
    <t>Số 12 - Ngõ 179 Triều Khúc - Tân Triều - Thanh Trì - Hà Nội</t>
  </si>
  <si>
    <t>0994820999 , 0985523185</t>
  </si>
  <si>
    <t>dungk51@gmail.com</t>
  </si>
  <si>
    <t>Xóm 4 - Trung Môn - Yên Sơn - Tuyên Quang</t>
  </si>
  <si>
    <t>0974463389 , 0977267127</t>
  </si>
  <si>
    <t>Số 30 Ngõ 219 - Nguyễn Ngọc Nại - Khương Mai - Thanh Xuân - Hà Nội</t>
  </si>
  <si>
    <t>Trịnh Thị Trang - Cty TNHH Anh Biên - 371 Phố Vọng - Hai Bà Trưng - HN</t>
  </si>
  <si>
    <t>0986917190 , 0944856690</t>
  </si>
  <si>
    <t>Vần Chùa - Ba Đình - Nga Sơn - Thanh Hóa</t>
  </si>
  <si>
    <t>Lê Văn Tá - Xóm Vần Chùa - Ba Đình - Nga Sơn - Thanh Hóa</t>
  </si>
  <si>
    <t>0947024831 , 01683047819</t>
  </si>
  <si>
    <t>Số nhà 60 - Ngõ 191- Phố Minh Khai - Hai Bà Trưng - Hà Nội</t>
  </si>
  <si>
    <t>0917290555 , 0436270850</t>
  </si>
  <si>
    <t>Thanh Tân - Lê Lợi - Chí Linh - Hải Dương</t>
  </si>
  <si>
    <t>0989262988 , 0985888466</t>
  </si>
  <si>
    <t>Xóm Phúc Thịnh - Thôn Phúc Thắng - Xã Danh Thắng - Huyện Hiệp Hòa - Tỉnh Bắc Giang</t>
  </si>
  <si>
    <t>Xóm 8 - Vĩnh Hòa - Ninh Giang - Hải Dương</t>
  </si>
  <si>
    <t>0985092977 , 0987463766</t>
  </si>
  <si>
    <t>Lại Duy Khánh</t>
  </si>
  <si>
    <t>151290458</t>
  </si>
  <si>
    <t>SN 41 - Tổ 47 - Phường Bồ Xuyên - Tp Thái Bình - Tỉnh Thái Bình</t>
  </si>
  <si>
    <t>P2302 - CT7C - Khu đô thị mới Dương Nội - Phường Dương Nội - Hà Đông - HN</t>
  </si>
  <si>
    <t>0961918919 , 0942112222</t>
  </si>
  <si>
    <t>laiduykhanh110682@gmail.com</t>
  </si>
  <si>
    <t>Phạm Duy Hà</t>
  </si>
  <si>
    <t>121382312</t>
  </si>
  <si>
    <t>Cây Táo - Tân Hưng - Lạng Giang - Bắc Giang</t>
  </si>
  <si>
    <t>36 Trần Tử Bình - Nghĩa Tân - Cầu Giấy - Hà Nội</t>
  </si>
  <si>
    <t>0915194429 , 01289092626</t>
  </si>
  <si>
    <t>phamduyhals@gmail.com</t>
  </si>
  <si>
    <t>Vũ Thị Thu Thủy</t>
  </si>
  <si>
    <t>013472127</t>
  </si>
  <si>
    <t>Tổ 32 - Mai Động - Quận Hoàng Mai - Hà Nội</t>
  </si>
  <si>
    <t>SN 12 - Ngách 13/90/51 - Ngõ 13 - Đường Lĩnh Nam - Mai Động - Quận Hoàng Mai - HN</t>
  </si>
  <si>
    <t>0914321378 , 0963394323</t>
  </si>
  <si>
    <t>dungtasco.hp@gmail.com</t>
  </si>
  <si>
    <t>P504 - B4 - Làng Quốc Tế Thăng Long - Dịch Vọng - Cầu Giấy - Hà Nội</t>
  </si>
  <si>
    <t>Tòa nhà MB - 21 Cát Linh - Đống Đa - Hà Nội</t>
  </si>
  <si>
    <t>135330523</t>
  </si>
  <si>
    <t>Thôn Đông - Xã Duy Phiên - Huyện Tam Dương - Vĩnh Phúc</t>
  </si>
  <si>
    <t>Phí Quang Khánh - 83 Nguyễn Xiển - Thanh Xuân - Hà Nội</t>
  </si>
  <si>
    <t>0973463711 , 0918216969</t>
  </si>
  <si>
    <t>vananh15787@gmail.com</t>
  </si>
  <si>
    <t>Tập thể Công an Thành phố Hà Nội - 87 Trần Hưng Đạo - Phường Trần Hưng Đạo - Hoàn Kiếm - Hà Nội</t>
  </si>
  <si>
    <t>Số 59 Ngõ 175/5 Định Công - Hoàng Mai - Hà Nội</t>
  </si>
  <si>
    <t>0973589150 , 0982353837</t>
  </si>
  <si>
    <t>nhuynguyen.benephar@gmail.com</t>
  </si>
  <si>
    <t>Tiền Hải - Tân Liên - Vĩnh Bảo - Hải Phòng</t>
  </si>
  <si>
    <t xml:space="preserve">0973315390 </t>
  </si>
  <si>
    <t>Ban Cơ Yếu - Phòng Tham Mưu - Sư đoàn 312 - Quân Đoàn 1 - Phố Nỉ - Trung Giã - Sóc Sơn - Hà Nội</t>
  </si>
  <si>
    <t>Ban Cơ Yếu - Phòng Tham Mưu - Sư đoàn 312 - Quân Đoàn 1 - Phố Nỉ - Trung Giã - Sóc Sơn - HN</t>
  </si>
  <si>
    <t>0973050862 , 01657465400</t>
  </si>
  <si>
    <t>164103350</t>
  </si>
  <si>
    <t>Xóm 08 - Xã Khánh Thủy - Huyện Yên Khánh - Tỉnh Ninh Bình</t>
  </si>
  <si>
    <t>712 CT4B X2 - Bắc Linh Đàm - Hoàng Liệt - Hoàng Mai - Hà Nội</t>
  </si>
  <si>
    <t>lehuunamjsc@gmail.com</t>
  </si>
  <si>
    <t>Đào Quang Huynh</t>
  </si>
  <si>
    <t>013408668</t>
  </si>
  <si>
    <t>Số 10 - Ngõ Trạm - Phường Hàng Bông - Quận Hoàn Kiếm - Hà Nội</t>
  </si>
  <si>
    <t>Số 71 - Ngách 100 - Ngõ Văn Hương - Hàng Bột - Đống Đa - Hà Nội</t>
  </si>
  <si>
    <t>0932359669 , 0997683666</t>
  </si>
  <si>
    <t>daoquanghuynh@gmail.com</t>
  </si>
  <si>
    <t>Khối 12 - Phường Bến Thủy - Tp Vinh - Nghệ An</t>
  </si>
  <si>
    <t>P3616 - Tòa HH4B - Bán Đảo Linh Đàm - Hoàng Mai - Hà Nội</t>
  </si>
  <si>
    <t>0914593579 , 0984343417</t>
  </si>
  <si>
    <t>Dương Thị Ngân</t>
  </si>
  <si>
    <t>013620517</t>
  </si>
  <si>
    <t>Dục Nội - Việt Hùng - Đông Anh - Hà Nội</t>
  </si>
  <si>
    <t>Khoa chẩn đoán hình ảnh - Bệnh Viện Bạch Mai - 78 Giải Phóng - Đống Đa - Hà Nội</t>
  </si>
  <si>
    <t>01683681198 , 0977049138</t>
  </si>
  <si>
    <t>duongthingan1983@gmail.com</t>
  </si>
  <si>
    <t>Công an Đắk Nông</t>
  </si>
  <si>
    <t>Thôn Thuận Lợi - Xã Thuận Hạnh - Huyện Đắk Song - Tỉnh Đắk Nông</t>
  </si>
  <si>
    <t>vanlevanico@gmail.com</t>
  </si>
  <si>
    <t>Lương Thanh Nhâm</t>
  </si>
  <si>
    <t>145121025</t>
  </si>
  <si>
    <t>Đội 9 - Đa Quang - Dị Chế - Tiên Lữ - Hưng Yên</t>
  </si>
  <si>
    <t>(Đào Thị Hồng Thắm) Số 36 - Ngõ 73 - Xóm 4 - Mễ Trì - Từ Liêm - Hà Nội</t>
  </si>
  <si>
    <t>0934691218 , 0988673589</t>
  </si>
  <si>
    <t>nhamlt@mitalabvn.com</t>
  </si>
  <si>
    <t>Đặng Xuân Quang</t>
  </si>
  <si>
    <t>011501620</t>
  </si>
  <si>
    <t>Tổ 49 - 106 - C1 - Tập thể Tân Mai - Hoàng Mai - Hà Nội</t>
  </si>
  <si>
    <t>0985810386 , 0975662726</t>
  </si>
  <si>
    <t>dangxuanquang68@gmail.com</t>
  </si>
  <si>
    <t>Hoàng Văn Minh</t>
  </si>
  <si>
    <t>172676212</t>
  </si>
  <si>
    <t>Xóm 4 - Thôn Bùi - Xã Tiến Lộc - Huyện Hậu Lộc - Tỉnh Thanh Hóa</t>
  </si>
  <si>
    <t>P2824 - CT8A - KĐT Đại Thanh - Tả Thanh Oai - Thanh Trì - HN</t>
  </si>
  <si>
    <t>0936773553 , 0977958895</t>
  </si>
  <si>
    <t>hoangvanminh.hau@gmail.com</t>
  </si>
  <si>
    <t>Nguyễn Văn Chắt</t>
  </si>
  <si>
    <t>012646699</t>
  </si>
  <si>
    <t>Tân Hưng - Sóc Sơn - Hà Nội</t>
  </si>
  <si>
    <t>0983237239 , 0984702703</t>
  </si>
  <si>
    <t>chatnguyen.lopviet@gmail.com</t>
  </si>
  <si>
    <t>Hà Thị Thúy Quỳnh</t>
  </si>
  <si>
    <t>172254771</t>
  </si>
  <si>
    <t>Thôn 2 - Xã Thiệu Tân - Huyện Thiệu Hóa - Tỉnh Thanh Hóa</t>
  </si>
  <si>
    <t>P703 - Trung Tâm Đánh Giá Đất - Tổng cục QL Đất Đai - Số 9 - Ngõ 78 - Giải Phóng - Phương Mai - ĐĐa - HN</t>
  </si>
  <si>
    <t>0913268874 , 0915066545</t>
  </si>
  <si>
    <t>haquynh0610@gmail.com</t>
  </si>
  <si>
    <t>Trương Thị Hạnh</t>
  </si>
  <si>
    <t>172814576</t>
  </si>
  <si>
    <t>Thôn Khạ - Cẩm Quý - Cẩm Thủy - Thanh Hóa</t>
  </si>
  <si>
    <t>SN 55 - Ngõ 96/71 Phố Đại Từ - Đại Kim - Hoàng Mai - Hà Nội</t>
  </si>
  <si>
    <t>0964076999 , 01656620766</t>
  </si>
  <si>
    <t>Nguyễn Tùng Nguyên</t>
  </si>
  <si>
    <t>151754733</t>
  </si>
  <si>
    <t>Khu Quang Trung - Thị trấn Thanh Nê - Kiến Xương - Thái Bình</t>
  </si>
  <si>
    <t xml:space="preserve">Số 33 - Khu Quang Trung - Thanh Nê - Kiến Xương - Thái Bình </t>
  </si>
  <si>
    <t>0919783368 , 0973430611</t>
  </si>
  <si>
    <t>tungnguyen112@gmail.com</t>
  </si>
  <si>
    <t>Phan Tự Quốc Thắng</t>
  </si>
  <si>
    <t>183829966</t>
  </si>
  <si>
    <t>21 Ngách 23 Ngõ 165 - Tập thể Ban Vật Giá Chính Phủ - Phố Dương Quảng Hàm - Tổ 18 - P Quan Hoa - Q Cầu Giấy - Hà Nội</t>
  </si>
  <si>
    <t>P1710 - HH4B Bán đảo Linh Đàm - Hoàng Liệt - Hoàng Mai - HN</t>
  </si>
  <si>
    <t>0904589491 , 01649581909</t>
  </si>
  <si>
    <t>thangptq91@gmail.com</t>
  </si>
  <si>
    <t>Lê Khánh Toàn</t>
  </si>
  <si>
    <t>172988044</t>
  </si>
  <si>
    <t>40 Tô Hiến Thành - Phường Điện Biên - Tp Thanh Hóa - Tỉnh Thanh Hóa</t>
  </si>
  <si>
    <t>Tầng 3 - Số 21 Láng Hạ - Ba Đình - Hà Nội</t>
  </si>
  <si>
    <t>0972064188 , 0919988648</t>
  </si>
  <si>
    <t>khanhtoannuce@gmail.com</t>
  </si>
  <si>
    <t>Tổ 1A - Phường Cốc Lếu - Tp Lào Cai - Tỉnh Lào Cai</t>
  </si>
  <si>
    <t>SN 15 đường Hoàng Liên - Tổ 1 - Phường Cốc Lếu - Tp Lào Cai - Tỉnh Lào Cai</t>
  </si>
  <si>
    <t xml:space="preserve">0982820745 </t>
  </si>
  <si>
    <t>gianglaocai82@gmail.com</t>
  </si>
  <si>
    <t>Hoàng Văn Long</t>
  </si>
  <si>
    <t>172676327</t>
  </si>
  <si>
    <t>Xóm 3 - Xuân Hội - Xã Tiến Lộc - Huyện Hậu Lộc - Thanh Hóa</t>
  </si>
  <si>
    <t>P2606 CT8C - KĐT Đại Thanh - Tả Thanh Oai - Thanh Trì - Hà Nội</t>
  </si>
  <si>
    <t>0986572050 , 0982422517</t>
  </si>
  <si>
    <t>hoangphilong.1986@gmail.com</t>
  </si>
  <si>
    <t>012091484</t>
  </si>
  <si>
    <t>Tổ 36 - Phương Liệt - Thanh Xuân - Hà Nội</t>
  </si>
  <si>
    <t>01655876584 , 01259001168</t>
  </si>
  <si>
    <t>nguyenvananh0107@gmail.com</t>
  </si>
  <si>
    <t>Nguyễn Thị Thúy Hường</t>
  </si>
  <si>
    <t>082308899</t>
  </si>
  <si>
    <t>Số 89 Ngõ 10 - Bắc Sơn - Khối 9 - Hoàng Văn Thụ - Tp Lạng Sơn - Lạng Sơn</t>
  </si>
  <si>
    <t>Số 25B - Ngõ 10A Bắc Sơn - Hoàng Văn Thụ - Tp Lạng Sơn - Lạng Sơn</t>
  </si>
  <si>
    <t xml:space="preserve">0942026456 </t>
  </si>
  <si>
    <t>nguyenthuyhuongls@gmail.com</t>
  </si>
  <si>
    <t>Đoàn Thị Mai</t>
  </si>
  <si>
    <t>031406976</t>
  </si>
  <si>
    <t>An Bảo - Hiệp Hòa - Vĩnh Bảo - Hải Phòng</t>
  </si>
  <si>
    <t>P1901 Tầng 19 - Tòa HH2 Bắc Hà - Lê Văn Lương kéo dài - Thanh Xuân - HN</t>
  </si>
  <si>
    <t>0977309846 , 0979220320</t>
  </si>
  <si>
    <t>doanmai1686@gmail.com</t>
  </si>
  <si>
    <t>Lê Bá Thoan</t>
  </si>
  <si>
    <t>168040122</t>
  </si>
  <si>
    <t>Thôn Yên Bảo - Xã Tiên Ngoại - Huyện Duy Tiên - Tỉnh Hà Nam</t>
  </si>
  <si>
    <t>Lê Bá Thấu - Phòng 202 - CT6B Tổ hợp chung cư và thương mại Bemes Kiến Hưng - Hà Đông - HN</t>
  </si>
  <si>
    <t>0986255358 , 0946684108</t>
  </si>
  <si>
    <t>thoanmda@gmail.com</t>
  </si>
  <si>
    <t>Phạm Thị Thu Hà</t>
  </si>
  <si>
    <t>162795372</t>
  </si>
  <si>
    <t>Khu 6 - Yên Định - Hải Hậu - Nam Định</t>
  </si>
  <si>
    <t>Số 30 Lô 2 - Đền Lừ 1 - Phường Hoàng Văn Thụ - Quận Hoàng Mai - Hà Nội</t>
  </si>
  <si>
    <t>0936075586 , 0985171010</t>
  </si>
  <si>
    <t>ha.pham@vntechcon.vn</t>
  </si>
  <si>
    <t>Nguyễn Hữu Hảo</t>
  </si>
  <si>
    <t>142190084</t>
  </si>
  <si>
    <t>KDC Bến Tắm - Phường Hoàng Tân - TX Chí Linh - Hải Dương</t>
  </si>
  <si>
    <t>Số 14 - Ngách 389/70 - Ngõ 28 Trần Thái Tông - Cầu Giấy - Hà Nội</t>
  </si>
  <si>
    <t>0985904879 , 0987318142</t>
  </si>
  <si>
    <t>huuhaobk@gmail.com</t>
  </si>
  <si>
    <t>Nguyễn Thị Vỹ</t>
  </si>
  <si>
    <t>187031421</t>
  </si>
  <si>
    <t>SN 34 - Ngõ 230 - Ngách 118 - Tổ 5C - Định Công - Hoàng Mai - Hà Nội</t>
  </si>
  <si>
    <t>0919510166 , 0978510778</t>
  </si>
  <si>
    <t>transon.tl@gmail.com</t>
  </si>
  <si>
    <t>Nguyễn Thị Khuyên</t>
  </si>
  <si>
    <t>151069618</t>
  </si>
  <si>
    <t>Thôn Việt Thắng - Xã Vũ Vân - Huyện Vũ Thư - Tỉnh Thái Bình</t>
  </si>
  <si>
    <t>Hoàng Thị Thủy - SN 108 Ngõ 50 Mễ Trì Thượng - Nam Từ Liêm - Hà Nội</t>
  </si>
  <si>
    <t>0981550226 , 0961581738</t>
  </si>
  <si>
    <t>hoangthuy9285@gmail.com</t>
  </si>
  <si>
    <t>Nguyễn Thị Thu Hằng</t>
  </si>
  <si>
    <t>111600191</t>
  </si>
  <si>
    <t>Phòng KT Tài Chính - Tổng Cty Hạ Tầng Mạng - Số 30 Phạm Hùng - Nam Từ Liêm - Hà Nội</t>
  </si>
  <si>
    <t xml:space="preserve">0915413086 </t>
  </si>
  <si>
    <t>hangvtn2011@gmail.com</t>
  </si>
  <si>
    <t>Vũ Thị Hồng</t>
  </si>
  <si>
    <t>070853615</t>
  </si>
  <si>
    <t>Xóm 7 - Tràng Đà - Thị Xã Tuyên Quang - Tỉnh Tuyên Quang</t>
  </si>
  <si>
    <t>Phòng GD - Tầng 1 - Ngân hàng Maritime Bank - 25 - 27 Xã Đàn - Kim Liên - Đống Đa - Hà Nội</t>
  </si>
  <si>
    <t>0933385556 , 0964221678 (Hạnh)</t>
  </si>
  <si>
    <t>hongvutq@gmail.com</t>
  </si>
  <si>
    <t>Nguyễn Thị Minh Thu</t>
  </si>
  <si>
    <t>011749646</t>
  </si>
  <si>
    <t>Xóm 8 - Yên Từ - Mộc Bắc - Duy Tiên - Hà Nam</t>
  </si>
  <si>
    <t xml:space="preserve">Phòng 11G17 - Tập thể Thành Công - Phường Thành Công - Ba Đình - Hà Nội </t>
  </si>
  <si>
    <t>0983765723 , 0983765023</t>
  </si>
  <si>
    <t>0977135383 , 0906211683</t>
  </si>
  <si>
    <t>40 Hàng Bài - Phường Hàng Bài - Quận Hoàn Kiếm - Hà Nội</t>
  </si>
  <si>
    <t>0977799022 , 01638880886</t>
  </si>
  <si>
    <t>Lô 21-18 - Tổ 24 - Phường Trần Hưng Đạo - Tp Thái Bình - Tỉnh Thái Bình</t>
  </si>
  <si>
    <t>Viện Kiểm Sát nhân dân tỉnh Thái Bình - Tp Thái Bình</t>
  </si>
  <si>
    <t>0904271075 , 0912007309</t>
  </si>
  <si>
    <t>vananhvks@gmail.com</t>
  </si>
  <si>
    <t>X300 Thôn 1 - Xã Thiệu Vận - Huyện Thiệu Hóa - Tỉnh Thanh Hóa</t>
  </si>
  <si>
    <t>Phường Hưng Bình - Tp Vinh - Nghệ An</t>
  </si>
  <si>
    <t>0915232567</t>
  </si>
  <si>
    <t>Bùi Khánh Thịnh</t>
  </si>
  <si>
    <t>186924249</t>
  </si>
  <si>
    <t>Hồ Diên Lương</t>
  </si>
  <si>
    <t>186906472</t>
  </si>
  <si>
    <t>luong164@gmail.com</t>
  </si>
  <si>
    <t>Hoàng Chí Công</t>
  </si>
  <si>
    <t>013134647</t>
  </si>
  <si>
    <t>Số 6 - Ngõ 7 - Thái Hà - Đống Đa - Hà Nội</t>
  </si>
  <si>
    <t>0936969199</t>
  </si>
  <si>
    <t>cong.hoangchi@gmail.com</t>
  </si>
  <si>
    <t>Anh Kiên nđ</t>
  </si>
  <si>
    <t>0948494997</t>
  </si>
  <si>
    <t>bdscatlinh@gmail.com</t>
  </si>
  <si>
    <t>Lê Tiến Dũng</t>
  </si>
  <si>
    <t>011983422</t>
  </si>
  <si>
    <t>D8 Lô 12 ĐTM Định Công - Hoàng Mai - Hà Nội</t>
  </si>
  <si>
    <t>Nguyễn Thị Trung Thủy</t>
  </si>
  <si>
    <t>164139248</t>
  </si>
  <si>
    <t>SN 23 - Ngách 177/88 - Định Công - Hoàng Mai - Hà Nội</t>
  </si>
  <si>
    <t>hoaloakennb@gmail.com</t>
  </si>
  <si>
    <t>Huệ đen nđ</t>
  </si>
  <si>
    <t>0986788881</t>
  </si>
  <si>
    <t xml:space="preserve">Nguyễn Ngọc Lãnh </t>
  </si>
  <si>
    <t>162446502</t>
  </si>
  <si>
    <t>3B Ngách 77/50 Bùi Xương Trạch - Khương Đình - TX - Hà Nội</t>
  </si>
  <si>
    <t>nguyenlanh312@gmail.com</t>
  </si>
  <si>
    <t>Phường Cửa Nam - Tp Vinh - Nghệ An</t>
  </si>
  <si>
    <t>Tú Anh nđ</t>
  </si>
  <si>
    <t>0982808195</t>
  </si>
  <si>
    <t>Nguyễn Xuân Hải</t>
  </si>
  <si>
    <t>012071564</t>
  </si>
  <si>
    <t>Đội 4 - Tả Thanh Oai - Thanh Trì - Hà Nội</t>
  </si>
  <si>
    <t>vuhahaianh@gmail.com</t>
  </si>
  <si>
    <t>0902191077</t>
  </si>
  <si>
    <t>Trần Đức Quang</t>
  </si>
  <si>
    <t>sondanguytwd@gmail.com</t>
  </si>
  <si>
    <t>Nguyễn Thị Mai</t>
  </si>
  <si>
    <t>013617663</t>
  </si>
  <si>
    <t>Số 61 - Nguyễn Viết Xuân - Thanh Xuân - Hà Nội</t>
  </si>
  <si>
    <t>0989645685</t>
  </si>
  <si>
    <t>hungnm96@gmail.com</t>
  </si>
  <si>
    <t>Phạm Thị Nguyệt</t>
  </si>
  <si>
    <t>171431018</t>
  </si>
  <si>
    <t>Phường Trường Thi - Tp Thanh Hóa - Tỉnh Thanh Hóa</t>
  </si>
  <si>
    <t>308 Tòa CT10A - KĐT Đại Thanh - Thanh Trì - Hà Nội</t>
  </si>
  <si>
    <t>Quang Trung - Hà Hồi - Thường Tín - Hà Nội</t>
  </si>
  <si>
    <t>0984533716 , 0912359448</t>
  </si>
  <si>
    <t>le_tham70@yahoo.com.vn</t>
  </si>
  <si>
    <t>Trần Đức Tiến</t>
  </si>
  <si>
    <t>036081000320</t>
  </si>
  <si>
    <t>P306A - 22 Láng Hạ - Đống Đa - Hà Nội</t>
  </si>
  <si>
    <t>haquymxm@gmail.com</t>
  </si>
  <si>
    <t>Đoàn Thu nđ</t>
  </si>
  <si>
    <t>0947721971</t>
  </si>
  <si>
    <t>doanthu1@gmail.com</t>
  </si>
  <si>
    <t>Công an Hà Tĩnh</t>
  </si>
  <si>
    <t>Phan Quốc Bảo</t>
  </si>
  <si>
    <t>111635701</t>
  </si>
  <si>
    <t>Ngụy Phan Tuấn</t>
  </si>
  <si>
    <t>186025108</t>
  </si>
  <si>
    <t>Số 11 - 44/75 Thổ Quan - Đống Đa - Hà Nội</t>
  </si>
  <si>
    <t>nguyphantuan@gmail.com</t>
  </si>
  <si>
    <t>Đoàn Thị Phượng ks 2 sao nđ</t>
  </si>
  <si>
    <t>Nguyễn Việt Dũng</t>
  </si>
  <si>
    <t>011726193</t>
  </si>
  <si>
    <t>Tổ 13 - Khương Thượng - Đống Đa - Hà Nội</t>
  </si>
  <si>
    <t>Số 24A - Ngõ 592/29 Trường Chinh - Đống Đa - Hà Nội</t>
  </si>
  <si>
    <t>dungdienbien2001@yahoo.com</t>
  </si>
  <si>
    <t>Nguyễn Linh Chi</t>
  </si>
  <si>
    <t>001164000572</t>
  </si>
  <si>
    <t>19 Lý Nam Đế - Hàng Mã - Hoàn Kiếm - Hà Nội</t>
  </si>
  <si>
    <t>0904139825</t>
  </si>
  <si>
    <t>031282484</t>
  </si>
  <si>
    <t>Số 4 - Ngách 10 - Ngõ 12 - Khuất Duy Tiến - Thanh Xuân - Hà Nội</t>
  </si>
  <si>
    <t>Mai Thị Hiền</t>
  </si>
  <si>
    <t>171820200</t>
  </si>
  <si>
    <t>SN 31 Phố Cao Thắng - Lam Sơn - Thanh Hóa</t>
  </si>
  <si>
    <t>SN 63B đường Trường Thi - Điện Biên - Tp Thanh Hóa - Tỉnh Thanh Hóa</t>
  </si>
  <si>
    <t>Lê Thúy Vân</t>
  </si>
  <si>
    <t>100950817</t>
  </si>
  <si>
    <t>Vũ Thị Quỳnh</t>
  </si>
  <si>
    <t>013250525</t>
  </si>
  <si>
    <t>193 Vương Thừa Vũ - Khương Trung - Thanh  Xuân - Hà Nội</t>
  </si>
  <si>
    <t>Hà Ngọc Quý</t>
  </si>
  <si>
    <t>080465479</t>
  </si>
  <si>
    <t>Công an Cao Bằng</t>
  </si>
  <si>
    <t>Khu 2 - xã Tam Cường - huyện Tam Nông - tỉnh Phú Thọ</t>
  </si>
  <si>
    <t>P2404 - HH4B - Bán Đảo Linh Đàm - Hoàng Liệt - Hoàng Mai - HN</t>
  </si>
  <si>
    <t>Nguyễn Văn Như</t>
  </si>
  <si>
    <t>186185526</t>
  </si>
  <si>
    <t>Xóm 4 - Diễn Liên - Diễn Châu - Nghệ An</t>
  </si>
  <si>
    <t>P3708 CT12A - Kim Văn Kim Lũ - Đại Kim - Hoàng Mai - HN</t>
  </si>
  <si>
    <t>0944791476 , 0967320092</t>
  </si>
  <si>
    <t>nguyenvannhuks@gmail.com</t>
  </si>
  <si>
    <t>012517987</t>
  </si>
  <si>
    <t>29 Ngõ 199 Phố Lò Đúc - Phường Đống Mác - Quận Hai Bà Trưng - Hà Nội</t>
  </si>
  <si>
    <t>P3328 - HH3A - Bán Đảo Linh Đàm - Hoàng Liệt - Hoàng Mai - HN</t>
  </si>
  <si>
    <t>0936566336 , 0977222249</t>
  </si>
  <si>
    <t>viettran0712@gmail.com</t>
  </si>
  <si>
    <t>0935889939 , 0437188555</t>
  </si>
  <si>
    <t>Khối I - Thị Trấn Yên Thành - Nghệ An</t>
  </si>
  <si>
    <t>Ban kế hoạch chiến lược - Tòa nhà mobifone - Yên Hòa - Cầu Giấy - HN</t>
  </si>
  <si>
    <t>0901506633 , 01674103289</t>
  </si>
  <si>
    <t>nhan.an.2008@gmail.com</t>
  </si>
  <si>
    <t>Trịnh Thị Linh</t>
  </si>
  <si>
    <t>013632515</t>
  </si>
  <si>
    <t>Số 16 Hẻm 72/73/10 Quan Nhân - Thanh Xuân - Hà Nội</t>
  </si>
  <si>
    <t>Trịnh Trọng Thái- Văn Phòng quốc gia về giảm nghèo - Lô 25D ngõ 8B - Dịch Vọng Hậu - KĐT mới Cầu Giấy - Hà Nội</t>
  </si>
  <si>
    <t>0907159866,0979480807</t>
  </si>
  <si>
    <t>trinhtrongthai@gmail.com</t>
  </si>
  <si>
    <t>Thôn La Thiện - Xã Tản Hồng - Huyện Ba Vì - Hà Nội</t>
  </si>
  <si>
    <t>Cty TNHH Thiết bị phụ tùng và DV Kỹ thuật Mast - 16 Nguyễn Công Trứ - Phạm Đình Hổ - Hai Bà Trưng - HN</t>
  </si>
  <si>
    <t xml:space="preserve">01214012142 , 0936385058 </t>
  </si>
  <si>
    <t>manhtuongmast@gmail.com</t>
  </si>
  <si>
    <t>Ngọc Thành - Vĩnh Thành - Yên Thành - Nghệ An</t>
  </si>
  <si>
    <t>0978336975 , 0916144565</t>
  </si>
  <si>
    <t>0983705781 , 0989099678</t>
  </si>
  <si>
    <t>qtruongkhanh@gmail.com</t>
  </si>
  <si>
    <t>Nguyễn Ngọc Tuấn</t>
  </si>
  <si>
    <t>012968827</t>
  </si>
  <si>
    <t>Tổ 81A - Kim Liên - Đống Đa - Hà Nội</t>
  </si>
  <si>
    <t>0903256796 , 0439909567</t>
  </si>
  <si>
    <t>nguyenngoctuankts@gmail.com</t>
  </si>
  <si>
    <t>Đỗ Hồng Quân</t>
  </si>
  <si>
    <t>164276902</t>
  </si>
  <si>
    <t>Phố Bình Yên Tây - Phường Ninh Khánh - Thị xã Ninh Bình - Tỉnh Ninh Bình</t>
  </si>
  <si>
    <t>Số 1 - Ngách 62 - Ngõ 29 - Phố Khương Hạ - Thanh Xuân - HN</t>
  </si>
  <si>
    <t>0983631507 , 0987849508</t>
  </si>
  <si>
    <t>hongquan1507@gmail.com</t>
  </si>
  <si>
    <t>Đinh Hà Lụa</t>
  </si>
  <si>
    <t>151813032</t>
  </si>
  <si>
    <t>Xóm 3 - Bình Thành - Nam Phú - Tiền Hải - Thái Bình</t>
  </si>
  <si>
    <t>Trung tâm hỗ trợ tín dụng - Ngân hàng SHB - 81 Trần Hưng Đạo - Hoàn Kiếm - HN</t>
  </si>
  <si>
    <t>01666297868 , 0984101601</t>
  </si>
  <si>
    <t>dinhhalua@gmail.com</t>
  </si>
  <si>
    <t>Lê Đức Thuận</t>
  </si>
  <si>
    <t>B8555636</t>
  </si>
  <si>
    <t>Việt Thắng - Đồng Phúc - Yên Dũng - Bắc Giang</t>
  </si>
  <si>
    <t>Cty TNHH MTV 199 - Tổng Cty 789 - 33B - Phạm Ngũ Lão - Hoàn Kiếm - Hà Nội</t>
  </si>
  <si>
    <t>0961100501 , 0945157368</t>
  </si>
  <si>
    <t>lethuan.kts@gmail.com</t>
  </si>
  <si>
    <t>Nguyễn Thị Minh Nguyệt</t>
  </si>
  <si>
    <t>151702711</t>
  </si>
  <si>
    <t>Thôn 1 - Xã Vũ Đoài - Huyện Vũ Thư - Tỉnh Thái Bình</t>
  </si>
  <si>
    <t>SN 35 Ngõ 22 Tạ Quang Bửu - Bách Khoa - Hai Bà Trưng - Hà Nội</t>
  </si>
  <si>
    <t>vanlehl87@gmail.com</t>
  </si>
  <si>
    <t>Lại Quốc Thắng</t>
  </si>
  <si>
    <t>012128508</t>
  </si>
  <si>
    <t>tuanhbds@yahoo.com</t>
  </si>
  <si>
    <t>012067795</t>
  </si>
  <si>
    <t>F55 - B2 - Tập thể Kim Liên - Đống Đa - Hà Nội</t>
  </si>
  <si>
    <t>F305 - CT1 - Chung cư 125 Minh Khai - Hai Bà Trưng - Hà Nội</t>
  </si>
  <si>
    <t>0983251900</t>
  </si>
  <si>
    <t>Phạm Thị Minh Hải</t>
  </si>
  <si>
    <t>013380995</t>
  </si>
  <si>
    <t>P404 A3B Giảng Võ - Ba Đình - Hà Nội</t>
  </si>
  <si>
    <t>Báo Tiền Phong - 15 Hồ Xuân Hương - Hai Bà Trưng - Hà Nội</t>
  </si>
  <si>
    <t>0962946634</t>
  </si>
  <si>
    <t>minhhaitienphong@gmail.com</t>
  </si>
  <si>
    <t>Phạm Quang Lưu</t>
  </si>
  <si>
    <t>P758 Tòa nhà Vân Nam - 26 Đường Láng - Phường Ngã Tư Sở - Đống Đa - HN</t>
  </si>
  <si>
    <t>0902586689</t>
  </si>
  <si>
    <t>Kim + Hạnh nđ</t>
  </si>
  <si>
    <t>Trần Thị Thúy Hương nđ Xala</t>
  </si>
  <si>
    <t>0971010503</t>
  </si>
  <si>
    <t>Tạ Anh Việt</t>
  </si>
  <si>
    <t>012018355</t>
  </si>
  <si>
    <t>SN 54 Tập thể Thủy Sản - Hà Đông - Hà Nội</t>
  </si>
  <si>
    <t>taanhviet2004@gmail.com</t>
  </si>
  <si>
    <t>Trương Thu Hà</t>
  </si>
  <si>
    <t>012544478</t>
  </si>
  <si>
    <t>Số 3 - Ngách 52 - Ngõ Trại Cá - Đường Trương Định - Hai Bà Trưng - Hà Nội</t>
  </si>
  <si>
    <t>lehien361@gmail.com</t>
  </si>
  <si>
    <t>Hoàng Thị Hà</t>
  </si>
  <si>
    <t>013231722</t>
  </si>
  <si>
    <t>Số 9 - Ngõ 162 - Nguyễn Tuân - Nhân Chính - Thanh Xuân - HN</t>
  </si>
  <si>
    <t>01645748888</t>
  </si>
  <si>
    <t>Trần Xuân Tiến</t>
  </si>
  <si>
    <t>162948998</t>
  </si>
  <si>
    <t>tientx@setfil.com.vn</t>
  </si>
  <si>
    <t>Vũ Thúy Trinh</t>
  </si>
  <si>
    <t>171615652</t>
  </si>
  <si>
    <t>Phường Ba Đình - Thị Xã Bỉm Sơn - Thanh Hóa</t>
  </si>
  <si>
    <t>P608 - Nơ 6A - Bán Đảo Linh Đàm - Hoàng Liệt - Hoàng Mai - Hà Nội</t>
  </si>
  <si>
    <t>0978933977</t>
  </si>
  <si>
    <t>163097291</t>
  </si>
  <si>
    <t>Số 82 - Ngõ 219 - Định Công Thượng - Hoàng Mai - Hà Nội</t>
  </si>
  <si>
    <t>phandatneu@gmail.com</t>
  </si>
  <si>
    <t>Vũ Ngọc Kiên</t>
  </si>
  <si>
    <t>013696043</t>
  </si>
  <si>
    <t>Xóm Án - Tân Triều - Thanh Trì - Hà Nội</t>
  </si>
  <si>
    <t>ngockien.it@gmail.com</t>
  </si>
  <si>
    <t>Phạm Văn Hạnh nđ</t>
  </si>
  <si>
    <t>Trần Thị Thanh Nga</t>
  </si>
  <si>
    <t>013624828</t>
  </si>
  <si>
    <t>0934556488</t>
  </si>
  <si>
    <t>Lê Thị Minh</t>
  </si>
  <si>
    <t>31A123034068</t>
  </si>
  <si>
    <t>Quân Chủng PK - KQ</t>
  </si>
  <si>
    <t>Ban Điều Dưỡng - Viện Y Học PK-KQ - 225 Trường Chinh - Khương Mai - TX - HN</t>
  </si>
  <si>
    <t>Trần Đình Khoa</t>
  </si>
  <si>
    <t>111957415</t>
  </si>
  <si>
    <t>trandinhkhoaups2013@gmail.com</t>
  </si>
  <si>
    <t>Trương Thị Thủy</t>
  </si>
  <si>
    <t>010026697</t>
  </si>
  <si>
    <t>Số 19 - Ngõ 612 - Đường Trường Chinh - Phường Ngã Tư Sở - Đống Đa - Hà Nội</t>
  </si>
  <si>
    <t>Nguyễn Khánh Quân</t>
  </si>
  <si>
    <t>125183445</t>
  </si>
  <si>
    <t>Trường THPT Nguyễn Siêu - Tổ 59 Trung Kính - Yên Hòa - Cầu Giấy - HN</t>
  </si>
  <si>
    <t>quannguyen@nguyensieu.edu.vn</t>
  </si>
  <si>
    <t xml:space="preserve">Lê Thị Lựu </t>
  </si>
  <si>
    <t>013583899</t>
  </si>
  <si>
    <t>Số 3C - Hẻm 320/5/16 Khương Đình - Thanh Xuân - Hà Nội</t>
  </si>
  <si>
    <t>0982012281</t>
  </si>
  <si>
    <t>luult@pvi.com.vn</t>
  </si>
  <si>
    <t>Nguyễn Thị Thúy Hà</t>
  </si>
  <si>
    <t>182271095</t>
  </si>
  <si>
    <t>Tổ 81 - Phường Hoàng Văn Thụ - Hoàng Mai - Hà Nội</t>
  </si>
  <si>
    <t>P422 Nhà E1 - Khu TT Phương Mai - Đống Đa - Hà Nội</t>
  </si>
  <si>
    <t>0977669135</t>
  </si>
  <si>
    <t>thuyha405@yahoo.com.vn</t>
  </si>
  <si>
    <t>Hoàng Thị Ngọc Bích</t>
  </si>
  <si>
    <t>013472274</t>
  </si>
  <si>
    <t>Số 9 - Tổ 28 - Thịnh Liệt - Hoàng Mai - Hà Nội</t>
  </si>
  <si>
    <t>hoangngocbich828@gmail.com</t>
  </si>
  <si>
    <t>Uông Thị Thanh Tú</t>
  </si>
  <si>
    <t>012224467</t>
  </si>
  <si>
    <t>uongthanhtu@gmail.com</t>
  </si>
  <si>
    <t>Nguyễn Thanh Giang</t>
  </si>
  <si>
    <t>001182006510</t>
  </si>
  <si>
    <t>2B Phủ Doãn - Hàng Trống - Hoàn Kiếm - Hà Nội</t>
  </si>
  <si>
    <t>0988552021</t>
  </si>
  <si>
    <t>thanhgiang0711@gmail.com</t>
  </si>
  <si>
    <t>Nguyễn Thị Hải</t>
  </si>
  <si>
    <t>013008255</t>
  </si>
  <si>
    <t>013112553</t>
  </si>
  <si>
    <t>Số 6 - Ngách 78 - Ngõ 250 - Đường Kim Giang - Hoàng Mai - Hà Nội</t>
  </si>
  <si>
    <t>0987417410 , 0912191083</t>
  </si>
  <si>
    <t>hoangthiem1011@gmail.com</t>
  </si>
  <si>
    <t>Trần Thúy Vân</t>
  </si>
  <si>
    <t>Số 326 Thiên Lôi - Phường Vĩnh Niệm - Quận Lê Chân - Hải Phòng</t>
  </si>
  <si>
    <t>0904968588 , 0934967899</t>
  </si>
  <si>
    <t>thuyvant.tran@gmail.com</t>
  </si>
  <si>
    <t>Phạm Hà Giang</t>
  </si>
  <si>
    <t>151739068</t>
  </si>
  <si>
    <t>Khu 3 - Thị trấn Tiền Hải - Huyện Tiền Hải - Thái Bình</t>
  </si>
  <si>
    <t>Phòng tín dụng 1 - Cty Tài chính TNHH MTV Công nghiệp Tàu Thủy - 120 Hàng Trống - Hoàn Kiếm - HN</t>
  </si>
  <si>
    <t>0919763186 / 0919763168</t>
  </si>
  <si>
    <t>hagiang020789@gmail.com</t>
  </si>
  <si>
    <t xml:space="preserve">Nguyễn Văn Bách </t>
  </si>
  <si>
    <t>70A042009729</t>
  </si>
  <si>
    <t>Đôn Thư - Đồng Quang - Gia Lộc - Hải Dương</t>
  </si>
  <si>
    <t>Dàn Quân Nhạc 3 - Đoàn Nghi Lễ Quân Đội - Bộ Tổng Tham Mưu - 103 Tô Vĩnh Diện - Thanh Xuân - HN</t>
  </si>
  <si>
    <t>0913482942 , 0988739861</t>
  </si>
  <si>
    <t>Đoàn Thị Hương</t>
  </si>
  <si>
    <t>164446529</t>
  </si>
  <si>
    <t>Xóm 6 - Xã Đồng Hướng - Huyện Kim Sơn - Ninh Bình</t>
  </si>
  <si>
    <t xml:space="preserve">Số 245 - Chùa Bộc - Trung Liệt - Tây Sơn - Hà Nội </t>
  </si>
  <si>
    <t>0917786861 , 0912123437</t>
  </si>
  <si>
    <t>doanhuong209@gmail.com</t>
  </si>
  <si>
    <t>Phan Thị Bích Hằng</t>
  </si>
  <si>
    <t>010330622</t>
  </si>
  <si>
    <t>Số 10 - D1 Ngõ 190 Lò Đúc - Đống Mạc - Hai Bà Trưng - Hà Nội</t>
  </si>
  <si>
    <t>0913318340</t>
  </si>
  <si>
    <t>Ngô Tiến Thành</t>
  </si>
  <si>
    <t>111881657</t>
  </si>
  <si>
    <t>Đại Đội 23 - Tiểu Đoàn 2 - Học Viện Biên Phòng - Phường Sơn Lộc - Thị Xã Sơn Tây - Hà Nôi</t>
  </si>
  <si>
    <t>Lưu Duy Long - P3406 - HH4C - Bán đảo Linh Đàm - Hoàng Liệt - Hoàng Mai - HN</t>
  </si>
  <si>
    <t>0984900004 , 0916781832</t>
  </si>
  <si>
    <t>duylong1106@gmail.com</t>
  </si>
  <si>
    <t>Hoàng Thị Trình</t>
  </si>
  <si>
    <t>013107613</t>
  </si>
  <si>
    <t>P42 E4 - TT Trung Tự - Phường Trung Tự - Đống Đa - Hà Nội</t>
  </si>
  <si>
    <t>Khoa Truyền Nhiễm - Bệnh viện đa khoa Thanh Trì - Số 1 - Tứ Hiệp - Thanh Trì - HN</t>
  </si>
  <si>
    <t>0989318269 , 0915572306</t>
  </si>
  <si>
    <t>tuyettrinhbs@gmail.com</t>
  </si>
  <si>
    <t>Hồ Thị Thúy Lê nđ - treo lại</t>
  </si>
  <si>
    <t>Tổ 9 - Khu 4 - Phường Giếng Đáy - Tp Hạ Long - Quảng Ninh</t>
  </si>
  <si>
    <t>Số 42 - Nguyễn Khuyến - Phường Văn Miếu - Đống Đa - Hà Nội</t>
  </si>
  <si>
    <t>57 Phan Phù Tiên - Cát Linh - Đống Đa - Hà Nội</t>
  </si>
  <si>
    <t>0904349959 , 0903455256</t>
  </si>
  <si>
    <t>cuoihoilanhuong@gmail.com</t>
  </si>
  <si>
    <t>Hà Đình Thành</t>
  </si>
  <si>
    <t>135297829</t>
  </si>
  <si>
    <t>Tứ Yên - Sông Lô - Vĩnh Phúc</t>
  </si>
  <si>
    <t>72 Ngõ 295 Bạch Mai - Phường Bạch Mai - Quận Hai Bà Trưng - Hà Nội</t>
  </si>
  <si>
    <t>0975923968 , 0904364803</t>
  </si>
  <si>
    <t>hadinhthanhqlda@gmail.com</t>
  </si>
  <si>
    <t>012922452</t>
  </si>
  <si>
    <t>101 B21- TT Kim Liên - Phường Kim Liên - Quận Đống Đa - Hà Nội</t>
  </si>
  <si>
    <t>luu.pham@mobifone.vn</t>
  </si>
  <si>
    <t>Tập thể xí nghiệp 105 - Thị trấn Văn Điển - Huyện Thanh Trì - Hà Nội</t>
  </si>
  <si>
    <t>01688829899 , 0967229899</t>
  </si>
  <si>
    <t>Phạm Thanh Tâm</t>
  </si>
  <si>
    <t>034186001045</t>
  </si>
  <si>
    <t>162955850</t>
  </si>
  <si>
    <t>Chi Lợi nđ</t>
  </si>
  <si>
    <t>0913048295</t>
  </si>
  <si>
    <t>thewin6789@gmail.com</t>
  </si>
  <si>
    <t>Trịnh Minh Tiến</t>
  </si>
  <si>
    <t>022089000019</t>
  </si>
  <si>
    <t>Số 32 - Ngõ 429 Kim Mã - Ba Đình - Hà Nội</t>
  </si>
  <si>
    <t>minhtien1224@gmail.com</t>
  </si>
  <si>
    <t>Vũ Thị Hoài Thu</t>
  </si>
  <si>
    <t>162614849</t>
  </si>
  <si>
    <t>Số 12 - Ngách 47 - Ngõ Hòa Bình 7 - Minh Khai - HBT - HN</t>
  </si>
  <si>
    <t>thuvth26@gmail.com</t>
  </si>
  <si>
    <t>Nguyễn Cao Luận</t>
  </si>
  <si>
    <t>012140956</t>
  </si>
  <si>
    <t>P101 Số 23 Cự Lộc - Thanh Xuân - Hà Nội</t>
  </si>
  <si>
    <t>0935000999</t>
  </si>
  <si>
    <t>ncaoluan@gmail.com</t>
  </si>
  <si>
    <t>0987201059</t>
  </si>
  <si>
    <t>Phạm Văn Minh</t>
  </si>
  <si>
    <t>011823649</t>
  </si>
  <si>
    <t>P1F5 Tập thể nhà máy thuốc lá Thăng Long - Thanh Xuân Trung - Thanh Xuân - Hà Nội</t>
  </si>
  <si>
    <t>0936026883</t>
  </si>
  <si>
    <t>Lê Thị Thu Huyền</t>
  </si>
  <si>
    <t>111986705</t>
  </si>
  <si>
    <t>Khuất Thị Bích Hằng</t>
  </si>
  <si>
    <t>125559818</t>
  </si>
  <si>
    <t>Công an Bắc Ninh</t>
  </si>
  <si>
    <t>Phường Suối Hoa - Tp Bắc Ninh - Tỉnh Bắc Ninh</t>
  </si>
  <si>
    <t>201 Nguyễn Văn Cừ - Hòa Bình - Võ Cường - Bắc Ninh</t>
  </si>
  <si>
    <t>0947443686</t>
  </si>
  <si>
    <t>khuathang75@gmail.com</t>
  </si>
  <si>
    <t>Dương Thị Kiều Lan</t>
  </si>
  <si>
    <t>012584603</t>
  </si>
  <si>
    <t>kieulan1105@gmail.com</t>
  </si>
  <si>
    <t>Trần Trung Dũng</t>
  </si>
  <si>
    <t>013568473</t>
  </si>
  <si>
    <t>P220 CT4A - X2 Bắc Linh Đàm - Hoàng Liệt - Hoàng Mai - HN</t>
  </si>
  <si>
    <t>0916526363</t>
  </si>
  <si>
    <t>Lê Mạnh Cường nđ</t>
  </si>
  <si>
    <t>0989126373</t>
  </si>
  <si>
    <t>Hoàng Thị Thu Hương</t>
  </si>
  <si>
    <t>162715117</t>
  </si>
  <si>
    <t>hoanghuyhung77trannhatduat@gmail.com</t>
  </si>
  <si>
    <t>Phùng Tiến Huy</t>
  </si>
  <si>
    <t>001091002234</t>
  </si>
  <si>
    <t>Nguyễn Thị Phương Anh - P1201 HH2 - Chung cư Meco - Ngõ 102 Trường Chinh - Đống Đa - HN</t>
  </si>
  <si>
    <t>phtienhuy.kt@gmail.com</t>
  </si>
  <si>
    <t>Nguyễn Thị Thanh Vân</t>
  </si>
  <si>
    <t>011840457</t>
  </si>
  <si>
    <t>31+29 Ngõ 43 Chùa Bộc - Đống Đa - Hà Nội</t>
  </si>
  <si>
    <t>0904247869</t>
  </si>
  <si>
    <t>van.nguyen@vn.atlasapa.com</t>
  </si>
  <si>
    <t>Đặng Vũ Thành</t>
  </si>
  <si>
    <t>012159342</t>
  </si>
  <si>
    <t>Nguyễn Văn Năm</t>
  </si>
  <si>
    <t>013273822</t>
  </si>
  <si>
    <t>Số 103 Tôn Đức Thắng -  Đống Đa - Hà Nội</t>
  </si>
  <si>
    <t>Hoàng Thanh Ngân</t>
  </si>
  <si>
    <t>012924460</t>
  </si>
  <si>
    <t>Tổ 6 - Gia Quất - Thượng Thanh - Long Biên - Hà Nội</t>
  </si>
  <si>
    <t>97 - Ngô Gia Tự - Long Biên - Hà Nội</t>
  </si>
  <si>
    <t>0912293203</t>
  </si>
  <si>
    <t>thanhngan_cargo@yahoo.com.vn</t>
  </si>
  <si>
    <t>Phùng Thị Kim Liên</t>
  </si>
  <si>
    <t>001185000460</t>
  </si>
  <si>
    <t>Hòa hưng thịnh nđ</t>
  </si>
  <si>
    <t>Phạm Thanh Lâm</t>
  </si>
  <si>
    <t>151159697</t>
  </si>
  <si>
    <t>thanhlampham@gmail.com</t>
  </si>
  <si>
    <t>Phan Minh Đức</t>
  </si>
  <si>
    <t>040212930</t>
  </si>
  <si>
    <t>Công an Điện Biên</t>
  </si>
  <si>
    <t>ducagribankdb@gmail.com</t>
  </si>
  <si>
    <t>Đào Thị Anh</t>
  </si>
  <si>
    <t>012240490</t>
  </si>
  <si>
    <t>Nguyễn Xuân Hùng</t>
  </si>
  <si>
    <t>111810274</t>
  </si>
  <si>
    <t>Thôn Cầu - Minh Đức - Ứng Hòa - Hà Nội</t>
  </si>
  <si>
    <t>Số 25A Đường Nhà Điều Hành - Chân Cầu Thanh Trì - Hoàng Mai - Hà Nội</t>
  </si>
  <si>
    <t>hung.nguyenxuan2010@gmail.com</t>
  </si>
  <si>
    <t>duylai03031985@gmail.com</t>
  </si>
  <si>
    <t xml:space="preserve">Phạm Văn Công </t>
  </si>
  <si>
    <t>151516441</t>
  </si>
  <si>
    <t>phamvancong85@gmail.com</t>
  </si>
  <si>
    <t>Cao Thanh Tú</t>
  </si>
  <si>
    <t>151299495</t>
  </si>
  <si>
    <t>Xóm 1A - Cổ Nhuế - Từ Liêm - Hà Nội</t>
  </si>
  <si>
    <t>hientu16@gmail.com</t>
  </si>
  <si>
    <t>Hoàng Thị Dung</t>
  </si>
  <si>
    <t>164629962</t>
  </si>
  <si>
    <t>Công an Ninh Bình</t>
  </si>
  <si>
    <t>Phòng chỉ đạo tuyến bệnh viện K - 30 Cầu Bươu - Tân Triều - Thanh Trì - HN</t>
  </si>
  <si>
    <t xml:space="preserve">   C¨n cø hîp ®ång (®¬n xin mua) chung c­ HH2A - Khu dÞch vô v¨n phßng, th­¬ng m¹i vµ nhµ ë cao</t>
  </si>
  <si>
    <t>Nhà 7B1 Khu Biệt Thự Xuân Đỉnh - Xuân La - Từ Liêm - Hà Nội</t>
  </si>
  <si>
    <t>Thu Vân nđ</t>
  </si>
  <si>
    <t>(V/v: Nép tiÒn theo tiÕn ®é nhµ chung c­ thuéc tßa nhµ hçn hîp dÞch vô th­¬ng m¹i, v¨n phßng vµ nhµ ë cao tÇng HH2A l« ®Êt CC6, khu dÞch vô tæng hîp vµ nhµ ë hå Linh §µm, ph­êng Hoµng LiÖt, quËn Hoµng Mai, thµnh phè Hµ Néi)</t>
  </si>
  <si>
    <t>Phạm Ngọc Tuyển</t>
  </si>
  <si>
    <t>P103 Số nhà 1 - Ngách 70/1375 - Ngõ 1395 Giải Phóng - Hoàng Mai - Hà Nội</t>
  </si>
  <si>
    <t>Nguyễn Mạnh Hùng</t>
  </si>
  <si>
    <t>Lê Chí Thành</t>
  </si>
  <si>
    <t>151758319</t>
  </si>
  <si>
    <t>lechithanh53kt1@gmail.com</t>
  </si>
  <si>
    <t>Trương Quốc Chính</t>
  </si>
  <si>
    <t>012227707</t>
  </si>
  <si>
    <t>124 Ngách 2 Ngõ Thái Thịnh I - Đống Đa - Hà Nội</t>
  </si>
  <si>
    <t>64 Ngách 2 Ngõ Thái Thịnh I - Đống Đa - Hà Nội</t>
  </si>
  <si>
    <t>0913318994</t>
  </si>
  <si>
    <t>tqchinh@yahoo.com</t>
  </si>
  <si>
    <t>Lê Văn Tại</t>
  </si>
  <si>
    <t>181963905</t>
  </si>
  <si>
    <t>Lê Thị Hà My</t>
  </si>
  <si>
    <t>151578981</t>
  </si>
  <si>
    <t>0967315391/0932356733</t>
  </si>
  <si>
    <t>hieudh2@techcombank.com.vn</t>
  </si>
  <si>
    <t>174 Đê La Thành - Phường Thổ Quan - Đống Đa - Hà Nội</t>
  </si>
  <si>
    <t>dhlan@daihocthudo.edu.vn</t>
  </si>
  <si>
    <t>Hóa Tài - Thụy Duyên - Thái Thụy - Thái Bình</t>
  </si>
  <si>
    <t>Cty CP Y tế Sức Sống Việt - Số 103 - Ngõ 25 - Vũ Ngọc Phan - Láng Hạ - Đống Đa - HN</t>
  </si>
  <si>
    <t>01673503464 , 01663984833</t>
  </si>
  <si>
    <t>Số 1 Ngách 108 - Xã Đàn II - Nam Đồng - Đống Đa - Hà Nội</t>
  </si>
  <si>
    <t>(Lê Thanh Nhàn) Phòng khách hàng cá nhân - BIDV chi nhánh Hà Nội - 4B Lê Thánh Tông - Hoàn Kiếm - HN</t>
  </si>
  <si>
    <t>0906015262 , 01255683836</t>
  </si>
  <si>
    <t>Bùi Thị Huyền</t>
  </si>
  <si>
    <t>112243997</t>
  </si>
  <si>
    <t>Vạn Thắng Lợi - Hồng Hà - Đan Phượng - Hà Nội</t>
  </si>
  <si>
    <t>Trung tâm Qlý &amp; Khai thác tài sản - AMC - Tầng 8 - Techcombank Tower - 191 Bà Triệu - HBT - HN</t>
  </si>
  <si>
    <t>0932216158 , 0902688958</t>
  </si>
  <si>
    <t>buihuyen.201188@gmail.com</t>
  </si>
  <si>
    <t>Nguyễn Thị Hồng Ngọc (Ko gọi, người nhà A Hải PCT quận HM)</t>
  </si>
  <si>
    <t>Xóm 8 - Kênh Thượng - Liên Khê - Khoái Châu - Hưng Yên</t>
  </si>
  <si>
    <t>0934622631,0904661258</t>
  </si>
  <si>
    <t>dothanhfuji84@gmail.com</t>
  </si>
  <si>
    <t>Tổ 18 - Phường Bến Gót - Tp Việt Trì - Phú Thọ</t>
  </si>
  <si>
    <t>Tổ 18 - Phố Kiến Thiết - Phường Bến Gót - Tp Việt Trì - Phú Thọ</t>
  </si>
  <si>
    <t>P416 - 187 Tây Sơn - Quang Trung - Đống Đa - Hà Nội</t>
  </si>
  <si>
    <t>0983332189 , 0902200990</t>
  </si>
  <si>
    <t>vantaiduongsatbacnam@gmail.com</t>
  </si>
  <si>
    <t>Vũ Thế Hiệp</t>
  </si>
  <si>
    <t>145319239</t>
  </si>
  <si>
    <t>An Chiểu - Liên Phương - Tp Hưng Yên - Tỉnh Hưng Yên</t>
  </si>
  <si>
    <t>BT1 - D30 - Khu đô thị mới Bắc An Khánh - Xã An Khánh - Hoài Đức - HN</t>
  </si>
  <si>
    <t>0988713371 , 0945662993</t>
  </si>
  <si>
    <t>vthuong76@yahoo.com.vn</t>
  </si>
  <si>
    <t>Mai Thị Yến</t>
  </si>
  <si>
    <t>172695402</t>
  </si>
  <si>
    <t>Yên Ngưu - Văn Điển - Thanh Trì - Hà Nội</t>
  </si>
  <si>
    <t xml:space="preserve"> Nhà số 1 - Ngõ 298/105/15 đường Ngọc Hồi - Xóm 7A - Thôn Yên Ngưu - Xã Tam Hiệp - Huyện Thanh Trì - Tp. Hà Nội</t>
  </si>
  <si>
    <t>0967201386,0972451386</t>
  </si>
  <si>
    <t>duocpham6868@gmail.com</t>
  </si>
  <si>
    <t>Đinh Trọng Tuyên</t>
  </si>
  <si>
    <t>034081000223</t>
  </si>
  <si>
    <t>Chùa Nhĩ - Thanh Liệt - Thanh Trì - Hà Nội</t>
  </si>
  <si>
    <t>Nhà 109 - Ngõ 8 - Cầu Bươu - Tả Thanh Oai - Thanh Trì - Hà Nội</t>
  </si>
  <si>
    <t>0909013886 , 0912678911</t>
  </si>
  <si>
    <t>phonglinhgroup@gmail.com</t>
  </si>
  <si>
    <t>Tổ 58 - Dịch Vọng Hậu - Cầu Giấy - Hà Nội</t>
  </si>
  <si>
    <t>011637114</t>
  </si>
  <si>
    <t>17 Ngách 43/12 Tô Vĩnh Diện - Khương Trung - Thanh Xuân - Hà Nội</t>
  </si>
  <si>
    <t>thinhhuongtung@gmail.com</t>
  </si>
  <si>
    <t>Nguyễn Quốc Vinh</t>
  </si>
  <si>
    <t>001058002812</t>
  </si>
  <si>
    <t>0904180679</t>
  </si>
  <si>
    <t>jin3593@gmail.com</t>
  </si>
  <si>
    <t>Vũ Thái Hùng</t>
  </si>
  <si>
    <t>150834899</t>
  </si>
  <si>
    <t>Liên hệ qua điện thoại</t>
  </si>
  <si>
    <t>Nguyễn Thị Hương Giang</t>
  </si>
  <si>
    <t>063019851</t>
  </si>
  <si>
    <t>Lê Thu Hường</t>
  </si>
  <si>
    <t>B3365244</t>
  </si>
  <si>
    <t>huong.le@vietnamnet.vn</t>
  </si>
  <si>
    <t>Số 2 - Ngõ 236/34/14 Đại Từ - Đại Kim - Hoàng Mai - Hà Nội</t>
  </si>
  <si>
    <t>0979452888</t>
  </si>
  <si>
    <t>Lê Trọng Khánh</t>
  </si>
  <si>
    <t>013332129</t>
  </si>
  <si>
    <t>bicon0123@gmail.com</t>
  </si>
  <si>
    <t>Nguyễn Thị Kim Dung</t>
  </si>
  <si>
    <t>001180003888</t>
  </si>
  <si>
    <t>103 Đặng Tiến Đông - Đống Đa - Hà Nội</t>
  </si>
  <si>
    <t>Nguyễn Thị Phương Thảo</t>
  </si>
  <si>
    <t>001179001934</t>
  </si>
  <si>
    <t>P1 - D2 Kim Liên - Đống Đa - Hà Nội</t>
  </si>
  <si>
    <t>Phòng 402 - Nơ 4B Bán Đảo Linh Đàm - Hoàng Liệt - Hoàng Mai - Hà Nội</t>
  </si>
  <si>
    <t>phuongthao2307@gmail.com</t>
  </si>
  <si>
    <t>Bùi Văn Chiến</t>
  </si>
  <si>
    <t>034085001444</t>
  </si>
  <si>
    <t>buivchien@gmail.com</t>
  </si>
  <si>
    <t>Thủy Vinaconex nđ</t>
  </si>
  <si>
    <t>Nguyễn Ngọc Niên</t>
  </si>
  <si>
    <t>vanthi.nguyen@tantien.com.vn</t>
  </si>
  <si>
    <t>Dương Trường Giang</t>
  </si>
  <si>
    <t>111948407</t>
  </si>
  <si>
    <t>Thôn Hạ - Văn Hoàng - Phú Xuyên - Hà Nội</t>
  </si>
  <si>
    <t>giangduong07@gmail.com</t>
  </si>
  <si>
    <t>Đàm Hồng Trang</t>
  </si>
  <si>
    <t>070510422</t>
  </si>
  <si>
    <t>Công an Tuyên Quang</t>
  </si>
  <si>
    <t>Ban điều hành dự án Ethanol Phú Thọ - Xã Cổ Tiết - Tam Nông - Phú Thọ</t>
  </si>
  <si>
    <t>trangdam7667@gmail.com</t>
  </si>
  <si>
    <t>Nguyễn Tiến Dũng</t>
  </si>
  <si>
    <t>145362833</t>
  </si>
  <si>
    <t>nguyendung170190@gmail.com</t>
  </si>
  <si>
    <t>Lê Văn Tuấn</t>
  </si>
  <si>
    <t>172087909</t>
  </si>
  <si>
    <t>tuanweli80@gmail.com</t>
  </si>
  <si>
    <t>Trần Thị Hoàn</t>
  </si>
  <si>
    <t>010361439</t>
  </si>
  <si>
    <t>Nguyễn Văn Tuyến</t>
  </si>
  <si>
    <t>141807328</t>
  </si>
  <si>
    <t>SN 28 - Ngõ 192 Khương Thượng - Đống Đa - Hà Nội</t>
  </si>
  <si>
    <t>hao0989859393@gmail.com</t>
  </si>
  <si>
    <t>Vương Thị Ngát</t>
  </si>
  <si>
    <t>142402013</t>
  </si>
  <si>
    <t>P611 CT5A Yên Xá - Tân Triều - Thanh Trì - Hà Nội</t>
  </si>
  <si>
    <t>vuongngat.vtb@gmail.com</t>
  </si>
  <si>
    <t>Nguyễn Công Quảng</t>
  </si>
  <si>
    <t>142045916</t>
  </si>
  <si>
    <t>kts.quang79@gmail.com</t>
  </si>
  <si>
    <t>Lê Huy Thịnh</t>
  </si>
  <si>
    <t>186986186</t>
  </si>
  <si>
    <t>lethinh110@gmail.com</t>
  </si>
  <si>
    <t>Nguyễn Thị Tâm</t>
  </si>
  <si>
    <t>121386473</t>
  </si>
  <si>
    <t>Công an Bắc Giang</t>
  </si>
  <si>
    <t>Số 14 - Ngõ 126 - Kim Giang - Đại Kim - Hoàng Mai - Hà Nội</t>
  </si>
  <si>
    <t>giabao0212@gmail.com</t>
  </si>
  <si>
    <t>040353862</t>
  </si>
  <si>
    <t>105/211 Khương Trung - Thanh Xuân - Hà Nội</t>
  </si>
  <si>
    <t>haint.vna@gmail.com</t>
  </si>
  <si>
    <t>Phòng XD nđ</t>
  </si>
  <si>
    <t>Nguyễn Danh Hưng</t>
  </si>
  <si>
    <t>027086000068</t>
  </si>
  <si>
    <t>nguyendanhhung86@gmail.com</t>
  </si>
  <si>
    <t>Phan Văn Thưởng</t>
  </si>
  <si>
    <t>Đoàn Trọng Tài</t>
  </si>
  <si>
    <t>240742231</t>
  </si>
  <si>
    <t>Công an Đăk Lăk</t>
  </si>
  <si>
    <t>55 Lý Thường Kiệt - Hoàn Kiếm - Hà Nội</t>
  </si>
  <si>
    <t>tai81hn@gmail.com</t>
  </si>
  <si>
    <t>Nguyễn Thu Giang</t>
  </si>
  <si>
    <t>012837607</t>
  </si>
  <si>
    <t>Số 32B - Điện Biên Phủ - Ba Đình - Hà Nội</t>
  </si>
  <si>
    <t>01223219899</t>
  </si>
  <si>
    <t>giang18121992@gmail.com</t>
  </si>
  <si>
    <t>Thu Âu Lạc nđ</t>
  </si>
  <si>
    <t>Lê Văn Kiện nđ</t>
  </si>
  <si>
    <t>012936923</t>
  </si>
  <si>
    <t>Phường Định Công - Quận Hoàng Mai - Hà Nội</t>
  </si>
  <si>
    <t>A3108 Đô Thị Đại Kim - Định Công - Hoàng Mai - Hà Nội</t>
  </si>
  <si>
    <t>0989676666</t>
  </si>
  <si>
    <t>Nguyễn Hồng Phượng nđ</t>
  </si>
  <si>
    <t>0974300858</t>
  </si>
  <si>
    <t>Đỗ Thị Hồng Vân</t>
  </si>
  <si>
    <t>15A Ngách 107/32 Hồng Mai - Quỳnh Lôi - Hai Bà Trưng - Hà Nội</t>
  </si>
  <si>
    <t>Nguyễn Đức Hiệp</t>
  </si>
  <si>
    <t>036083000024</t>
  </si>
  <si>
    <t>P1026 - Nơ 2 - Tổ 22 - Hoàng Liệt - Hoàng Mai - Hà Nội</t>
  </si>
  <si>
    <t>Lương Duy Nhiệm</t>
  </si>
  <si>
    <t>081020169</t>
  </si>
  <si>
    <t>nhiemgt@gmail.com</t>
  </si>
  <si>
    <t>0938835688</t>
  </si>
  <si>
    <t>Nguyễn Đức Hiệu</t>
  </si>
  <si>
    <t>351978990</t>
  </si>
  <si>
    <t>Công an An Giang</t>
  </si>
  <si>
    <t>Tổ 27B - Phương Liên - Đống Đa - Hà Nội</t>
  </si>
  <si>
    <t xml:space="preserve">0902101287 </t>
  </si>
  <si>
    <t>dob_87@yahoo.com.vn</t>
  </si>
  <si>
    <t>Đông Đình - Đại Cường - Ứng Hòa - Hà Nội</t>
  </si>
  <si>
    <t>Phòng 502 - SN 21 - Tổ 1 - thôn Bằng A - Hoàng Liệt - Hoàng Mai - HN</t>
  </si>
  <si>
    <t>Xóm 12 - Hưng Thịnh - Hưng Nguyên - Nghệ An</t>
  </si>
  <si>
    <t>Trung tâm y tế môi trường lao động công thương - Số 99 Đường Văn Cao - Quận Ba Đình - HN</t>
  </si>
  <si>
    <t>0978632789 , 01699822222</t>
  </si>
  <si>
    <t>Xóm 9 - Thôn Tam Bảo - Xã Nam Hồng - Huyện Tiền Hải - Tỉnh Thái Bình</t>
  </si>
  <si>
    <t>Nguyễn Dụng Phòng</t>
  </si>
  <si>
    <t>172877561</t>
  </si>
  <si>
    <t>Nguyên Thành - Thiệu Nguyên - Thiệu Hóa - Thanh Hóa</t>
  </si>
  <si>
    <t>Phòng số 7 - Nhà số 1 - Ngách 81 - Ngõ 75 Xuân Đỉnh - Bắc Từ Liêm - HN</t>
  </si>
  <si>
    <t>0909890468 , 0905759547</t>
  </si>
  <si>
    <t xml:space="preserve">     §Õn nay, Doanh nghiÖp t­ nh©n x©y dùng sè 1 tØnh §iÖn Biªn ®· ®æ xong sµn tÇng 40 cña tßa nhµ chung c­. B»ng th«ng b¸o nµy, Doanh nghiÖp t­ nh©n x©y dùng sè 1 tØnh §iÖn Biªn ®Ò nghÞ «ng (bµ) ®Õn nép tiÒn ®ît 4 c¨n hé chung c­ - Nhµ HH2A - Khu dÞch vô tæng hîp vµ nhµ ë hå Linh §µm - Ph­êng Hoµng LiÖt - QuËn Hoµng Mai - Thµnh phè Hµ Néi.</t>
  </si>
  <si>
    <t>0985059002 , 0962661567</t>
  </si>
  <si>
    <t>Nguyễn Thế Chung</t>
  </si>
  <si>
    <t>171713926</t>
  </si>
  <si>
    <t>Thôn Ngọc Trì - Xã Đại Lộc - Huyện Hậu Lộc - Thanh Hóa</t>
  </si>
  <si>
    <t>Cty CP Eurowindow - 57 Láng Hạ - Ba Đình - Hà Nội</t>
  </si>
  <si>
    <t>0979492903 , 0983278426</t>
  </si>
  <si>
    <t>chungnt@eurowindow.biz</t>
  </si>
  <si>
    <t>135147680</t>
  </si>
  <si>
    <t>SN 5E Ngách 1/17 Lĩnh Nam - Mai Động - Hoàng Mai - HN</t>
  </si>
  <si>
    <t>0912531729 , 0948277818</t>
  </si>
  <si>
    <t>tuongvi977@gmail.com</t>
  </si>
  <si>
    <t>Đinh Thị Thu Trang</t>
  </si>
  <si>
    <t>031185627</t>
  </si>
  <si>
    <t>Tổ 4 - Phường Mai Dịch - Quận Cầu Giấy - Hà Nội</t>
  </si>
  <si>
    <t>Ngách 97/12 Tổ 11 - Phường Cự Khối - Quận Long Biên - Tp Hà Nội</t>
  </si>
  <si>
    <t>0976136186 , 0912385116</t>
  </si>
  <si>
    <t>thutrang6666@gmail.com</t>
  </si>
  <si>
    <t>SN 299 Bắc Sơn - Khối 9 - Phường Hoàng Văn Thụ - Tp Lạng Sơn - tỉnh Lạng Sơn</t>
  </si>
  <si>
    <t>SN 299 Đường Bắc Sơn - Khối 9 - Phường Hoàng Văn Thụ - Tp Lạng Sơn - Lạng Sơn</t>
  </si>
  <si>
    <t>0962955666 , 0915456535</t>
  </si>
  <si>
    <t>Lại Thị Bích Liên</t>
  </si>
  <si>
    <t>013445592</t>
  </si>
  <si>
    <t>51 Nhà A - TT Nhà Máy Rượu - Phường Đồng Nhân - Hai Bà Trưng - Hà Nội</t>
  </si>
  <si>
    <t>Nhà 3 - Ngõ 9 - Vũ Ngọc Phan - Láng Hạ - Đống Đa - Hà Nội</t>
  </si>
  <si>
    <t>0912050606 , 0936385922</t>
  </si>
  <si>
    <t>lienngan568@gmail.com</t>
  </si>
  <si>
    <t>Công ty CK và XL số 7 - Liên Ninh - Thanh Trì - Hà Nội</t>
  </si>
  <si>
    <t>Nhà 155B - Tập thể Công ty CK và XL số 7 - Liên Ninh - Thanh Trì - Hà Nội</t>
  </si>
  <si>
    <t>lananh_do10@yahoo.com</t>
  </si>
  <si>
    <t>Chu Lan Anh</t>
  </si>
  <si>
    <t>012825377</t>
  </si>
  <si>
    <t>Số 1 F1 - TT 190 Lò Đúc - Đông Mác - Hai Bà Trưng - Hà Nội</t>
  </si>
  <si>
    <t>P118 F2 - 190 Lò Đúc - Hai Bà Trưng - Hà Nội</t>
  </si>
  <si>
    <t>0972332798 , 0988402138</t>
  </si>
  <si>
    <t>Nguyễn Huy Linh</t>
  </si>
  <si>
    <t>012152218</t>
  </si>
  <si>
    <t>A15 - TT Đại Học Kinh Tế Quốc Dân - Hai Bà Trưng - Hà Nội</t>
  </si>
  <si>
    <t>0939021193 , 01697544617</t>
  </si>
  <si>
    <t>huylinhngn@gmail.com</t>
  </si>
  <si>
    <t>Trần Văn Khanh</t>
  </si>
  <si>
    <t>173009683</t>
  </si>
  <si>
    <t>Thôn 4 - Đông Khê - Đông Sơn - Thanh Hóa</t>
  </si>
  <si>
    <t>hoangnguyenhuy0710@gmail.com</t>
  </si>
  <si>
    <t>Hoàng Cường</t>
  </si>
  <si>
    <t>100836485</t>
  </si>
  <si>
    <t>Tổ 9 - Khu 7 Việt Hưng - Hạ Long - Quảng Ninh</t>
  </si>
  <si>
    <t>htc766@gmail.com</t>
  </si>
  <si>
    <t>Lê Thị Kim Oanh</t>
  </si>
  <si>
    <t>001162002149</t>
  </si>
  <si>
    <t>P308 - A1 Thanh Xuân Bắc - Thanh Xuân - Hà Nội</t>
  </si>
  <si>
    <t>P1942 CT12B Kim Văn Kim Lũ - Đại Kim - Hoàng Mai - Hà Nội</t>
  </si>
  <si>
    <t>0982459688</t>
  </si>
  <si>
    <t>Hoàng Thị Ngọc</t>
  </si>
  <si>
    <t>012588849</t>
  </si>
  <si>
    <t>Đông Ngạc - Bắc Từ Liêm - Hà Nội</t>
  </si>
  <si>
    <t>Bộ Nội Vụ - Số 8 - Tôn Thất Thuyết - Cầu Giấy - Hà Nội</t>
  </si>
  <si>
    <t>0984519586</t>
  </si>
  <si>
    <t>Phạm Đức Hiển</t>
  </si>
  <si>
    <t>142484141</t>
  </si>
  <si>
    <t>Tầng Kỹ Thuật - Tòa nhà H10 - Ngõ 475 Nguyễn Trãi - Thanh Xuân - Hà Nội</t>
  </si>
  <si>
    <t>hienphamduc007@gmail.com</t>
  </si>
  <si>
    <t>Lương Viết Nam</t>
  </si>
  <si>
    <t>142143500</t>
  </si>
  <si>
    <t>361 Trường Chinh - Thanh Xuân - Hà Nội</t>
  </si>
  <si>
    <t>Tầng 15 Tòa nhà PVI - Cty TNHH Samsung - Số 1 Phạm Văn Bạch - Yên Hòa - Cầu Giấy - HN</t>
  </si>
  <si>
    <t>01649595928 , 0974700828</t>
  </si>
  <si>
    <t>Phòng Web trung tâm phần mềm - Cty VTC Intecom - Tầng 13 - Số 23 Lạc Trung - HBT - Hà Nội</t>
  </si>
  <si>
    <t>0907997869 , 0947936533</t>
  </si>
  <si>
    <t>Nguyễn Thành Long</t>
  </si>
  <si>
    <t>011286254</t>
  </si>
  <si>
    <t>61 H4 - Tập thể Nguyễn Công Trứ - Phố Huế - Hai Bà Trưng - Hà Nội</t>
  </si>
  <si>
    <t>0904535570 , 0986140170</t>
  </si>
  <si>
    <t>Thiều Thị Bình</t>
  </si>
  <si>
    <t>168179769</t>
  </si>
  <si>
    <t>Xã Xuân Vinh - Huyện Xuân Trường - Tỉnh Nam Định</t>
  </si>
  <si>
    <t>Ngõ 649/27 - Nhà 42 - Đường Lĩnh Nam - Hoàng Mai - HN</t>
  </si>
  <si>
    <t>0919248045 , 0972951981 , 0942960296</t>
  </si>
  <si>
    <t>thanhbinhppt5@gmail.com</t>
  </si>
  <si>
    <t>Nguyễn Thị Xuân</t>
  </si>
  <si>
    <t>012278369</t>
  </si>
  <si>
    <t>Tổ 12 - Phường Sài Đồng - Quận Long Biên - Tp Hà Nội</t>
  </si>
  <si>
    <t>Số nhà 2 - Tổ 12 - Phường Sài Đồng - Quận Long Biên - Hà Nội</t>
  </si>
  <si>
    <t>0936106916 , 0904445933</t>
  </si>
  <si>
    <t>tan81hn@gmail.com</t>
  </si>
  <si>
    <t>Xóm 10 - Hạ Bì - Cổ Bì - Bình Giang - Hải Dương</t>
  </si>
  <si>
    <t>0934540128 , 0976271573</t>
  </si>
  <si>
    <t>031082000745</t>
  </si>
  <si>
    <t>Tổ 21B - Giáp Bát - Hoàng Mai - Hà Nội</t>
  </si>
  <si>
    <t>295 đường Giáp Bát - Hoàng Mai - Hà Nội</t>
  </si>
  <si>
    <t>0904000059</t>
  </si>
  <si>
    <t>Lã Kim Oanh</t>
  </si>
  <si>
    <t>131592820</t>
  </si>
  <si>
    <t>Khu 03 - Lương Lỗ - Thanh Ba - Phú Thọ</t>
  </si>
  <si>
    <t>P305 F2 - Khu TT Trần Hưng Đạo - Phường Đồng Nhân - Hai Bà Trưng - HN</t>
  </si>
  <si>
    <t>0993339631 , 01276681666</t>
  </si>
  <si>
    <t>01237829986</t>
  </si>
  <si>
    <t>0948812787 , 0985707305</t>
  </si>
  <si>
    <t>Khối 2 - Thị trấn Cầu Giát - Quỳnh Lưu - Nghệ An</t>
  </si>
  <si>
    <t>72A Vạn Phúc - Phường Kim Mã - Quận Ba Đình - Hà Nội</t>
  </si>
  <si>
    <t>0905158799 , 0906077598</t>
  </si>
  <si>
    <t>lenga.veg@gmail.com</t>
  </si>
  <si>
    <t>83 - Ngõ Văn Chương II - Phường Văn Chương - Đống Đa - Hà Nội</t>
  </si>
  <si>
    <t>SN 83 - Ngõ Văn Chương II - Phường Văn Chương - Đống Đa - Hà Nội</t>
  </si>
  <si>
    <t>Xã Thái Học - Thái Thụy - Thái Bình</t>
  </si>
  <si>
    <t>01666171290 , 0988686675</t>
  </si>
  <si>
    <t>legendary.b1293@yahoo.com</t>
  </si>
  <si>
    <t>Nguyễn Thị Hàn Ly</t>
  </si>
  <si>
    <t>Phòng 507A - Nhà A - 48A Tăng Bạt Hổ - Phạm Đình Hổ -  Hai Bà Trưng - Hà Nội</t>
  </si>
  <si>
    <t>0968008368 , 0912426406</t>
  </si>
  <si>
    <t>Tổ 52 - Phường Tương Mai - Quận Hoàng Mai - Hà Nội</t>
  </si>
  <si>
    <t>Số nhà 9 - Tổ 52 - Tương Mai - Hoàng Mai - Hà Nội</t>
  </si>
  <si>
    <t>01686830698 , 01669303914</t>
  </si>
  <si>
    <t>Phan Thị Bích Hoàn</t>
  </si>
  <si>
    <t>012505674</t>
  </si>
  <si>
    <t>39 Lãn Ông - Hàng Bồ - Hoàn Kiếm - Hà Nội</t>
  </si>
  <si>
    <t>460 Bạch Mai - Hai Bà Trưng - Hà Nội</t>
  </si>
  <si>
    <t>0989172108 , 0912503042</t>
  </si>
  <si>
    <t>hairsalonbichhoan@gmail.com</t>
  </si>
  <si>
    <t>Nguyễn Thu Hiền</t>
  </si>
  <si>
    <t>100504253</t>
  </si>
  <si>
    <t>Tổ 1 - Khu 7B - Phường Cẩm Thịnh - Thị Xã Cẩm Phả - Quảng Ninh</t>
  </si>
  <si>
    <t>Trạm Y Tế Phường Cẩm Thịnh - Tp Cẩm Phả - Quảng Ninh</t>
  </si>
  <si>
    <t>0915517965 , 0906059295</t>
  </si>
  <si>
    <t>hienmai0192@gmail.com</t>
  </si>
  <si>
    <t>Đinh Bá Mạnh</t>
  </si>
  <si>
    <t>168230438</t>
  </si>
  <si>
    <t>Xóm 9 - Đọi Nhất - Đọi Sơn - Duy Tiên - Hà Nam</t>
  </si>
  <si>
    <t>P2314 CT12B - Khu ĐT Kim Văn Kim Lũ - Đại Kim - Hoàng Mai - HN</t>
  </si>
  <si>
    <t>0963496186 , 0976367412</t>
  </si>
  <si>
    <t>dinhbamanh867@gmail.com</t>
  </si>
  <si>
    <t>Hà Văn Nguyện</t>
  </si>
  <si>
    <t>Thôn Phú Xuân - Xã Yên Tâm - Huyện Yên Định - Tỉnh Thanh Hóa</t>
  </si>
  <si>
    <t>0918763220 , 0988533359</t>
  </si>
  <si>
    <t>Trần Thúy Hà</t>
  </si>
  <si>
    <t>162642239</t>
  </si>
  <si>
    <t>Xóm Hà - An Hà - Lạng Giang - Bắc Giang</t>
  </si>
  <si>
    <t>Kiot số 4 - Chợ Mai Động - Đầu Đường Lĩnh Nam - Hoàng Mai - HN</t>
  </si>
  <si>
    <t>0986341222 , 0985405061</t>
  </si>
  <si>
    <t>matvietmedia@gmail.com</t>
  </si>
  <si>
    <t>Số 23 - Ngách 15 - Ngõ Hoàng An - Phường Trung Phụng - Đống Đa - Hà Nội</t>
  </si>
  <si>
    <t>Trần Hồng Vân</t>
  </si>
  <si>
    <t>011951460</t>
  </si>
  <si>
    <t>Số 4 - Phòng 5 - Tập thể Bưu Điện - Nghĩa Dũng - Phúc Xá - Ba Đình - Hà Nội</t>
  </si>
  <si>
    <t>Số 7 - Tập thể Bưu Điện - Đường Nghĩa Dũng - Phúc Xá - Ba Đình - HN</t>
  </si>
  <si>
    <t>0904377109 , 0914525123</t>
  </si>
  <si>
    <t>tranvan216@gmail.com</t>
  </si>
  <si>
    <t>Căn 502 - CT3 - Khu đô thị Bắc Linh Đàm -  Đại Kim - Hoàng Mai - Hà Nội</t>
  </si>
  <si>
    <t>Căn 502 - CT3 - Khu đô thị Bắc Linh Đàm -  Đại Kim - Hoàng Mai - HN</t>
  </si>
  <si>
    <t>0912908110 , 0913204169</t>
  </si>
  <si>
    <t>anhttk@lienvietpostbank.com.vn</t>
  </si>
  <si>
    <t>Tổ 21A - Phường Lê Hồng Phong - Tp Thái Bình - Tỉnh Thái Bình</t>
  </si>
  <si>
    <t>0962355150 , 0913530953</t>
  </si>
  <si>
    <t>duskater1@gmail.com</t>
  </si>
  <si>
    <t>Phòng Khám Răng Hàm Mặt Toàn Khánh - 81A Âu Cơ - Tây Hồ - Hà Nội</t>
  </si>
  <si>
    <t>minhkhanhrhm@gmail.com</t>
  </si>
  <si>
    <t>Tổ 4 - Phường Thịnh Liệt - Quận Hoàng Mai - Hà Nội</t>
  </si>
  <si>
    <t>Phạm Văn Thắm</t>
  </si>
  <si>
    <t>168047186</t>
  </si>
  <si>
    <t>0982102712 , 0984736751</t>
  </si>
  <si>
    <t>P102B - C5 - Tổ 14 Khương Thượng - Đống Đa - Hà Nội</t>
  </si>
  <si>
    <t>0913037745 , 0436404992</t>
  </si>
  <si>
    <t>vucuongsav@yahoo.com.vn</t>
  </si>
  <si>
    <t>Đồng Xuyên - Cẩm Hưng - Cẩm Giàng - Hải Dương</t>
  </si>
  <si>
    <t>Khoa dịch tễ sốt rét - Viện Sốt Rét - Ký sinh trùng, côn trùng TW - 35 đường Trung Văn - Nam Từ Liêm - HN</t>
  </si>
  <si>
    <t>0987530349 , 0936836906</t>
  </si>
  <si>
    <t>Thôn Kim Phượng - Xã Nam Dương - Huyện Nam Trực - Nam Định</t>
  </si>
  <si>
    <t>SN 7 Ngách 15/24 - Ngõ 15 Phương Mai - Đống Đa - Hà Nội</t>
  </si>
  <si>
    <t xml:space="preserve">0983544989 </t>
  </si>
  <si>
    <t>Phòng 302 Nhà B4 - Tập thể Khương Thượng - Trung Tự - Đống Đa - Hà Nội</t>
  </si>
  <si>
    <t>Văn Phòng Đảng Ủy Trung Ương Đoàn - 62 Bà Triệu - Hoàn Kiếm - HN</t>
  </si>
  <si>
    <t>0988525250 , 0912398855</t>
  </si>
  <si>
    <t>Vũ Thị Hà</t>
  </si>
  <si>
    <t>142329395</t>
  </si>
  <si>
    <t>Phù Xa - Phường Viên Sơn - Thị Xã Sơn Tây - Hà Nội</t>
  </si>
  <si>
    <t>Phòng Phóng Viên - Tầng 4 - Số 9 - Đào Duy Anh - Đống Đa - Hà Nội</t>
  </si>
  <si>
    <t>01663745209 , 0977863743</t>
  </si>
  <si>
    <t>havuvcci@gmail.com</t>
  </si>
  <si>
    <t>Thôn 4 - Vĩnh Sơn - Vĩnh Tường - Vĩnh Phúc</t>
  </si>
  <si>
    <t>Số 126 - Tổ 36 - Đường Hoàng Mai - Hoàng Văn Thụ - Hoàng Mai - Hà Nội</t>
  </si>
  <si>
    <t>0912664656 , 0942664656</t>
  </si>
  <si>
    <t>Phòng Nghiệp Vụ - Cty TNHH SWCC Showa (Việt Nam) - Lô B8 Khu công nghiệp Thăng Long - Đông Anh - HN</t>
  </si>
  <si>
    <t>Bùi Ngọc Quỳnh</t>
  </si>
  <si>
    <t>037087000069</t>
  </si>
  <si>
    <t>P510 - TT Bộ Tư Lệnh Biên Phòng - Mai Dịch - Cầu Giấy - Hà Nội</t>
  </si>
  <si>
    <t>0979940110 , 0946200088</t>
  </si>
  <si>
    <t>ngocquynh386@gmail.com</t>
  </si>
  <si>
    <t>Trịnh Hương Giang</t>
  </si>
  <si>
    <t>060879001</t>
  </si>
  <si>
    <t>Công an Yên Bái</t>
  </si>
  <si>
    <t>Tổ 10 - Phường Trung Tâm - Thị Xã Nghĩa Lộ - Yên Bái</t>
  </si>
  <si>
    <t>41B - Ngõ 86/20 Hào Nam - Ô Chợ Dừa - Đống Đa - Hà Nội</t>
  </si>
  <si>
    <t>0978324889 , 0916152882</t>
  </si>
  <si>
    <t>hang89cn@gmail.com</t>
  </si>
  <si>
    <t>Số 47 - Ngõ 381 - Phố Bạch Mai - Phường Bạch Mai - Quận Hai Bà Trưng - Hà Nội</t>
  </si>
  <si>
    <t>0915010394 , 0944503477</t>
  </si>
  <si>
    <t>Số 33 - Phạm Ngũ Lão - Phường Phan Chu Trinh - Quận Hoàn Kiếm - Hà Nội</t>
  </si>
  <si>
    <t>0983161191 , 0988161191</t>
  </si>
  <si>
    <t>vangthivuong@gmail.com</t>
  </si>
  <si>
    <t>Xóm 8 - Xã Nghĩa Thuận - Thị Xã Thái Hòa - Nghệ An</t>
  </si>
  <si>
    <t>0973799700 , 0934673737</t>
  </si>
  <si>
    <t>0963266667 , 0963277776</t>
  </si>
  <si>
    <t>nguyenduchiep6666@gmail.com</t>
  </si>
  <si>
    <t>Xóm 5 - Phương Thượng - Xã Lê Hồ - Kim Bảng - Hà Nam</t>
  </si>
  <si>
    <t>(Hoàng Văn Minh) Xóm 5 - Phương Thượng - Lê Hồ - Kim Bảng - Hà Nam</t>
  </si>
  <si>
    <t>Đỗ Thị Thanh Hằng</t>
  </si>
  <si>
    <t>031353976</t>
  </si>
  <si>
    <t>Thái Lai - Cấp Tiến - Tiên Lãng - Hải Phòng</t>
  </si>
  <si>
    <t>Số 25 - Khu tập thể 664 - Vĩnh Quỳnh - Thanh Trì - Hà Nội</t>
  </si>
  <si>
    <t>0978007622 , 0977976541</t>
  </si>
  <si>
    <t>dothanhhang85@gmail.com</t>
  </si>
  <si>
    <t>Nguyễn Quốc Tuấn</t>
  </si>
  <si>
    <t>162254910</t>
  </si>
  <si>
    <t>21/46 Nhà Chung - Phường Nguyễn Du - Tp Nam Định - Tỉnh Nam Định</t>
  </si>
  <si>
    <t>20 Ngõ 343 Đội Cấn - Ba Đình - Hà Nội</t>
  </si>
  <si>
    <t>0947182388 , 0978009979</t>
  </si>
  <si>
    <t>tuannq2@fpt.com.vn</t>
  </si>
  <si>
    <t>Hương Xá - Phúc Khánh - Hưng Hà - Thái Bình</t>
  </si>
  <si>
    <t>Lê Thu Phương</t>
  </si>
  <si>
    <t>025174000071</t>
  </si>
  <si>
    <t>Tập thể Sở Điện - Phường Văn Quán - Quận Hà Đông - Hà Nội</t>
  </si>
  <si>
    <t>SN B4 - Tập thể Điện Lực - Ngõ 10 - đường Nguyễn Khuyến - Văn Quán - Hà Đông - HN</t>
  </si>
  <si>
    <t>0977484552 , 0983080470</t>
  </si>
  <si>
    <t>lelephuong74@gmail.com</t>
  </si>
  <si>
    <t>Đoàn Thị Hoài Phương</t>
  </si>
  <si>
    <t>183432301</t>
  </si>
  <si>
    <t>Khối 10 - Phường Bắc Hồng - Thị Xã Hồng Lĩnh - Tỉnh Hà Tĩnh</t>
  </si>
  <si>
    <t>Tầng 12 - Tòa nhà VTC Online - Số 18 Tam Trinh - Hai Bà Trưng - HN</t>
  </si>
  <si>
    <t>0936029168 , 0974260991</t>
  </si>
  <si>
    <t>phuong.doan@go.vn</t>
  </si>
  <si>
    <t>Đỗ Minh Hiếu</t>
  </si>
  <si>
    <t>168344140</t>
  </si>
  <si>
    <t>Xóm 7 - Chính Lý - Lý Nhân - Hà Nam</t>
  </si>
  <si>
    <t>Phòng Khoa Học - Viện Quy hoạch và Thiết kế Nông Nghiệp - 61 Hàng Chuối - Hai Bà Trưng - HN</t>
  </si>
  <si>
    <t>0982731190 , 0985685971</t>
  </si>
  <si>
    <t>hieu.niapp@gmail.com</t>
  </si>
  <si>
    <t>172177074</t>
  </si>
  <si>
    <t>Xóm 9 - Thôn Vạn Thắng - Xã Nguyên Bình - Huyện Tĩnh Gia - Thanh Hóa</t>
  </si>
  <si>
    <t xml:space="preserve">0908315666 </t>
  </si>
  <si>
    <t>Thôn Lai Xá - Xã Kim Chung - Huyện Hoài Đức - Hà Nội</t>
  </si>
  <si>
    <t>Phòng Sản Xuất - Cty Panasonic System Networks VN - Lô J1/J2 KCN Thăng Long - Đông Anh - HN</t>
  </si>
  <si>
    <t>0904891256 , 0904824026</t>
  </si>
  <si>
    <t>010015073</t>
  </si>
  <si>
    <t>T32 - Tập thể C26 - Tổ 7 - Định Công - Hoàng Mai - Hà Nội</t>
  </si>
  <si>
    <t xml:space="preserve">0988551299 </t>
  </si>
  <si>
    <t>vungocthang855@yahoo.com</t>
  </si>
  <si>
    <t>Xóm 8 - Hồi Ninh - Kim Sơn - Ninh Bình</t>
  </si>
  <si>
    <t>0916029289 , 0982197163</t>
  </si>
  <si>
    <t>Nguyễn Hà Anh</t>
  </si>
  <si>
    <t>151910564</t>
  </si>
  <si>
    <t>Xóm 02 - Xã Thụy Liên - Huyện Thái Thụy - Tỉnh Thái Bình</t>
  </si>
  <si>
    <t>Số 7 - Ngõ 1002 - Ngách 61 - Đường Láng - Đống Đa - Hà Nội</t>
  </si>
  <si>
    <t>01669868063 , 01669903227</t>
  </si>
  <si>
    <t>nguyenhaanh.ftu@gmail.com</t>
  </si>
  <si>
    <t>17 Ngách 43/12 Phố Tô Vĩnh Diện - Khương Trung - Thanh Xuân - Hà Nội</t>
  </si>
  <si>
    <t>0913311774 , 0914805222</t>
  </si>
  <si>
    <t>Số nhà 18 Tổ 18 - Quang Trung - Tp Thái Bình - Tỉnh Thái Bình</t>
  </si>
  <si>
    <t>dungpt@pvgascity.com.vn</t>
  </si>
  <si>
    <t>14 Ngách 87/73 Nguyễn Lương Bằng - Phường Nam Đồng - Đống Đa - Hà Nội</t>
  </si>
  <si>
    <t>14 Ngách 87/73 Nguyễn Lương Bằng - Nam Đồng - Đống Đa - HN</t>
  </si>
  <si>
    <t>0945946899 , 0912262243</t>
  </si>
  <si>
    <t>Đỗ Pháp Anh</t>
  </si>
  <si>
    <t>033085000192</t>
  </si>
  <si>
    <t>Đội 3 - Thôn Nhân Lý - Xã Đông Ninh - Khoái Châu - Hưng Yên</t>
  </si>
  <si>
    <t>SN 78 - Ngõ 1043 - Giải Phóng - Hoàng Mai - Hà Nội</t>
  </si>
  <si>
    <t>0977341886 , 0986073098</t>
  </si>
  <si>
    <t>toananh885@gmail.com</t>
  </si>
  <si>
    <t>Vũ Xuân Chính</t>
  </si>
  <si>
    <t>030084000025</t>
  </si>
  <si>
    <t>Số 3 - Ngõ 668 Lạc Long Quân - Nhật Tân - Tây Hồ - Hà Nội</t>
  </si>
  <si>
    <t>Đỗ Thị Hà - SGD I - Ngân hàng phát triển VN - 185A Giảng Võ - Đống Đa - Hà Nội</t>
  </si>
  <si>
    <t>0985429595 , 0984543569</t>
  </si>
  <si>
    <t>dohacpm@gmail.com</t>
  </si>
  <si>
    <t>Trần Văn Huy</t>
  </si>
  <si>
    <t>012716572</t>
  </si>
  <si>
    <t>Số 80 - Phạm Ngọc Thạch - Đống Đa - Hà Nội</t>
  </si>
  <si>
    <t>Số 12A - Dãy 7 - Tập thể Xala - Phúc La - Hà Đông - Hà Nội</t>
  </si>
  <si>
    <t>01236199986 , 0948506439</t>
  </si>
  <si>
    <t>huyvta@gmail.com</t>
  </si>
  <si>
    <t>Nguyễn Thị Thanh Ngọc</t>
  </si>
  <si>
    <t>151850945</t>
  </si>
  <si>
    <t>Thôn Xuân Lai - An Ấp - Quỳnh Phụ - Thái Bình</t>
  </si>
  <si>
    <t>Cty CP tư vấn du học Việt Nhật - Số 17 - Ngõ 121 - Phố Thái Hà - Đống Đa - HN</t>
  </si>
  <si>
    <t>0966986896 , 0963568135</t>
  </si>
  <si>
    <t>nguyenthithanhngoc91@gmail.com</t>
  </si>
  <si>
    <t>SN 19 Ngõ 20 - Phố Nguyễn Viết Xuân - Khương Mai - Thanh Xuân - Hà Nội</t>
  </si>
  <si>
    <t>SN 19 Ngõ 20 - Phố Nguyễn Viết Xuân - Khương Mai - Thanh Xuân - HN</t>
  </si>
  <si>
    <t>0982015711 , 0983015711</t>
  </si>
  <si>
    <t>Trương Thanh Hoàng</t>
  </si>
  <si>
    <t>171874803</t>
  </si>
  <si>
    <t>Thôn Thịnh Hùng - Xã Quảng Thịnh - Tp Thanh Hóa - Tỉnh Thanh Hóa</t>
  </si>
  <si>
    <t>Phòng KTCS - Cty SRC - 231 Nguyễn Trãi - Thanh Xuân - Hà Nội</t>
  </si>
  <si>
    <t>0966861516 , 0973655489</t>
  </si>
  <si>
    <t>thanhhoangsrc@gmail.com</t>
  </si>
  <si>
    <t>Xóm 5 - Đồng Lư - Đồng Quang - Quốc Oai - Hà Nội</t>
  </si>
  <si>
    <t>0904116498 , 0914661065</t>
  </si>
  <si>
    <t>Công ty TNHH Việt Ý Hà Nội CenTer</t>
  </si>
  <si>
    <t>0106621328</t>
  </si>
  <si>
    <t>Phòng đăng ký kinh doanh - Sở kế hoạch và đầu tư Thành Phố Hà Nội</t>
  </si>
  <si>
    <t>Ki ốt số 2, tầng 1 TTTM tòa nhà CT12A, KĐT Kim Văn Kim Lũ, Phường Đại Kim, Quận Hoàng Mai, Tp Hà Nội, Việt Nam</t>
  </si>
  <si>
    <t>0422115050</t>
  </si>
  <si>
    <t>dunghaiviethung@gmail.com</t>
  </si>
  <si>
    <t>Chu Thị Hồng Nhật</t>
  </si>
  <si>
    <t>150854897</t>
  </si>
  <si>
    <t>Số 61 - Tổ 14 - Phường Đề Thám - Tp Thái Bình - Tỉnh Thái Bình</t>
  </si>
  <si>
    <t>Lê Huy Hoàng - P918 Tòa nhà CT8C Chung cư Đại Thanh - Thanh Trì - HN</t>
  </si>
  <si>
    <t xml:space="preserve">0983686676 </t>
  </si>
  <si>
    <t>Lê Văn Chức</t>
  </si>
  <si>
    <t>111843268</t>
  </si>
  <si>
    <t>Xóm Chiến Thắng - Thôn Yên Lạc - Xã Cần Kiệm - Huyện Thạch Thất - Hà Nội</t>
  </si>
  <si>
    <t>Cty Panasonic - Tầng 14 - Tòa Charmvit Tower - 117 Trần Duy Hưng - Hà Nội</t>
  </si>
  <si>
    <t>0914897121 , 0904787828</t>
  </si>
  <si>
    <t>levanchuc84@gmail.com</t>
  </si>
  <si>
    <t>Đoàn Văn Tuấn</t>
  </si>
  <si>
    <t>162874019</t>
  </si>
  <si>
    <t>Cổ Tung - Nam Hùng - Nam Trực - Nam Định</t>
  </si>
  <si>
    <t>Số 14 Ngách 168/2/43 Phan Trọng Tuệ - Huỳnh Cung - Tam Hiệp - Thanh Trì - HN</t>
  </si>
  <si>
    <t>0936385151 , 0902245598</t>
  </si>
  <si>
    <t>doantuan69@gmail.com</t>
  </si>
  <si>
    <t>Hà Hợp - Hà Sơn - Hà Trung - Thanh Hóa</t>
  </si>
  <si>
    <t>Dương Thị Huyền Trang</t>
  </si>
  <si>
    <t>070842493</t>
  </si>
  <si>
    <t>Thôn Kim Xuyên - Xã Hồng Lạc - Huyện Sơn Dương - Tuyên Quang</t>
  </si>
  <si>
    <t>Số 11 - Ngõ 158 Hoàng Văn Thái - Thanh Xuân - Hà Nội</t>
  </si>
  <si>
    <t>0906233323 , 0936338369</t>
  </si>
  <si>
    <t>duongtrang289@gmail.com</t>
  </si>
  <si>
    <t>Nguyễn Trung Dũng</t>
  </si>
  <si>
    <t>78A032010817</t>
  </si>
  <si>
    <t>Tổng Cục II</t>
  </si>
  <si>
    <t>Trung Tâm 72 - Tổng cục II - Bộ Quốc Phòng - Thạch Hòa - Thạch Thất - Hà Nội</t>
  </si>
  <si>
    <t>Đào Thị Kim Hạnh - Khoa Nội Trú Ngoại - Bệnh Viên Đa Khoa Quốc tế VinMec - Times City - 458 Minh Khai - HBT - HN</t>
  </si>
  <si>
    <t>0973303118 , 0989919284</t>
  </si>
  <si>
    <t>v.hanhdtk@vimec.com</t>
  </si>
  <si>
    <t>Lê Thị Thắm</t>
  </si>
  <si>
    <t>111171918</t>
  </si>
  <si>
    <t>BC Thông tin liên lạc</t>
  </si>
  <si>
    <t>Số 22 Trần Duy Hưng - Trung Hòa - Cầu Giấy - Hà Nội</t>
  </si>
  <si>
    <t>SN 27A - Ngõ 356 - Đường Kim Giang - Đại Kim - Hoàng Mai - HN</t>
  </si>
  <si>
    <t>0913099993 , 01234123321</t>
  </si>
  <si>
    <t>0989081973</t>
  </si>
  <si>
    <t>Thôn Tăng Non - Thanh Đa - Phúc Thọ - Hà Nội</t>
  </si>
  <si>
    <t>Cty TNHH Yusen Logistics VN - P805 - Tòa Nhà HITC - 239 Xuân Thủy - Cầu Giấy - HN</t>
  </si>
  <si>
    <t>0936361850 , 0914405175</t>
  </si>
  <si>
    <t>107 Nhà 5 - Ngõ 627 - Đường Giải Phóng - Giáp Bát - Hoàng Mai - Hà Nội</t>
  </si>
  <si>
    <t>107 Nhà 5 - Ngõ 627 - Đường Giải Phóng - Giáp Bát - Hoàng Mai - HN</t>
  </si>
  <si>
    <t>thuyduong8479@gmail.com</t>
  </si>
  <si>
    <t>31 Chợ Hạ Long - Phường Hạ Long - Tp Nam Định - Tỉnh Nam Định</t>
  </si>
  <si>
    <t>01252389974 , 0944866534</t>
  </si>
  <si>
    <t>duongvanhai.nd.vn@gmail.com</t>
  </si>
  <si>
    <t xml:space="preserve">Xóm 6 - Ngũ Lão - Thủy Nguyên - Hải Phòng </t>
  </si>
  <si>
    <t>01656224865 , 01642883112</t>
  </si>
  <si>
    <t>P505 - Chung cư 170 La Thành - Phường Ô Chợ Dừa - Đống Đa - Hà Nội</t>
  </si>
  <si>
    <t>0985095866 , 01668234591</t>
  </si>
  <si>
    <t>Tổ dân phố 7 - Thị trấn Đức Thọ - Huyện Đức Thọ - Hà Tĩnh</t>
  </si>
  <si>
    <t>0912999325 , 0913748909</t>
  </si>
  <si>
    <t>Nguyễn Thị Lục</t>
  </si>
  <si>
    <t>112098667</t>
  </si>
  <si>
    <t>14 - Ngõ Chiến Thắng - Thổ Quan - Đống Đa - Hà Nội</t>
  </si>
  <si>
    <t>SN 14 - Ngõ Chiến Thắng - Khâm Thiên - Phường Thổ Quan - Đống Đa - Hà Nội</t>
  </si>
  <si>
    <t>0904874386 , 0904797616 , 0912739738</t>
  </si>
  <si>
    <t>nguyenluc1986@gmail.com</t>
  </si>
  <si>
    <t>Phạm Thị Thanh Duyên</t>
  </si>
  <si>
    <t>162740556</t>
  </si>
  <si>
    <t>TDP 16 - TT Thịnh Long - Hải Hậu - Nam Định</t>
  </si>
  <si>
    <t>P305 - Nhà NO6 - Dịch Vọng - Cầu Giấy - Hà Nội</t>
  </si>
  <si>
    <t>0988781888 , 0974386886</t>
  </si>
  <si>
    <t>duyenpham177@gmail.com</t>
  </si>
  <si>
    <t>E43 A2 Chùa Bộc - Phường Trung Liệt - Quận Đống Đa - Hà Nội</t>
  </si>
  <si>
    <t>P1F5 - Tập thể nhà máy thuốc lá Thăng Long - Thanh Xuân Trung - Thanh Xuân - Hà Nội</t>
  </si>
  <si>
    <t>Trần Văn Thạo</t>
  </si>
  <si>
    <t>135387658</t>
  </si>
  <si>
    <t xml:space="preserve">Thôn Can Bi 2 - Xã Phú Xuân - Huyện Bình Xuyên - Tỉnh Vĩnh Phúc </t>
  </si>
  <si>
    <t xml:space="preserve">Trần Văn Tâm - Thôn Can Bi 2 - Xã Phú Xuân - Huyện Bình Xuyên - Tỉnh Vĩnh Phúc </t>
  </si>
  <si>
    <t>0965033113 , 0948406866</t>
  </si>
  <si>
    <t>kadesign.jsc@gmail.com</t>
  </si>
  <si>
    <t>Số 2 Ngách 159/22 Phố Hồng Mai - Phường Quỳnh Lôi - Quận Hai Bà Trưng - Hà Nội</t>
  </si>
  <si>
    <t>Số 2 Ngách 159/22 Phố Hồng Mai - Quỳnh Lôi - Hai Bà Trưng - HN</t>
  </si>
  <si>
    <t>Thôn Đông Viên - Xã Hữu Văn - Huyện Chương Mỹ - Hà Nội</t>
  </si>
  <si>
    <t>Ban Tài chính KT - Tổng công ty Công nghiệp Tàu Thủy - 172 Ngọc Khánh - Ba Đình - HN</t>
  </si>
  <si>
    <t>0985998450 , 0942038808</t>
  </si>
  <si>
    <t>ltth_hvtc@yahoo.com</t>
  </si>
  <si>
    <t>Nguyễn Mạnh Huyền</t>
  </si>
  <si>
    <t>182550986</t>
  </si>
  <si>
    <t>Xuân Sơn - Nghi Xuân - Nghi Lộc - Nghệ An</t>
  </si>
  <si>
    <t>95E - Ngõ 281 - Trương Định - Hoàng Mai - Hà Nội</t>
  </si>
  <si>
    <t>0917345435 , 0983860855</t>
  </si>
  <si>
    <t>manhhuyennguyen2111@gmail.com</t>
  </si>
  <si>
    <t>Thôn 12 - Trực Thuận - Trực Ninh - Nam Định</t>
  </si>
  <si>
    <t>0942406795 , 01654764905</t>
  </si>
  <si>
    <t>Nguyễn Văn Biển</t>
  </si>
  <si>
    <t>092 - 541</t>
  </si>
  <si>
    <t>Bộ Tư Lệnh Cảnh Vệ</t>
  </si>
  <si>
    <t>192B Quán Thánh - Ba Đình - Hà Nội</t>
  </si>
  <si>
    <t>Phòng 4 - Bộ Tư lệnh cảnh vệ - Bộ Công An - 16 Trấn Vũ - Ba Đình - Hà Nội</t>
  </si>
  <si>
    <t>0947225166 , 0982574412</t>
  </si>
  <si>
    <t>dangbien83@gmail.com</t>
  </si>
  <si>
    <t>Nguyễn Thị Hồng Chiên</t>
  </si>
  <si>
    <t>013402462</t>
  </si>
  <si>
    <t>10A - Ngách 460/55 - Thụy Khuê - Bưởi - Tây Hồ - Hà Nội</t>
  </si>
  <si>
    <t>SN 42 - Ngõ 29 - Phố Võng Thị - Phường Bưởi - Tây Hồ - Hà Nội</t>
  </si>
  <si>
    <t>0904893222 , 0904692192</t>
  </si>
  <si>
    <t>binhnb99@gmail.com</t>
  </si>
  <si>
    <t>SN 77 Trần Nhật Duật - Phường Vị Xuyên - Tp Nam Định - Tỉnh Nam Định</t>
  </si>
  <si>
    <t>SN 77 Trần Nhật Duật - Phường Vị Xuyên - Tp Nam Định - Nam Định</t>
  </si>
  <si>
    <t>0912451322 , 0904234595</t>
  </si>
  <si>
    <t>Trần Lệ Quyên</t>
  </si>
  <si>
    <t>151156622</t>
  </si>
  <si>
    <t>Liên Thắng - Thôn Tăng Bổng - Xã Tân Lập - Huyện Vũ Thư - Tỉnh Thái Bình</t>
  </si>
  <si>
    <t>SN 46C - Ngõ 453 Phố Trần Hưng Đạo - Tổ 12 - Phường Trần Hưng Đạo - Tp Thái Bình -  Thái Bình</t>
  </si>
  <si>
    <t>0988552259 , 0973152156</t>
  </si>
  <si>
    <t>hieu.bui.xuan@gmail.com</t>
  </si>
  <si>
    <t>Số 4 - Ngách 70 - Ngõ Văn Chương - Phường Văn Chương - Đống Đa - Hà Nội</t>
  </si>
  <si>
    <t>F24 - Ngõ 43 Đông Tác - Trung Tự - Đống Đa - Hà Nội</t>
  </si>
  <si>
    <t>0988168078</t>
  </si>
  <si>
    <t>tammaythoitrang@gmail.com</t>
  </si>
  <si>
    <t>Vũ Mạnh Tưởng</t>
  </si>
  <si>
    <t>111515050</t>
  </si>
  <si>
    <t>Vũ Thị Liễu</t>
  </si>
  <si>
    <t>010250623</t>
  </si>
  <si>
    <t>Ô 2 - Lô 10 - Đến Lừ I - Hoàng Văn Thụ - Hoàng Mai - Hà Nội</t>
  </si>
  <si>
    <t>P408 - TT Bộ LĐ TB XH - 717 Đường Hồng Hà - Hoàn Kiếm - Hà Nội</t>
  </si>
  <si>
    <t>01234568279</t>
  </si>
  <si>
    <t>Chu Thị Thu Thanh</t>
  </si>
  <si>
    <t>011951811</t>
  </si>
  <si>
    <t>P201 - Cty Cung ứng VTTB2 - Nhân Chính - Thanh Xuân - Hà Nội</t>
  </si>
  <si>
    <t>0988770957</t>
  </si>
  <si>
    <t>186933367</t>
  </si>
  <si>
    <t>Ông Nguyễn Xuân Hải - Xóm Ngọc Thành - Vĩnh Thành - Yên Thành - Nghệ An</t>
  </si>
  <si>
    <t>tiendung.nguyen1991@gmail.com</t>
  </si>
  <si>
    <t>Email</t>
  </si>
  <si>
    <t>Nguyễn Thị Liên</t>
  </si>
  <si>
    <t>®ång</t>
  </si>
  <si>
    <t>Họ và tên khách hàng</t>
  </si>
  <si>
    <t>Số chứng minh thư</t>
  </si>
  <si>
    <t>Ngày cấp</t>
  </si>
  <si>
    <t>Nơi cấp</t>
  </si>
  <si>
    <t>Hộ khẩu thường trú</t>
  </si>
  <si>
    <t>NÕu chuyÓn tiÒn qua Ng©n hµng xin kh¸ch hµng vui lßng chuyÓn vµo tµi kho¶n:</t>
  </si>
  <si>
    <t>Sau khi chuyÓn tiÒn xong kh¸ch hµng mang giÊy nép tiÒn ®Õn phßng KÕ to¸n ®Ó nhËn phiÕu thu sÐc (Sau 02 ngµy kÓ tõ ngµy chuyÓn tiÒn).</t>
  </si>
  <si>
    <t>Lª Ngäc Anh</t>
  </si>
  <si>
    <t>Tầng</t>
  </si>
  <si>
    <t>15.000.000</t>
  </si>
  <si>
    <t>Thêi gian lµm viÖc: Trong giê hµnh chÝnh c¸c ngµy trong tuÇn trõ ngµy lÔ vµ chñ nhËt.</t>
  </si>
  <si>
    <t>Tổng giá trị phải nộp theo tiến độ</t>
  </si>
  <si>
    <t>Số đã nộp</t>
  </si>
  <si>
    <t>Số còn phải nộp đợt này</t>
  </si>
  <si>
    <t>Tầng 32</t>
  </si>
  <si>
    <t>STT</t>
  </si>
  <si>
    <t>Tầng 2</t>
  </si>
  <si>
    <t>Tầng 3</t>
  </si>
  <si>
    <t>Tầng 4</t>
  </si>
  <si>
    <t>Tầng 5</t>
  </si>
  <si>
    <t>Tầng 6</t>
  </si>
  <si>
    <t>Tầng 7</t>
  </si>
  <si>
    <t>Tầng 8</t>
  </si>
  <si>
    <t>Tầng 9</t>
  </si>
  <si>
    <t>Tầng 10</t>
  </si>
  <si>
    <t>Tầng 11</t>
  </si>
  <si>
    <t>Tầng 12</t>
  </si>
  <si>
    <t>Tầng 12A</t>
  </si>
  <si>
    <t>12A02</t>
  </si>
  <si>
    <t>12A04</t>
  </si>
  <si>
    <t>12A06</t>
  </si>
  <si>
    <t>12A08</t>
  </si>
  <si>
    <t>12A10</t>
  </si>
  <si>
    <t>12A12</t>
  </si>
  <si>
    <t>12A14</t>
  </si>
  <si>
    <t>12A16</t>
  </si>
  <si>
    <t>12A18</t>
  </si>
  <si>
    <t>12A20</t>
  </si>
  <si>
    <t>12A22</t>
  </si>
  <si>
    <t>12A24</t>
  </si>
  <si>
    <t>12A26</t>
  </si>
  <si>
    <t>12A28</t>
  </si>
  <si>
    <t>12A30</t>
  </si>
  <si>
    <t>12A32</t>
  </si>
  <si>
    <t>12A34</t>
  </si>
  <si>
    <t>12A36</t>
  </si>
  <si>
    <t>12A38</t>
  </si>
  <si>
    <t>12A40</t>
  </si>
  <si>
    <t>Tầng 14</t>
  </si>
  <si>
    <t>Tầng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</si>
</sst>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1" formatCode="_(* #,##0_);_(* \(#,##0\);_(* &quot;-&quot;??_);_(@_)"/>
  </numFmts>
  <fonts count="35" x14ac:knownFonts="1">
    <font>
      <sz val="10"/>
      <name val=".VnTime"/>
    </font>
    <font>
      <sz val="10"/>
      <name val=".VnTime"/>
    </font>
    <font>
      <sz val="14"/>
      <name val="Times New Roman"/>
      <family val="1"/>
    </font>
    <font>
      <sz val="8"/>
      <name val=".VnTime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</font>
    <font>
      <sz val="10"/>
      <name val="Times New Roman"/>
      <family val="1"/>
    </font>
    <font>
      <sz val="13"/>
      <name val="Arial"/>
    </font>
    <font>
      <sz val="12"/>
      <name val=".VnTime"/>
      <family val="2"/>
    </font>
    <font>
      <sz val="13"/>
      <name val=".VnTime"/>
      <family val="2"/>
    </font>
    <font>
      <b/>
      <sz val="11"/>
      <name val=".VnTime"/>
      <family val="2"/>
    </font>
    <font>
      <b/>
      <sz val="11"/>
      <name val=".VnTimeh"/>
      <family val="2"/>
    </font>
    <font>
      <b/>
      <sz val="12"/>
      <name val=".VnTimeH"/>
      <family val="2"/>
    </font>
    <font>
      <b/>
      <sz val="12"/>
      <color indexed="10"/>
      <name val="Arial"/>
      <family val="2"/>
    </font>
    <font>
      <b/>
      <sz val="16"/>
      <name val=".VnTimeH"/>
      <family val="2"/>
    </font>
    <font>
      <sz val="14"/>
      <name val=".VnTime"/>
      <family val="2"/>
    </font>
    <font>
      <i/>
      <sz val="13"/>
      <name val=".VnTime"/>
      <family val="2"/>
    </font>
    <font>
      <b/>
      <sz val="13"/>
      <name val=".VnTime"/>
      <family val="2"/>
    </font>
    <font>
      <sz val="13"/>
      <color indexed="10"/>
      <name val="Times New Roman"/>
      <family val="1"/>
    </font>
    <font>
      <b/>
      <sz val="13"/>
      <color indexed="10"/>
      <name val="Times New Roman"/>
      <family val="1"/>
    </font>
    <font>
      <b/>
      <sz val="13"/>
      <color indexed="10"/>
      <name val=".VnTime"/>
      <family val="2"/>
    </font>
    <font>
      <b/>
      <i/>
      <sz val="13"/>
      <color indexed="10"/>
      <name val=".VnTime"/>
      <family val="2"/>
    </font>
    <font>
      <b/>
      <i/>
      <u/>
      <sz val="13"/>
      <name val=".VnTime"/>
      <family val="2"/>
    </font>
    <font>
      <b/>
      <i/>
      <sz val="13"/>
      <name val=".VnTime"/>
      <family val="2"/>
    </font>
    <font>
      <sz val="13"/>
      <color indexed="10"/>
      <name val=".VnTime"/>
      <family val="2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name val=".VnTime"/>
      <family val="2"/>
    </font>
    <font>
      <b/>
      <sz val="12"/>
      <color indexed="10"/>
      <name val=".VnTime"/>
      <family val="2"/>
    </font>
    <font>
      <b/>
      <sz val="13"/>
      <name val="Times New Roman"/>
      <family val="1"/>
    </font>
    <font>
      <u/>
      <sz val="12"/>
      <color indexed="12"/>
      <name val="Times New Roman"/>
      <family val="1"/>
    </font>
    <font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justify"/>
    </xf>
    <xf numFmtId="0" fontId="19" fillId="0" borderId="0" xfId="0" applyFont="1" applyAlignment="1">
      <alignment horizontal="right"/>
    </xf>
    <xf numFmtId="0" fontId="10" fillId="0" borderId="0" xfId="0" applyFont="1"/>
    <xf numFmtId="0" fontId="12" fillId="0" borderId="0" xfId="0" applyFont="1" applyAlignment="1">
      <alignment horizontal="justify"/>
    </xf>
    <xf numFmtId="0" fontId="12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0" fillId="0" borderId="0" xfId="0" applyFont="1"/>
    <xf numFmtId="3" fontId="23" fillId="0" borderId="0" xfId="0" applyNumberFormat="1" applyFont="1"/>
    <xf numFmtId="0" fontId="24" fillId="0" borderId="0" xfId="0" applyFont="1"/>
    <xf numFmtId="0" fontId="2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justify"/>
    </xf>
    <xf numFmtId="0" fontId="15" fillId="0" borderId="0" xfId="0" applyFont="1"/>
    <xf numFmtId="0" fontId="18" fillId="0" borderId="0" xfId="0" applyFont="1"/>
    <xf numFmtId="49" fontId="7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/>
    <xf numFmtId="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3" fontId="28" fillId="0" borderId="1" xfId="0" applyNumberFormat="1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3" fontId="29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4" fontId="6" fillId="0" borderId="3" xfId="0" applyNumberFormat="1" applyFont="1" applyBorder="1" applyAlignment="1">
      <alignment horizontal="center"/>
    </xf>
    <xf numFmtId="181" fontId="7" fillId="0" borderId="1" xfId="0" applyNumberFormat="1" applyFont="1" applyBorder="1" applyAlignment="1">
      <alignment horizontal="center"/>
    </xf>
    <xf numFmtId="181" fontId="7" fillId="0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/>
    </xf>
    <xf numFmtId="4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13" fillId="0" borderId="6" xfId="0" applyNumberFormat="1" applyFont="1" applyBorder="1" applyAlignment="1"/>
    <xf numFmtId="0" fontId="6" fillId="0" borderId="6" xfId="0" applyFont="1" applyFill="1" applyBorder="1"/>
    <xf numFmtId="3" fontId="30" fillId="0" borderId="0" xfId="0" applyNumberFormat="1" applyFont="1" applyAlignment="1"/>
    <xf numFmtId="0" fontId="7" fillId="0" borderId="2" xfId="0" applyFont="1" applyBorder="1" applyAlignment="1">
      <alignment horizontal="left"/>
    </xf>
    <xf numFmtId="49" fontId="29" fillId="2" borderId="3" xfId="0" applyNumberFormat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4" fontId="28" fillId="0" borderId="1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3" fontId="7" fillId="0" borderId="2" xfId="0" applyNumberFormat="1" applyFont="1" applyBorder="1" applyAlignment="1"/>
    <xf numFmtId="181" fontId="7" fillId="0" borderId="2" xfId="0" applyNumberFormat="1" applyFont="1" applyBorder="1" applyAlignment="1">
      <alignment horizontal="center"/>
    </xf>
    <xf numFmtId="3" fontId="31" fillId="0" borderId="0" xfId="0" applyNumberFormat="1" applyFont="1" applyAlignment="1"/>
    <xf numFmtId="4" fontId="4" fillId="0" borderId="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6" xfId="0" applyBorder="1"/>
    <xf numFmtId="4" fontId="13" fillId="0" borderId="6" xfId="0" applyNumberFormat="1" applyFont="1" applyBorder="1" applyAlignment="1"/>
    <xf numFmtId="0" fontId="7" fillId="0" borderId="2" xfId="0" quotePrefix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" fontId="7" fillId="0" borderId="1" xfId="0" quotePrefix="1" applyNumberFormat="1" applyFont="1" applyBorder="1" applyAlignment="1">
      <alignment horizontal="center"/>
    </xf>
    <xf numFmtId="0" fontId="7" fillId="0" borderId="2" xfId="0" applyFont="1" applyBorder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/>
    <xf numFmtId="49" fontId="32" fillId="0" borderId="4" xfId="0" applyNumberFormat="1" applyFont="1" applyBorder="1" applyAlignment="1">
      <alignment horizontal="center" vertical="center" wrapText="1"/>
    </xf>
    <xf numFmtId="0" fontId="0" fillId="0" borderId="0" xfId="0" applyAlignment="1"/>
    <xf numFmtId="14" fontId="7" fillId="0" borderId="1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33" fillId="0" borderId="1" xfId="2" applyFont="1" applyBorder="1" applyAlignment="1" applyProtection="1">
      <alignment horizontal="center"/>
    </xf>
    <xf numFmtId="49" fontId="33" fillId="0" borderId="1" xfId="2" applyNumberFormat="1" applyFont="1" applyBorder="1" applyAlignment="1" applyProtection="1">
      <alignment horizontal="center"/>
    </xf>
    <xf numFmtId="49" fontId="9" fillId="0" borderId="0" xfId="0" applyNumberFormat="1" applyFont="1" applyAlignment="1">
      <alignment horizontal="center"/>
    </xf>
    <xf numFmtId="0" fontId="34" fillId="0" borderId="1" xfId="2" applyFont="1" applyBorder="1" applyAlignment="1" applyProtection="1">
      <alignment horizontal="center"/>
    </xf>
    <xf numFmtId="0" fontId="33" fillId="0" borderId="1" xfId="2" applyFont="1" applyBorder="1" applyAlignment="1" applyProtection="1">
      <alignment horizontal="center" wrapText="1"/>
    </xf>
    <xf numFmtId="0" fontId="34" fillId="0" borderId="1" xfId="2" applyFont="1" applyBorder="1" applyAlignment="1" applyProtection="1">
      <alignment horizontal="center" wrapText="1"/>
    </xf>
    <xf numFmtId="0" fontId="34" fillId="0" borderId="2" xfId="2" applyFont="1" applyBorder="1" applyAlignment="1" applyProtection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4" fillId="0" borderId="0" xfId="3" applyFont="1" applyAlignment="1">
      <alignment horizontal="center" vertical="center" wrapText="1"/>
    </xf>
    <xf numFmtId="181" fontId="15" fillId="0" borderId="0" xfId="1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Normal_Phieu phat cc 3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</xdr:rowOff>
    </xdr:from>
    <xdr:to>
      <xdr:col>1</xdr:col>
      <xdr:colOff>733425</xdr:colOff>
      <xdr:row>1</xdr:row>
      <xdr:rowOff>19050</xdr:rowOff>
    </xdr:to>
    <xdr:sp macro="" textlink="">
      <xdr:nvSpPr>
        <xdr:cNvPr id="1037" name="Line 1"/>
        <xdr:cNvSpPr>
          <a:spLocks noChangeShapeType="1"/>
        </xdr:cNvSpPr>
      </xdr:nvSpPr>
      <xdr:spPr bwMode="auto">
        <a:xfrm flipV="1">
          <a:off x="904875" y="438150"/>
          <a:ext cx="657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1</xdr:row>
      <xdr:rowOff>0</xdr:rowOff>
    </xdr:from>
    <xdr:to>
      <xdr:col>9</xdr:col>
      <xdr:colOff>180975</xdr:colOff>
      <xdr:row>1</xdr:row>
      <xdr:rowOff>19050</xdr:rowOff>
    </xdr:to>
    <xdr:sp macro="" textlink="">
      <xdr:nvSpPr>
        <xdr:cNvPr id="1038" name="Line 2"/>
        <xdr:cNvSpPr>
          <a:spLocks noChangeShapeType="1"/>
        </xdr:cNvSpPr>
      </xdr:nvSpPr>
      <xdr:spPr bwMode="auto">
        <a:xfrm flipV="1">
          <a:off x="3629025" y="419100"/>
          <a:ext cx="229552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ong%20Thanh/DT972000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T97200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  <sheetName val="DT972000"/>
    </sheetNames>
    <definedNames>
      <definedName name="doisothanhch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</sheetNames>
    <definedNames>
      <definedName name="doisothanhchu"/>
    </defined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uong.le@vietnamnet.vn" TargetMode="External"/><Relationship Id="rId21" Type="http://schemas.openxmlformats.org/officeDocument/2006/relationships/hyperlink" Target="mailto:thuanvt@tymfund.org.vn" TargetMode="External"/><Relationship Id="rId324" Type="http://schemas.openxmlformats.org/officeDocument/2006/relationships/hyperlink" Target="mailto:kimdung190780@gmail.com" TargetMode="External"/><Relationship Id="rId531" Type="http://schemas.openxmlformats.org/officeDocument/2006/relationships/hyperlink" Target="mailto:hoangvanminh.hau@gmail.com" TargetMode="External"/><Relationship Id="rId170" Type="http://schemas.openxmlformats.org/officeDocument/2006/relationships/hyperlink" Target="mailto:phamthanhmy.budest@gmail.com" TargetMode="External"/><Relationship Id="rId268" Type="http://schemas.openxmlformats.org/officeDocument/2006/relationships/hyperlink" Target="mailto:thanhbangneu@yahoo.com" TargetMode="External"/><Relationship Id="rId475" Type="http://schemas.openxmlformats.org/officeDocument/2006/relationships/hyperlink" Target="mailto:van1986.vn.vn@gmail.com" TargetMode="External"/><Relationship Id="rId32" Type="http://schemas.openxmlformats.org/officeDocument/2006/relationships/hyperlink" Target="mailto:dungdienbien2001@yahoo.com" TargetMode="External"/><Relationship Id="rId128" Type="http://schemas.openxmlformats.org/officeDocument/2006/relationships/hyperlink" Target="mailto:khanhthinh.neu@gmail.com" TargetMode="External"/><Relationship Id="rId335" Type="http://schemas.openxmlformats.org/officeDocument/2006/relationships/hyperlink" Target="mailto:nguyenthithanhngoc91@gmail.com" TargetMode="External"/><Relationship Id="rId542" Type="http://schemas.openxmlformats.org/officeDocument/2006/relationships/hyperlink" Target="mailto:hoayenlebk87@gmail.com" TargetMode="External"/><Relationship Id="rId181" Type="http://schemas.openxmlformats.org/officeDocument/2006/relationships/hyperlink" Target="mailto:thanhlam.hongdamon@gmail.com" TargetMode="External"/><Relationship Id="rId402" Type="http://schemas.openxmlformats.org/officeDocument/2006/relationships/hyperlink" Target="mailto:trancongtruong.vn@gmail.com" TargetMode="External"/><Relationship Id="rId279" Type="http://schemas.openxmlformats.org/officeDocument/2006/relationships/hyperlink" Target="mailto:trankienfth@gmail.com" TargetMode="External"/><Relationship Id="rId486" Type="http://schemas.openxmlformats.org/officeDocument/2006/relationships/hyperlink" Target="mailto:phamhang02021982@gmail.com" TargetMode="External"/><Relationship Id="rId43" Type="http://schemas.openxmlformats.org/officeDocument/2006/relationships/hyperlink" Target="mailto:thinhhuongtung@gmail.com" TargetMode="External"/><Relationship Id="rId139" Type="http://schemas.openxmlformats.org/officeDocument/2006/relationships/hyperlink" Target="mailto:duonghonghai2012@yahoo.com.vn" TargetMode="External"/><Relationship Id="rId346" Type="http://schemas.openxmlformats.org/officeDocument/2006/relationships/hyperlink" Target="mailto:ngocquynh386@gmail.com" TargetMode="External"/><Relationship Id="rId85" Type="http://schemas.openxmlformats.org/officeDocument/2006/relationships/hyperlink" Target="mailto:hiepotodongnam@gmail.com" TargetMode="External"/><Relationship Id="rId150" Type="http://schemas.openxmlformats.org/officeDocument/2006/relationships/hyperlink" Target="mailto:doanmai1686@gmail.com" TargetMode="External"/><Relationship Id="rId192" Type="http://schemas.openxmlformats.org/officeDocument/2006/relationships/hyperlink" Target="mailto:buithehien@vietbank.com.vn" TargetMode="External"/><Relationship Id="rId206" Type="http://schemas.openxmlformats.org/officeDocument/2006/relationships/hyperlink" Target="mailto:nthai@viasm.edu.vn" TargetMode="External"/><Relationship Id="rId413" Type="http://schemas.openxmlformats.org/officeDocument/2006/relationships/hyperlink" Target="mailto:lengocht@gmail.com" TargetMode="External"/><Relationship Id="rId248" Type="http://schemas.openxmlformats.org/officeDocument/2006/relationships/hyperlink" Target="mailto:lenluyen200587@gmail.com" TargetMode="External"/><Relationship Id="rId455" Type="http://schemas.openxmlformats.org/officeDocument/2006/relationships/hyperlink" Target="mailto:ngotientoan86@gmail.com" TargetMode="External"/><Relationship Id="rId497" Type="http://schemas.openxmlformats.org/officeDocument/2006/relationships/hyperlink" Target="mailto:minh_tccbvtt@yahoo.com.vn" TargetMode="External"/><Relationship Id="rId12" Type="http://schemas.openxmlformats.org/officeDocument/2006/relationships/hyperlink" Target="mailto:phuongthao2307@gmail.com" TargetMode="External"/><Relationship Id="rId108" Type="http://schemas.openxmlformats.org/officeDocument/2006/relationships/hyperlink" Target="mailto:thuhoai.fwd@gmail.com" TargetMode="External"/><Relationship Id="rId315" Type="http://schemas.openxmlformats.org/officeDocument/2006/relationships/hyperlink" Target="mailto:thanhbinhppt5@gmail.com" TargetMode="External"/><Relationship Id="rId357" Type="http://schemas.openxmlformats.org/officeDocument/2006/relationships/hyperlink" Target="mailto:duocpham6868@gmail.com" TargetMode="External"/><Relationship Id="rId522" Type="http://schemas.openxmlformats.org/officeDocument/2006/relationships/hyperlink" Target="mailto:xuantiepbk@gmail.com" TargetMode="External"/><Relationship Id="rId54" Type="http://schemas.openxmlformats.org/officeDocument/2006/relationships/hyperlink" Target="mailto:trieund29@gmail.com" TargetMode="External"/><Relationship Id="rId96" Type="http://schemas.openxmlformats.org/officeDocument/2006/relationships/hyperlink" Target="mailto:hungpham1910@gmail.com" TargetMode="External"/><Relationship Id="rId161" Type="http://schemas.openxmlformats.org/officeDocument/2006/relationships/hyperlink" Target="mailto:lethinh110@gmail.com" TargetMode="External"/><Relationship Id="rId217" Type="http://schemas.openxmlformats.org/officeDocument/2006/relationships/hyperlink" Target="mailto:hoabt84@gmail.com" TargetMode="External"/><Relationship Id="rId399" Type="http://schemas.openxmlformats.org/officeDocument/2006/relationships/hyperlink" Target="mailto:buihongthai2009@gmail.com" TargetMode="External"/><Relationship Id="rId259" Type="http://schemas.openxmlformats.org/officeDocument/2006/relationships/hyperlink" Target="mailto:duongtrang289@gmail.com" TargetMode="External"/><Relationship Id="rId424" Type="http://schemas.openxmlformats.org/officeDocument/2006/relationships/hyperlink" Target="mailto:thiennx23@gmail.com" TargetMode="External"/><Relationship Id="rId466" Type="http://schemas.openxmlformats.org/officeDocument/2006/relationships/hyperlink" Target="mailto:nguyenhongvan03@yahoo.com" TargetMode="External"/><Relationship Id="rId23" Type="http://schemas.openxmlformats.org/officeDocument/2006/relationships/hyperlink" Target="mailto:vuongngat.vtb@gmail.com" TargetMode="External"/><Relationship Id="rId119" Type="http://schemas.openxmlformats.org/officeDocument/2006/relationships/hyperlink" Target="mailto:hangdt0115@gmail.com" TargetMode="External"/><Relationship Id="rId270" Type="http://schemas.openxmlformats.org/officeDocument/2006/relationships/hyperlink" Target="mailto:vangthivuong@gmail.com" TargetMode="External"/><Relationship Id="rId326" Type="http://schemas.openxmlformats.org/officeDocument/2006/relationships/hyperlink" Target="mailto:doantuan69@gmail.com" TargetMode="External"/><Relationship Id="rId533" Type="http://schemas.openxmlformats.org/officeDocument/2006/relationships/hyperlink" Target="mailto:huytao2015@gmail.com" TargetMode="External"/><Relationship Id="rId65" Type="http://schemas.openxmlformats.org/officeDocument/2006/relationships/hyperlink" Target="mailto:vananh15787@gmail.com" TargetMode="External"/><Relationship Id="rId130" Type="http://schemas.openxmlformats.org/officeDocument/2006/relationships/hyperlink" Target="mailto:honganhcn@yahoo.com" TargetMode="External"/><Relationship Id="rId368" Type="http://schemas.openxmlformats.org/officeDocument/2006/relationships/hyperlink" Target="mailto:truongthanh888@gmail.com" TargetMode="External"/><Relationship Id="rId172" Type="http://schemas.openxmlformats.org/officeDocument/2006/relationships/hyperlink" Target="mailto:hoangduyhlk@gmail.com" TargetMode="External"/><Relationship Id="rId228" Type="http://schemas.openxmlformats.org/officeDocument/2006/relationships/hyperlink" Target="mailto:hoaquynhhuong1012@yahoo.com" TargetMode="External"/><Relationship Id="rId435" Type="http://schemas.openxmlformats.org/officeDocument/2006/relationships/hyperlink" Target="mailto:xuancaugie@gmail.com" TargetMode="External"/><Relationship Id="rId477" Type="http://schemas.openxmlformats.org/officeDocument/2006/relationships/hyperlink" Target="mailto:phamvantan1972@gmail.com" TargetMode="External"/><Relationship Id="rId281" Type="http://schemas.openxmlformats.org/officeDocument/2006/relationships/hyperlink" Target="mailto:vananhvks@gmail.com" TargetMode="External"/><Relationship Id="rId337" Type="http://schemas.openxmlformats.org/officeDocument/2006/relationships/hyperlink" Target="mailto:thanhhoangsrc@gmail.com" TargetMode="External"/><Relationship Id="rId502" Type="http://schemas.openxmlformats.org/officeDocument/2006/relationships/hyperlink" Target="mailto:nguyenthuyhuongls@gmail.com" TargetMode="External"/><Relationship Id="rId34" Type="http://schemas.openxmlformats.org/officeDocument/2006/relationships/hyperlink" Target="mailto:hanhbh76@gmail.com" TargetMode="External"/><Relationship Id="rId76" Type="http://schemas.openxmlformats.org/officeDocument/2006/relationships/hyperlink" Target="mailto:tuannq2@fpt.com.vn" TargetMode="External"/><Relationship Id="rId141" Type="http://schemas.openxmlformats.org/officeDocument/2006/relationships/hyperlink" Target="mailto:htvan6886@gmail.com" TargetMode="External"/><Relationship Id="rId379" Type="http://schemas.openxmlformats.org/officeDocument/2006/relationships/hyperlink" Target="mailto:tngocquyen.102@gmail.com" TargetMode="External"/><Relationship Id="rId7" Type="http://schemas.openxmlformats.org/officeDocument/2006/relationships/hyperlink" Target="mailto:nguyenlanh312@gmail.com" TargetMode="External"/><Relationship Id="rId183" Type="http://schemas.openxmlformats.org/officeDocument/2006/relationships/hyperlink" Target="mailto:hoangvip305@gmail.com" TargetMode="External"/><Relationship Id="rId239" Type="http://schemas.openxmlformats.org/officeDocument/2006/relationships/hyperlink" Target="mailto:thamkt.talky@gmail.com" TargetMode="External"/><Relationship Id="rId390" Type="http://schemas.openxmlformats.org/officeDocument/2006/relationships/hyperlink" Target="mailto:hongvutq@gmail.com" TargetMode="External"/><Relationship Id="rId404" Type="http://schemas.openxmlformats.org/officeDocument/2006/relationships/hyperlink" Target="mailto:haiyenluat@gmail.com" TargetMode="External"/><Relationship Id="rId446" Type="http://schemas.openxmlformats.org/officeDocument/2006/relationships/hyperlink" Target="mailto:nhocnhonha1.4@gmail.com" TargetMode="External"/><Relationship Id="rId250" Type="http://schemas.openxmlformats.org/officeDocument/2006/relationships/hyperlink" Target="mailto:lehongthang66@gmail.com" TargetMode="External"/><Relationship Id="rId292" Type="http://schemas.openxmlformats.org/officeDocument/2006/relationships/hyperlink" Target="mailto:bacnt2005@gmail.com" TargetMode="External"/><Relationship Id="rId306" Type="http://schemas.openxmlformats.org/officeDocument/2006/relationships/hyperlink" Target="mailto:tuyent51@gmail.com" TargetMode="External"/><Relationship Id="rId488" Type="http://schemas.openxmlformats.org/officeDocument/2006/relationships/hyperlink" Target="mailto:kieuhai79@gmail.com" TargetMode="External"/><Relationship Id="rId45" Type="http://schemas.openxmlformats.org/officeDocument/2006/relationships/hyperlink" Target="mailto:makawa68@gmail.com" TargetMode="External"/><Relationship Id="rId87" Type="http://schemas.openxmlformats.org/officeDocument/2006/relationships/hyperlink" Target="mailto:giesukito@gmail.com" TargetMode="External"/><Relationship Id="rId110" Type="http://schemas.openxmlformats.org/officeDocument/2006/relationships/hyperlink" Target="mailto:bdscatlinh@gmail.com" TargetMode="External"/><Relationship Id="rId348" Type="http://schemas.openxmlformats.org/officeDocument/2006/relationships/hyperlink" Target="mailto:hien.bui@diebold.com" TargetMode="External"/><Relationship Id="rId513" Type="http://schemas.openxmlformats.org/officeDocument/2006/relationships/hyperlink" Target="mailto:ngocnguyenhuu@gmail.com" TargetMode="External"/><Relationship Id="rId152" Type="http://schemas.openxmlformats.org/officeDocument/2006/relationships/hyperlink" Target="mailto:duonghonghai2012@yahoo.com.vn" TargetMode="External"/><Relationship Id="rId194" Type="http://schemas.openxmlformats.org/officeDocument/2006/relationships/hyperlink" Target="mailto:trangdam7667@gmail.com" TargetMode="External"/><Relationship Id="rId208" Type="http://schemas.openxmlformats.org/officeDocument/2006/relationships/hyperlink" Target="mailto:vannam3084@gmail.com" TargetMode="External"/><Relationship Id="rId415" Type="http://schemas.openxmlformats.org/officeDocument/2006/relationships/hyperlink" Target="mailto:chinhtdh@gmail.com" TargetMode="External"/><Relationship Id="rId457" Type="http://schemas.openxmlformats.org/officeDocument/2006/relationships/hyperlink" Target="mailto:hhyen88@yahoo.com" TargetMode="External"/><Relationship Id="rId261" Type="http://schemas.openxmlformats.org/officeDocument/2006/relationships/hyperlink" Target="mailto:nguyenvannhuks@gmail.com" TargetMode="External"/><Relationship Id="rId499" Type="http://schemas.openxmlformats.org/officeDocument/2006/relationships/hyperlink" Target="mailto:lucthetung@gmail.com" TargetMode="External"/><Relationship Id="rId14" Type="http://schemas.openxmlformats.org/officeDocument/2006/relationships/hyperlink" Target="mailto:kimchung84@gmail.com" TargetMode="External"/><Relationship Id="rId56" Type="http://schemas.openxmlformats.org/officeDocument/2006/relationships/hyperlink" Target="mailto:vietduc08@gmail.com" TargetMode="External"/><Relationship Id="rId317" Type="http://schemas.openxmlformats.org/officeDocument/2006/relationships/hyperlink" Target="mailto:le_tham70@yahoo.com.vn" TargetMode="External"/><Relationship Id="rId359" Type="http://schemas.openxmlformats.org/officeDocument/2006/relationships/hyperlink" Target="mailto:hoangthang250883@gmail.com" TargetMode="External"/><Relationship Id="rId524" Type="http://schemas.openxmlformats.org/officeDocument/2006/relationships/hyperlink" Target="mailto:hoangphilong.1986@gmail.com" TargetMode="External"/><Relationship Id="rId98" Type="http://schemas.openxmlformats.org/officeDocument/2006/relationships/hyperlink" Target="mailto:ngocquang.cnsh@gmail.com" TargetMode="External"/><Relationship Id="rId121" Type="http://schemas.openxmlformats.org/officeDocument/2006/relationships/hyperlink" Target="mailto:toananh885@gmail.com" TargetMode="External"/><Relationship Id="rId163" Type="http://schemas.openxmlformats.org/officeDocument/2006/relationships/hyperlink" Target="mailto:nguyencuong2212@gmail.com" TargetMode="External"/><Relationship Id="rId219" Type="http://schemas.openxmlformats.org/officeDocument/2006/relationships/hyperlink" Target="mailto:phanchinhthm@gmail.com" TargetMode="External"/><Relationship Id="rId370" Type="http://schemas.openxmlformats.org/officeDocument/2006/relationships/hyperlink" Target="mailto:binh.luongthi@gmail.com" TargetMode="External"/><Relationship Id="rId426" Type="http://schemas.openxmlformats.org/officeDocument/2006/relationships/hyperlink" Target="mailto:nguyetnguyen12@gmail.com" TargetMode="External"/><Relationship Id="rId230" Type="http://schemas.openxmlformats.org/officeDocument/2006/relationships/hyperlink" Target="mailto:trongphu.nuce@gmail.com" TargetMode="External"/><Relationship Id="rId468" Type="http://schemas.openxmlformats.org/officeDocument/2006/relationships/hyperlink" Target="mailto:lkthinh12@gmail.com" TargetMode="External"/><Relationship Id="rId25" Type="http://schemas.openxmlformats.org/officeDocument/2006/relationships/hyperlink" Target="mailto:tranhuyktqd@gmail.com" TargetMode="External"/><Relationship Id="rId67" Type="http://schemas.openxmlformats.org/officeDocument/2006/relationships/hyperlink" Target="mailto:tungbt7@viettel.com.vn" TargetMode="External"/><Relationship Id="rId272" Type="http://schemas.openxmlformats.org/officeDocument/2006/relationships/hyperlink" Target="mailto:nguyenduchiep6666@gmail.com" TargetMode="External"/><Relationship Id="rId328" Type="http://schemas.openxmlformats.org/officeDocument/2006/relationships/hyperlink" Target="mailto:cameraphatdat@gmail.com" TargetMode="External"/><Relationship Id="rId535" Type="http://schemas.openxmlformats.org/officeDocument/2006/relationships/hyperlink" Target="mailto:hoanglehuy177@gmail.com" TargetMode="External"/><Relationship Id="rId132" Type="http://schemas.openxmlformats.org/officeDocument/2006/relationships/hyperlink" Target="mailto:khuathang75@gmail.com" TargetMode="External"/><Relationship Id="rId174" Type="http://schemas.openxmlformats.org/officeDocument/2006/relationships/hyperlink" Target="mailto:thanhsheva@yahoo.com" TargetMode="External"/><Relationship Id="rId381" Type="http://schemas.openxmlformats.org/officeDocument/2006/relationships/hyperlink" Target="mailto:phamthangpvoil@gmail.com" TargetMode="External"/><Relationship Id="rId241" Type="http://schemas.openxmlformats.org/officeDocument/2006/relationships/hyperlink" Target="mailto:phuonganhhd74@gmail.com" TargetMode="External"/><Relationship Id="rId437" Type="http://schemas.openxmlformats.org/officeDocument/2006/relationships/hyperlink" Target="mailto:quyensonloc@gmail.com" TargetMode="External"/><Relationship Id="rId479" Type="http://schemas.openxmlformats.org/officeDocument/2006/relationships/hyperlink" Target="mailto:hongquan1507@gmail.com" TargetMode="External"/><Relationship Id="rId36" Type="http://schemas.openxmlformats.org/officeDocument/2006/relationships/hyperlink" Target="mailto:hoanghuyhung77trannhatduat@gmail.com" TargetMode="External"/><Relationship Id="rId283" Type="http://schemas.openxmlformats.org/officeDocument/2006/relationships/hyperlink" Target="mailto:baopq81@gmail.com" TargetMode="External"/><Relationship Id="rId339" Type="http://schemas.openxmlformats.org/officeDocument/2006/relationships/hyperlink" Target="mailto:dungtasco.hp@gmail.com" TargetMode="External"/><Relationship Id="rId490" Type="http://schemas.openxmlformats.org/officeDocument/2006/relationships/hyperlink" Target="mailto:tongviethaikd@gmail.com" TargetMode="External"/><Relationship Id="rId504" Type="http://schemas.openxmlformats.org/officeDocument/2006/relationships/hyperlink" Target="mailto:tranthuongbk@gmail.com" TargetMode="External"/><Relationship Id="rId78" Type="http://schemas.openxmlformats.org/officeDocument/2006/relationships/hyperlink" Target="mailto:minhhaitienphong@gmail.com" TargetMode="External"/><Relationship Id="rId101" Type="http://schemas.openxmlformats.org/officeDocument/2006/relationships/hyperlink" Target="mailto:bdscatlinh@gmail.com" TargetMode="External"/><Relationship Id="rId143" Type="http://schemas.openxmlformats.org/officeDocument/2006/relationships/hyperlink" Target="mailto:duonghonghai2012@yahoo.com.vn" TargetMode="External"/><Relationship Id="rId185" Type="http://schemas.openxmlformats.org/officeDocument/2006/relationships/hyperlink" Target="mailto:longnu68@gmail.com" TargetMode="External"/><Relationship Id="rId350" Type="http://schemas.openxmlformats.org/officeDocument/2006/relationships/hyperlink" Target="mailto:hieudh2@techcombank.com.vn" TargetMode="External"/><Relationship Id="rId406" Type="http://schemas.openxmlformats.org/officeDocument/2006/relationships/hyperlink" Target="mailto:letrungtuyen2014@gmail.com" TargetMode="External"/><Relationship Id="rId9" Type="http://schemas.openxmlformats.org/officeDocument/2006/relationships/hyperlink" Target="mailto:nguyenvananh0107@gmail.com" TargetMode="External"/><Relationship Id="rId210" Type="http://schemas.openxmlformats.org/officeDocument/2006/relationships/hyperlink" Target="mailto:hapvgas@gmail.com" TargetMode="External"/><Relationship Id="rId392" Type="http://schemas.openxmlformats.org/officeDocument/2006/relationships/hyperlink" Target="mailto:chatnguyen.lopviet@gmail.com" TargetMode="External"/><Relationship Id="rId448" Type="http://schemas.openxmlformats.org/officeDocument/2006/relationships/hyperlink" Target="mailto:transon.tl@gmail.com" TargetMode="External"/><Relationship Id="rId252" Type="http://schemas.openxmlformats.org/officeDocument/2006/relationships/hyperlink" Target="mailto:linh86tn@gmail.com" TargetMode="External"/><Relationship Id="rId294" Type="http://schemas.openxmlformats.org/officeDocument/2006/relationships/hyperlink" Target="mailto:thuytruong4861@gmail.com" TargetMode="External"/><Relationship Id="rId308" Type="http://schemas.openxmlformats.org/officeDocument/2006/relationships/hyperlink" Target="mailto:buihuyen.201188@gmail.com" TargetMode="External"/><Relationship Id="rId515" Type="http://schemas.openxmlformats.org/officeDocument/2006/relationships/hyperlink" Target="mailto:thuquynhktqd@gmail.com" TargetMode="External"/><Relationship Id="rId47" Type="http://schemas.openxmlformats.org/officeDocument/2006/relationships/hyperlink" Target="mailto:van.nguyen@vn.atlasapa.com" TargetMode="External"/><Relationship Id="rId89" Type="http://schemas.openxmlformats.org/officeDocument/2006/relationships/hyperlink" Target="mailto:tuanpham5373@gmail.com" TargetMode="External"/><Relationship Id="rId112" Type="http://schemas.openxmlformats.org/officeDocument/2006/relationships/hyperlink" Target="mailto:bdscatlinh@gmail.com" TargetMode="External"/><Relationship Id="rId154" Type="http://schemas.openxmlformats.org/officeDocument/2006/relationships/hyperlink" Target="mailto:baganitbmq@gmail.com" TargetMode="External"/><Relationship Id="rId361" Type="http://schemas.openxmlformats.org/officeDocument/2006/relationships/hyperlink" Target="mailto:dinhbamanh867@gmail.com" TargetMode="External"/><Relationship Id="rId196" Type="http://schemas.openxmlformats.org/officeDocument/2006/relationships/hyperlink" Target="mailto:namsao83@yahoo.com.vn" TargetMode="External"/><Relationship Id="rId417" Type="http://schemas.openxmlformats.org/officeDocument/2006/relationships/hyperlink" Target="mailto:nhamlt@mitalabvn.com" TargetMode="External"/><Relationship Id="rId459" Type="http://schemas.openxmlformats.org/officeDocument/2006/relationships/hyperlink" Target="mailto:thuthuy.anhkiet@gmail.com" TargetMode="External"/><Relationship Id="rId16" Type="http://schemas.openxmlformats.org/officeDocument/2006/relationships/hyperlink" Target="mailto:anhthuongpham@gmail.com" TargetMode="External"/><Relationship Id="rId221" Type="http://schemas.openxmlformats.org/officeDocument/2006/relationships/hyperlink" Target="mailto:hachker_hd@yahoo.com" TargetMode="External"/><Relationship Id="rId263" Type="http://schemas.openxmlformats.org/officeDocument/2006/relationships/hyperlink" Target="mailto:hungpt76@yahoo.com" TargetMode="External"/><Relationship Id="rId319" Type="http://schemas.openxmlformats.org/officeDocument/2006/relationships/hyperlink" Target="mailto:nhuynguyen.benephar@gmail.com" TargetMode="External"/><Relationship Id="rId470" Type="http://schemas.openxmlformats.org/officeDocument/2006/relationships/hyperlink" Target="mailto:vutung4792@gmail.com" TargetMode="External"/><Relationship Id="rId526" Type="http://schemas.openxmlformats.org/officeDocument/2006/relationships/hyperlink" Target="mailto:nguyenthuong_hieu@yahoo.com" TargetMode="External"/><Relationship Id="rId58" Type="http://schemas.openxmlformats.org/officeDocument/2006/relationships/hyperlink" Target="mailto:vuquocdaihvtc@gmail.com" TargetMode="External"/><Relationship Id="rId123" Type="http://schemas.openxmlformats.org/officeDocument/2006/relationships/hyperlink" Target="mailto:manhtuongmast@gmail.com" TargetMode="External"/><Relationship Id="rId330" Type="http://schemas.openxmlformats.org/officeDocument/2006/relationships/hyperlink" Target="mailto:havuvcci@gmail.com" TargetMode="External"/><Relationship Id="rId165" Type="http://schemas.openxmlformats.org/officeDocument/2006/relationships/hyperlink" Target="mailto:cong.hoangchi@gmail.com" TargetMode="External"/><Relationship Id="rId372" Type="http://schemas.openxmlformats.org/officeDocument/2006/relationships/hyperlink" Target="mailto:nguyenhue87hd@gmail.com" TargetMode="External"/><Relationship Id="rId428" Type="http://schemas.openxmlformats.org/officeDocument/2006/relationships/hyperlink" Target="mailto:khacln@taxigroup.com.vn" TargetMode="External"/><Relationship Id="rId232" Type="http://schemas.openxmlformats.org/officeDocument/2006/relationships/hyperlink" Target="mailto:daothithuthuy04041977@gmail.com" TargetMode="External"/><Relationship Id="rId274" Type="http://schemas.openxmlformats.org/officeDocument/2006/relationships/hyperlink" Target="mailto:khanv.tb@gmail.com" TargetMode="External"/><Relationship Id="rId481" Type="http://schemas.openxmlformats.org/officeDocument/2006/relationships/hyperlink" Target="mailto:maiphuong272@gmail.com" TargetMode="External"/><Relationship Id="rId27" Type="http://schemas.openxmlformats.org/officeDocument/2006/relationships/hyperlink" Target="mailto:yen.nguyen@dca-vn.com" TargetMode="External"/><Relationship Id="rId69" Type="http://schemas.openxmlformats.org/officeDocument/2006/relationships/hyperlink" Target="mailto:hoangyen1969@gmail.com" TargetMode="External"/><Relationship Id="rId134" Type="http://schemas.openxmlformats.org/officeDocument/2006/relationships/hyperlink" Target="mailto:baganitbmq@gmail.com" TargetMode="External"/><Relationship Id="rId537" Type="http://schemas.openxmlformats.org/officeDocument/2006/relationships/hyperlink" Target="mailto:phucnhatvip@gmail.com" TargetMode="External"/><Relationship Id="rId80" Type="http://schemas.openxmlformats.org/officeDocument/2006/relationships/hyperlink" Target="mailto:phuongquan0610@gmail.com" TargetMode="External"/><Relationship Id="rId176" Type="http://schemas.openxmlformats.org/officeDocument/2006/relationships/hyperlink" Target="mailto:hao0989859393@gmail.com" TargetMode="External"/><Relationship Id="rId341" Type="http://schemas.openxmlformats.org/officeDocument/2006/relationships/hyperlink" Target="mailto:nhayen2669@gmail.com" TargetMode="External"/><Relationship Id="rId383" Type="http://schemas.openxmlformats.org/officeDocument/2006/relationships/hyperlink" Target="mailto:dangxuanquang68@gmail.com" TargetMode="External"/><Relationship Id="rId439" Type="http://schemas.openxmlformats.org/officeDocument/2006/relationships/hyperlink" Target="mailto:lethuan.kts@gmail.com" TargetMode="External"/><Relationship Id="rId201" Type="http://schemas.openxmlformats.org/officeDocument/2006/relationships/hyperlink" Target="mailto:tuanweli80@gmail.com" TargetMode="External"/><Relationship Id="rId243" Type="http://schemas.openxmlformats.org/officeDocument/2006/relationships/hyperlink" Target="mailto:cuthimyhiep@gmail.com" TargetMode="External"/><Relationship Id="rId285" Type="http://schemas.openxmlformats.org/officeDocument/2006/relationships/hyperlink" Target="mailto:tan81hn@gmail.com" TargetMode="External"/><Relationship Id="rId450" Type="http://schemas.openxmlformats.org/officeDocument/2006/relationships/hyperlink" Target="mailto:ndhung171@gmail.com" TargetMode="External"/><Relationship Id="rId506" Type="http://schemas.openxmlformats.org/officeDocument/2006/relationships/hyperlink" Target="mailto:dqviet93@gmail.com" TargetMode="External"/><Relationship Id="rId38" Type="http://schemas.openxmlformats.org/officeDocument/2006/relationships/hyperlink" Target="mailto:anhdao13a@gmail.com" TargetMode="External"/><Relationship Id="rId103" Type="http://schemas.openxmlformats.org/officeDocument/2006/relationships/hyperlink" Target="mailto:giangduong07@gmail.com" TargetMode="External"/><Relationship Id="rId310" Type="http://schemas.openxmlformats.org/officeDocument/2006/relationships/hyperlink" Target="mailto:daoquanghuynh@gmail.com" TargetMode="External"/><Relationship Id="rId492" Type="http://schemas.openxmlformats.org/officeDocument/2006/relationships/hyperlink" Target="mailto:ngochaptqd01@gmail.com" TargetMode="External"/><Relationship Id="rId91" Type="http://schemas.openxmlformats.org/officeDocument/2006/relationships/hyperlink" Target="mailto:lechithanh53kt1@gmail.com" TargetMode="External"/><Relationship Id="rId145" Type="http://schemas.openxmlformats.org/officeDocument/2006/relationships/hyperlink" Target="mailto:duonghonghai2012@yahoo.com.vn" TargetMode="External"/><Relationship Id="rId187" Type="http://schemas.openxmlformats.org/officeDocument/2006/relationships/hyperlink" Target="mailto:lephuongthao1701@gmail.com" TargetMode="External"/><Relationship Id="rId352" Type="http://schemas.openxmlformats.org/officeDocument/2006/relationships/hyperlink" Target="mailto:tranvan216@gmail.com" TargetMode="External"/><Relationship Id="rId394" Type="http://schemas.openxmlformats.org/officeDocument/2006/relationships/hyperlink" Target="mailto:qtruongkhanh@gmail.com" TargetMode="External"/><Relationship Id="rId408" Type="http://schemas.openxmlformats.org/officeDocument/2006/relationships/hyperlink" Target="mailto:nguyenminhks111@gmail.com" TargetMode="External"/><Relationship Id="rId212" Type="http://schemas.openxmlformats.org/officeDocument/2006/relationships/hyperlink" Target="mailto:tai81hn@gmail.com" TargetMode="External"/><Relationship Id="rId254" Type="http://schemas.openxmlformats.org/officeDocument/2006/relationships/hyperlink" Target="mailto:tuongvi977@gmail.com" TargetMode="External"/><Relationship Id="rId49" Type="http://schemas.openxmlformats.org/officeDocument/2006/relationships/hyperlink" Target="mailto:huenguyen228@yahoo.com" TargetMode="External"/><Relationship Id="rId114" Type="http://schemas.openxmlformats.org/officeDocument/2006/relationships/hyperlink" Target="mailto:nmphucoke@gmail.com" TargetMode="External"/><Relationship Id="rId296" Type="http://schemas.openxmlformats.org/officeDocument/2006/relationships/hyperlink" Target="mailto:thanhtamcdyt@yahoo.com" TargetMode="External"/><Relationship Id="rId461" Type="http://schemas.openxmlformats.org/officeDocument/2006/relationships/hyperlink" Target="mailto:vinhquang88.hut@gmail.com" TargetMode="External"/><Relationship Id="rId517" Type="http://schemas.openxmlformats.org/officeDocument/2006/relationships/hyperlink" Target="mailto:ngocdinh271089@gmail.com" TargetMode="External"/><Relationship Id="rId60" Type="http://schemas.openxmlformats.org/officeDocument/2006/relationships/hyperlink" Target="mailto:uongthanhtu@gmail.com" TargetMode="External"/><Relationship Id="rId156" Type="http://schemas.openxmlformats.org/officeDocument/2006/relationships/hyperlink" Target="mailto:hungnm96@gmail.com" TargetMode="External"/><Relationship Id="rId198" Type="http://schemas.openxmlformats.org/officeDocument/2006/relationships/hyperlink" Target="mailto:dzungsai@gmail.com" TargetMode="External"/><Relationship Id="rId321" Type="http://schemas.openxmlformats.org/officeDocument/2006/relationships/hyperlink" Target="mailto:thethang1510@yahoo.com" TargetMode="External"/><Relationship Id="rId363" Type="http://schemas.openxmlformats.org/officeDocument/2006/relationships/hyperlink" Target="mailto:huylinhngn@gmail.com" TargetMode="External"/><Relationship Id="rId419" Type="http://schemas.openxmlformats.org/officeDocument/2006/relationships/hyperlink" Target="mailto:caocuong.ac.hust@gmail.com" TargetMode="External"/><Relationship Id="rId223" Type="http://schemas.openxmlformats.org/officeDocument/2006/relationships/hyperlink" Target="mailto:thuvth26@gmail.com" TargetMode="External"/><Relationship Id="rId430" Type="http://schemas.openxmlformats.org/officeDocument/2006/relationships/hyperlink" Target="mailto:buithile1406@gmail.com" TargetMode="External"/><Relationship Id="rId18" Type="http://schemas.openxmlformats.org/officeDocument/2006/relationships/hyperlink" Target="mailto:bicon0123@gmail.com" TargetMode="External"/><Relationship Id="rId265" Type="http://schemas.openxmlformats.org/officeDocument/2006/relationships/hyperlink" Target="mailto:linh.ntm@shb.com.vn" TargetMode="External"/><Relationship Id="rId472" Type="http://schemas.openxmlformats.org/officeDocument/2006/relationships/hyperlink" Target="mailto:vannguyet2007@gmail.com" TargetMode="External"/><Relationship Id="rId528" Type="http://schemas.openxmlformats.org/officeDocument/2006/relationships/hyperlink" Target="mailto:leluu82@gmail.com" TargetMode="External"/><Relationship Id="rId125" Type="http://schemas.openxmlformats.org/officeDocument/2006/relationships/hyperlink" Target="mailto:thunhan3003@gmail.com" TargetMode="External"/><Relationship Id="rId167" Type="http://schemas.openxmlformats.org/officeDocument/2006/relationships/hyperlink" Target="mailto:nhan.an.2008@gmail.com" TargetMode="External"/><Relationship Id="rId332" Type="http://schemas.openxmlformats.org/officeDocument/2006/relationships/hyperlink" Target="mailto:hathuhuong2802@gmail.com" TargetMode="External"/><Relationship Id="rId374" Type="http://schemas.openxmlformats.org/officeDocument/2006/relationships/hyperlink" Target="mailto:khanh.duongquoc@yahoo.com" TargetMode="External"/><Relationship Id="rId71" Type="http://schemas.openxmlformats.org/officeDocument/2006/relationships/hyperlink" Target="mailto:hoangyen1969@gmail.com" TargetMode="External"/><Relationship Id="rId234" Type="http://schemas.openxmlformats.org/officeDocument/2006/relationships/hyperlink" Target="mailto:hung2709@gmail.com" TargetMode="External"/><Relationship Id="rId2" Type="http://schemas.openxmlformats.org/officeDocument/2006/relationships/hyperlink" Target="mailto:vanthi.nguyen@tantien.com.vn" TargetMode="External"/><Relationship Id="rId29" Type="http://schemas.openxmlformats.org/officeDocument/2006/relationships/hyperlink" Target="mailto:dungtranthi1909@gmail.com" TargetMode="External"/><Relationship Id="rId276" Type="http://schemas.openxmlformats.org/officeDocument/2006/relationships/hyperlink" Target="mailto:hoangthiem1011@gmail.com" TargetMode="External"/><Relationship Id="rId441" Type="http://schemas.openxmlformats.org/officeDocument/2006/relationships/hyperlink" Target="mailto:maitienhanh@gmail.com" TargetMode="External"/><Relationship Id="rId483" Type="http://schemas.openxmlformats.org/officeDocument/2006/relationships/hyperlink" Target="mailto:duydongvietdm@gmail.com" TargetMode="External"/><Relationship Id="rId539" Type="http://schemas.openxmlformats.org/officeDocument/2006/relationships/hyperlink" Target="mailto:trinhthuy1311@gmail.com" TargetMode="External"/><Relationship Id="rId40" Type="http://schemas.openxmlformats.org/officeDocument/2006/relationships/hyperlink" Target="mailto:huyenanh2207@gmail.com" TargetMode="External"/><Relationship Id="rId136" Type="http://schemas.openxmlformats.org/officeDocument/2006/relationships/hyperlink" Target="mailto:baganitbmq@gmail.com" TargetMode="External"/><Relationship Id="rId178" Type="http://schemas.openxmlformats.org/officeDocument/2006/relationships/hyperlink" Target="mailto:luong164@gmail.com" TargetMode="External"/><Relationship Id="rId301" Type="http://schemas.openxmlformats.org/officeDocument/2006/relationships/hyperlink" Target="mailto:cuoihoilanhuong@gmail.com" TargetMode="External"/><Relationship Id="rId343" Type="http://schemas.openxmlformats.org/officeDocument/2006/relationships/hyperlink" Target="mailto:hadinhthanhqlda@gmail.com" TargetMode="External"/><Relationship Id="rId82" Type="http://schemas.openxmlformats.org/officeDocument/2006/relationships/hyperlink" Target="mailto:thien3975@gmail.com" TargetMode="External"/><Relationship Id="rId203" Type="http://schemas.openxmlformats.org/officeDocument/2006/relationships/hyperlink" Target="mailto:anhttk@lienvietpostbank.com.vn" TargetMode="External"/><Relationship Id="rId385" Type="http://schemas.openxmlformats.org/officeDocument/2006/relationships/hyperlink" Target="mailto:nguyenhieu148@gmail.com" TargetMode="External"/><Relationship Id="rId245" Type="http://schemas.openxmlformats.org/officeDocument/2006/relationships/hyperlink" Target="mailto:ngan.bt@neodata.vn" TargetMode="External"/><Relationship Id="rId287" Type="http://schemas.openxmlformats.org/officeDocument/2006/relationships/hyperlink" Target="mailto:vthuong76@yahoo.com.vn" TargetMode="External"/><Relationship Id="rId410" Type="http://schemas.openxmlformats.org/officeDocument/2006/relationships/hyperlink" Target="mailto:nguyenha5589@gmail.com" TargetMode="External"/><Relationship Id="rId452" Type="http://schemas.openxmlformats.org/officeDocument/2006/relationships/hyperlink" Target="mailto:tranlananhbanker@gmail.com" TargetMode="External"/><Relationship Id="rId494" Type="http://schemas.openxmlformats.org/officeDocument/2006/relationships/hyperlink" Target="mailto:vhthanh@uneti.edu.vn" TargetMode="External"/><Relationship Id="rId508" Type="http://schemas.openxmlformats.org/officeDocument/2006/relationships/hyperlink" Target="mailto:ksduydung859552@gmail.com" TargetMode="External"/><Relationship Id="rId105" Type="http://schemas.openxmlformats.org/officeDocument/2006/relationships/hyperlink" Target="mailto:bdscatlinh@gmail.com" TargetMode="External"/><Relationship Id="rId147" Type="http://schemas.openxmlformats.org/officeDocument/2006/relationships/hyperlink" Target="mailto:duonghonghai2012@yahoo.com.vn" TargetMode="External"/><Relationship Id="rId312" Type="http://schemas.openxmlformats.org/officeDocument/2006/relationships/hyperlink" Target="mailto:hang89cn@gmail.com" TargetMode="External"/><Relationship Id="rId354" Type="http://schemas.openxmlformats.org/officeDocument/2006/relationships/hyperlink" Target="mailto:hairsalonbichhoan@gmail.com" TargetMode="External"/><Relationship Id="rId51" Type="http://schemas.openxmlformats.org/officeDocument/2006/relationships/hyperlink" Target="mailto:thuyvh.vpland@gmail.com" TargetMode="External"/><Relationship Id="rId93" Type="http://schemas.openxmlformats.org/officeDocument/2006/relationships/hyperlink" Target="mailto:hoangmai18bqp@gmail.com" TargetMode="External"/><Relationship Id="rId189" Type="http://schemas.openxmlformats.org/officeDocument/2006/relationships/hyperlink" Target="mailto:minhtien1224@gmail.com" TargetMode="External"/><Relationship Id="rId396" Type="http://schemas.openxmlformats.org/officeDocument/2006/relationships/hyperlink" Target="mailto:vanlevanico@gmail.com" TargetMode="External"/><Relationship Id="rId214" Type="http://schemas.openxmlformats.org/officeDocument/2006/relationships/hyperlink" Target="mailto:thanhnn987@gmail.com" TargetMode="External"/><Relationship Id="rId256" Type="http://schemas.openxmlformats.org/officeDocument/2006/relationships/hyperlink" Target="mailto:tranvankhanhthqh@gmail.com" TargetMode="External"/><Relationship Id="rId298" Type="http://schemas.openxmlformats.org/officeDocument/2006/relationships/hyperlink" Target="mailto:sieuthiremmy@yahoo.com" TargetMode="External"/><Relationship Id="rId421" Type="http://schemas.openxmlformats.org/officeDocument/2006/relationships/hyperlink" Target="mailto:hoang.syhai@yahoo.com" TargetMode="External"/><Relationship Id="rId463" Type="http://schemas.openxmlformats.org/officeDocument/2006/relationships/hyperlink" Target="mailto:thuy_tien_30_05@yahoo.com" TargetMode="External"/><Relationship Id="rId519" Type="http://schemas.openxmlformats.org/officeDocument/2006/relationships/hyperlink" Target="mailto:lethikimvan@gmail.com" TargetMode="External"/><Relationship Id="rId116" Type="http://schemas.openxmlformats.org/officeDocument/2006/relationships/hyperlink" Target="mailto:ltth_hvtc@yahoo.com" TargetMode="External"/><Relationship Id="rId158" Type="http://schemas.openxmlformats.org/officeDocument/2006/relationships/hyperlink" Target="mailto:hoanbkhn@gmail.com" TargetMode="External"/><Relationship Id="rId323" Type="http://schemas.openxmlformats.org/officeDocument/2006/relationships/hyperlink" Target="mailto:v.hanhdtk@vimec.com" TargetMode="External"/><Relationship Id="rId530" Type="http://schemas.openxmlformats.org/officeDocument/2006/relationships/hyperlink" Target="mailto:gianglaocai82@gmail.com" TargetMode="External"/><Relationship Id="rId20" Type="http://schemas.openxmlformats.org/officeDocument/2006/relationships/hyperlink" Target="mailto:dvtan.han@gdt.gov.vn" TargetMode="External"/><Relationship Id="rId62" Type="http://schemas.openxmlformats.org/officeDocument/2006/relationships/hyperlink" Target="mailto:phandatneu@gmail.com" TargetMode="External"/><Relationship Id="rId365" Type="http://schemas.openxmlformats.org/officeDocument/2006/relationships/hyperlink" Target="mailto:tuyettrinhbs@gmail.com" TargetMode="External"/><Relationship Id="rId225" Type="http://schemas.openxmlformats.org/officeDocument/2006/relationships/hyperlink" Target="mailto:ba.ong818515@gmail.com" TargetMode="External"/><Relationship Id="rId267" Type="http://schemas.openxmlformats.org/officeDocument/2006/relationships/hyperlink" Target="mailto:letrungkienyhct@gmail.com" TargetMode="External"/><Relationship Id="rId432" Type="http://schemas.openxmlformats.org/officeDocument/2006/relationships/hyperlink" Target="mailto:lsphanlactuan@gmail.com" TargetMode="External"/><Relationship Id="rId474" Type="http://schemas.openxmlformats.org/officeDocument/2006/relationships/hyperlink" Target="mailto:pvhungttd@yahoo.com" TargetMode="External"/><Relationship Id="rId127" Type="http://schemas.openxmlformats.org/officeDocument/2006/relationships/hyperlink" Target="mailto:huuhaobk@gmail.com" TargetMode="External"/><Relationship Id="rId31" Type="http://schemas.openxmlformats.org/officeDocument/2006/relationships/hyperlink" Target="mailto:nguyenbahunghn@gmail.com" TargetMode="External"/><Relationship Id="rId73" Type="http://schemas.openxmlformats.org/officeDocument/2006/relationships/hyperlink" Target="mailto:hoangyen1969@gmail.com" TargetMode="External"/><Relationship Id="rId169" Type="http://schemas.openxmlformats.org/officeDocument/2006/relationships/hyperlink" Target="mailto:htc766@gmail.com" TargetMode="External"/><Relationship Id="rId334" Type="http://schemas.openxmlformats.org/officeDocument/2006/relationships/hyperlink" Target="mailto:mr.hoand@gmail.com" TargetMode="External"/><Relationship Id="rId376" Type="http://schemas.openxmlformats.org/officeDocument/2006/relationships/hyperlink" Target="mailto:kienbt.hust@gmail.com" TargetMode="External"/><Relationship Id="rId541" Type="http://schemas.openxmlformats.org/officeDocument/2006/relationships/hyperlink" Target="mailto:buiquytrong8080@gmail.com" TargetMode="External"/><Relationship Id="rId4" Type="http://schemas.openxmlformats.org/officeDocument/2006/relationships/hyperlink" Target="mailto:nguyenthanghn1982@gmail.com" TargetMode="External"/><Relationship Id="rId180" Type="http://schemas.openxmlformats.org/officeDocument/2006/relationships/hyperlink" Target="mailto:vantaiduongsatbacnam@gmail.com" TargetMode="External"/><Relationship Id="rId236" Type="http://schemas.openxmlformats.org/officeDocument/2006/relationships/hyperlink" Target="mailto:hoaicnsp@gmail.com" TargetMode="External"/><Relationship Id="rId278" Type="http://schemas.openxmlformats.org/officeDocument/2006/relationships/hyperlink" Target="mailto:hoangdung8984@yahoo.com" TargetMode="External"/><Relationship Id="rId401" Type="http://schemas.openxmlformats.org/officeDocument/2006/relationships/hyperlink" Target="mailto:thieutranminh167@gmail.com" TargetMode="External"/><Relationship Id="rId443" Type="http://schemas.openxmlformats.org/officeDocument/2006/relationships/hyperlink" Target="mailto:doanhpharma@gmail.com" TargetMode="External"/><Relationship Id="rId303" Type="http://schemas.openxmlformats.org/officeDocument/2006/relationships/hyperlink" Target="mailto:trinhtrongthai@gmail.com" TargetMode="External"/><Relationship Id="rId485" Type="http://schemas.openxmlformats.org/officeDocument/2006/relationships/hyperlink" Target="mailto:khanhchi127@gmail.com" TargetMode="External"/><Relationship Id="rId42" Type="http://schemas.openxmlformats.org/officeDocument/2006/relationships/hyperlink" Target="mailto:tientx@setfil.com.vn" TargetMode="External"/><Relationship Id="rId84" Type="http://schemas.openxmlformats.org/officeDocument/2006/relationships/hyperlink" Target="mailto:dongha8778@gmail.com" TargetMode="External"/><Relationship Id="rId138" Type="http://schemas.openxmlformats.org/officeDocument/2006/relationships/hyperlink" Target="mailto:sondn.dt2@gmail.com" TargetMode="External"/><Relationship Id="rId345" Type="http://schemas.openxmlformats.org/officeDocument/2006/relationships/hyperlink" Target="mailto:nguyenluc1986@gmail.com" TargetMode="External"/><Relationship Id="rId387" Type="http://schemas.openxmlformats.org/officeDocument/2006/relationships/hyperlink" Target="mailto:taidai0984991138@gmail.com" TargetMode="External"/><Relationship Id="rId510" Type="http://schemas.openxmlformats.org/officeDocument/2006/relationships/hyperlink" Target="mailto:tungnguyen112@gmail.com" TargetMode="External"/><Relationship Id="rId191" Type="http://schemas.openxmlformats.org/officeDocument/2006/relationships/hyperlink" Target="mailto:dauthithuhuyenkb@gmail.com" TargetMode="External"/><Relationship Id="rId205" Type="http://schemas.openxmlformats.org/officeDocument/2006/relationships/hyperlink" Target="mailto:legendary.b1293@yahoo.com" TargetMode="External"/><Relationship Id="rId247" Type="http://schemas.openxmlformats.org/officeDocument/2006/relationships/hyperlink" Target="mailto:nguyenvanquyet.tech@gmail.com" TargetMode="External"/><Relationship Id="rId412" Type="http://schemas.openxmlformats.org/officeDocument/2006/relationships/hyperlink" Target="mailto:tandk02@gmail.com" TargetMode="External"/><Relationship Id="rId107" Type="http://schemas.openxmlformats.org/officeDocument/2006/relationships/hyperlink" Target="mailto:hoangtuyen.ds@gmail.com" TargetMode="External"/><Relationship Id="rId289" Type="http://schemas.openxmlformats.org/officeDocument/2006/relationships/hyperlink" Target="mailto:duongvanhai.nd.vn@gmail.com" TargetMode="External"/><Relationship Id="rId454" Type="http://schemas.openxmlformats.org/officeDocument/2006/relationships/hyperlink" Target="mailto:diep.le.vietint@gmail.com" TargetMode="External"/><Relationship Id="rId496" Type="http://schemas.openxmlformats.org/officeDocument/2006/relationships/hyperlink" Target="mailto:thuhien230887@gmail.com" TargetMode="External"/><Relationship Id="rId11" Type="http://schemas.openxmlformats.org/officeDocument/2006/relationships/hyperlink" Target="mailto:thuyha405@yahoo.com.vn" TargetMode="External"/><Relationship Id="rId53" Type="http://schemas.openxmlformats.org/officeDocument/2006/relationships/hyperlink" Target="mailto:duyenpham177@gmail.com" TargetMode="External"/><Relationship Id="rId149" Type="http://schemas.openxmlformats.org/officeDocument/2006/relationships/hyperlink" Target="mailto:hieu.bui.xuan@gmail.com" TargetMode="External"/><Relationship Id="rId314" Type="http://schemas.openxmlformats.org/officeDocument/2006/relationships/hyperlink" Target="mailto:hoanghuy723@gmail.com" TargetMode="External"/><Relationship Id="rId356" Type="http://schemas.openxmlformats.org/officeDocument/2006/relationships/hyperlink" Target="mailto:viettran0712@gmail.com" TargetMode="External"/><Relationship Id="rId398" Type="http://schemas.openxmlformats.org/officeDocument/2006/relationships/hyperlink" Target="mailto:nonghuongque.86@gmail.com" TargetMode="External"/><Relationship Id="rId521" Type="http://schemas.openxmlformats.org/officeDocument/2006/relationships/hyperlink" Target="mailto:bashai0568@gmail.com" TargetMode="External"/><Relationship Id="rId95" Type="http://schemas.openxmlformats.org/officeDocument/2006/relationships/hyperlink" Target="mailto:phuongmaitk35.hy@gmail.com" TargetMode="External"/><Relationship Id="rId160" Type="http://schemas.openxmlformats.org/officeDocument/2006/relationships/hyperlink" Target="mailto:ngocminh25387@gmail.com" TargetMode="External"/><Relationship Id="rId216" Type="http://schemas.openxmlformats.org/officeDocument/2006/relationships/hyperlink" Target="mailto:sealov.ftu@gmail.com" TargetMode="External"/><Relationship Id="rId423" Type="http://schemas.openxmlformats.org/officeDocument/2006/relationships/hyperlink" Target="mailto:tranhuan.pca@gmail.com.vn" TargetMode="External"/><Relationship Id="rId258" Type="http://schemas.openxmlformats.org/officeDocument/2006/relationships/hyperlink" Target="mailto:dungkt@tratexco.com" TargetMode="External"/><Relationship Id="rId465" Type="http://schemas.openxmlformats.org/officeDocument/2006/relationships/hyperlink" Target="mailto:doannguyenml85@gmail.com" TargetMode="External"/><Relationship Id="rId22" Type="http://schemas.openxmlformats.org/officeDocument/2006/relationships/hyperlink" Target="mailto:phamvancong85@gmail.com" TargetMode="External"/><Relationship Id="rId64" Type="http://schemas.openxmlformats.org/officeDocument/2006/relationships/hyperlink" Target="mailto:jin3593@gmail.com" TargetMode="External"/><Relationship Id="rId118" Type="http://schemas.openxmlformats.org/officeDocument/2006/relationships/hyperlink" Target="mailto:duskater1@gmail.com" TargetMode="External"/><Relationship Id="rId325" Type="http://schemas.openxmlformats.org/officeDocument/2006/relationships/hyperlink" Target="mailto:lienngan568@gmail.com" TargetMode="External"/><Relationship Id="rId367" Type="http://schemas.openxmlformats.org/officeDocument/2006/relationships/hyperlink" Target="mailto:nguyenxuyenhp@gmail.com" TargetMode="External"/><Relationship Id="rId532" Type="http://schemas.openxmlformats.org/officeDocument/2006/relationships/hyperlink" Target="mailto:thangptq91@gmail.com" TargetMode="External"/><Relationship Id="rId171" Type="http://schemas.openxmlformats.org/officeDocument/2006/relationships/hyperlink" Target="mailto:lehien361@gmail.com" TargetMode="External"/><Relationship Id="rId227" Type="http://schemas.openxmlformats.org/officeDocument/2006/relationships/hyperlink" Target="mailto:quocdm@shb.com.vn" TargetMode="External"/><Relationship Id="rId269" Type="http://schemas.openxmlformats.org/officeDocument/2006/relationships/hyperlink" Target="mailto:lenga.veg@gmail.com" TargetMode="External"/><Relationship Id="rId434" Type="http://schemas.openxmlformats.org/officeDocument/2006/relationships/hyperlink" Target="mailto:dinhvanhung27173@gmail.com" TargetMode="External"/><Relationship Id="rId476" Type="http://schemas.openxmlformats.org/officeDocument/2006/relationships/hyperlink" Target="mailto:nbn2882@gmail.com" TargetMode="External"/><Relationship Id="rId33" Type="http://schemas.openxmlformats.org/officeDocument/2006/relationships/hyperlink" Target="mailto:huyenlethanh84@gmail.com" TargetMode="External"/><Relationship Id="rId129" Type="http://schemas.openxmlformats.org/officeDocument/2006/relationships/hyperlink" Target="mailto:chieudoan.ht@gmail.com" TargetMode="External"/><Relationship Id="rId280" Type="http://schemas.openxmlformats.org/officeDocument/2006/relationships/hyperlink" Target="mailto:leminhyhpkkq@gmail.com" TargetMode="External"/><Relationship Id="rId336" Type="http://schemas.openxmlformats.org/officeDocument/2006/relationships/hyperlink" Target="mailto:nguyenhaanh.ftu@gmail.com" TargetMode="External"/><Relationship Id="rId501" Type="http://schemas.openxmlformats.org/officeDocument/2006/relationships/hyperlink" Target="mailto:khanhtoannuce@gmail.com" TargetMode="External"/><Relationship Id="rId543" Type="http://schemas.openxmlformats.org/officeDocument/2006/relationships/printerSettings" Target="../printerSettings/printerSettings1.bin"/><Relationship Id="rId75" Type="http://schemas.openxmlformats.org/officeDocument/2006/relationships/hyperlink" Target="mailto:hoangyen1969@gmail.com" TargetMode="External"/><Relationship Id="rId140" Type="http://schemas.openxmlformats.org/officeDocument/2006/relationships/hyperlink" Target="mailto:duonghonghai2012@yahoo.com.vn" TargetMode="External"/><Relationship Id="rId182" Type="http://schemas.openxmlformats.org/officeDocument/2006/relationships/hyperlink" Target="mailto:vucuongsav@yahoo.com.vn" TargetMode="External"/><Relationship Id="rId378" Type="http://schemas.openxmlformats.org/officeDocument/2006/relationships/hyperlink" Target="mailto:vuphuongha91@gmail.com" TargetMode="External"/><Relationship Id="rId403" Type="http://schemas.openxmlformats.org/officeDocument/2006/relationships/hyperlink" Target="mailto:loinguyenvan@agribank.com.vn" TargetMode="External"/><Relationship Id="rId6" Type="http://schemas.openxmlformats.org/officeDocument/2006/relationships/hyperlink" Target="mailto:nguyentrongtao1@gmail.com" TargetMode="External"/><Relationship Id="rId238" Type="http://schemas.openxmlformats.org/officeDocument/2006/relationships/hyperlink" Target="mailto:phuongdothi0873@gmail.com" TargetMode="External"/><Relationship Id="rId445" Type="http://schemas.openxmlformats.org/officeDocument/2006/relationships/hyperlink" Target="mailto:sungnv@carboncor.com.vn" TargetMode="External"/><Relationship Id="rId487" Type="http://schemas.openxmlformats.org/officeDocument/2006/relationships/hyperlink" Target="mailto:lancp@vntlogistics.com" TargetMode="External"/><Relationship Id="rId291" Type="http://schemas.openxmlformats.org/officeDocument/2006/relationships/hyperlink" Target="mailto:manhhung62ltv@gmail.com" TargetMode="External"/><Relationship Id="rId305" Type="http://schemas.openxmlformats.org/officeDocument/2006/relationships/hyperlink" Target="mailto:duylong1106@gmail.com" TargetMode="External"/><Relationship Id="rId347" Type="http://schemas.openxmlformats.org/officeDocument/2006/relationships/hyperlink" Target="mailto:dieulinh7280@gmail.com" TargetMode="External"/><Relationship Id="rId512" Type="http://schemas.openxmlformats.org/officeDocument/2006/relationships/hyperlink" Target="mailto:hoaihuongdomus@gmail.com" TargetMode="External"/><Relationship Id="rId44" Type="http://schemas.openxmlformats.org/officeDocument/2006/relationships/hyperlink" Target="mailto:kieulan1105@gmail.com" TargetMode="External"/><Relationship Id="rId86" Type="http://schemas.openxmlformats.org/officeDocument/2006/relationships/hyperlink" Target="mailto:dangminhphuong1006@gmail.com" TargetMode="External"/><Relationship Id="rId151" Type="http://schemas.openxmlformats.org/officeDocument/2006/relationships/hyperlink" Target="mailto:thoanmda@gmail.com" TargetMode="External"/><Relationship Id="rId389" Type="http://schemas.openxmlformats.org/officeDocument/2006/relationships/hyperlink" Target="mailto:tranhoainam.xd@gmail.com" TargetMode="External"/><Relationship Id="rId193" Type="http://schemas.openxmlformats.org/officeDocument/2006/relationships/hyperlink" Target="mailto:lephunghia.1992@gmail.com" TargetMode="External"/><Relationship Id="rId207" Type="http://schemas.openxmlformats.org/officeDocument/2006/relationships/hyperlink" Target="mailto:quannguyen@nguyensieu.edu.vn" TargetMode="External"/><Relationship Id="rId249" Type="http://schemas.openxmlformats.org/officeDocument/2006/relationships/hyperlink" Target="mailto:xuanqt87@gmail.com" TargetMode="External"/><Relationship Id="rId414" Type="http://schemas.openxmlformats.org/officeDocument/2006/relationships/hyperlink" Target="mailto:ngothanhhuu1@gmail.com" TargetMode="External"/><Relationship Id="rId456" Type="http://schemas.openxmlformats.org/officeDocument/2006/relationships/hyperlink" Target="mailto:duyhiepk53xhh@gmail.com" TargetMode="External"/><Relationship Id="rId498" Type="http://schemas.openxmlformats.org/officeDocument/2006/relationships/hyperlink" Target="mailto:nguyentrungktb52@gmail.com" TargetMode="External"/><Relationship Id="rId13" Type="http://schemas.openxmlformats.org/officeDocument/2006/relationships/hyperlink" Target="mailto:phanxipang2013@gmail.com" TargetMode="External"/><Relationship Id="rId109" Type="http://schemas.openxmlformats.org/officeDocument/2006/relationships/hyperlink" Target="mailto:bdscatlinh@gmail.com" TargetMode="External"/><Relationship Id="rId260" Type="http://schemas.openxmlformats.org/officeDocument/2006/relationships/hyperlink" Target="mailto:chungnt@eurowindow.biz" TargetMode="External"/><Relationship Id="rId316" Type="http://schemas.openxmlformats.org/officeDocument/2006/relationships/hyperlink" Target="mailto:dangbien83@gmail.com" TargetMode="External"/><Relationship Id="rId523" Type="http://schemas.openxmlformats.org/officeDocument/2006/relationships/hyperlink" Target="mailto:maihop@yahoo.com" TargetMode="External"/><Relationship Id="rId55" Type="http://schemas.openxmlformats.org/officeDocument/2006/relationships/hyperlink" Target="mailto:doanhuong209@gmail.com" TargetMode="External"/><Relationship Id="rId97" Type="http://schemas.openxmlformats.org/officeDocument/2006/relationships/hyperlink" Target="mailto:plttrang92@gmail.com" TargetMode="External"/><Relationship Id="rId120" Type="http://schemas.openxmlformats.org/officeDocument/2006/relationships/hyperlink" Target="mailto:sondanguytwd@gmail.com" TargetMode="External"/><Relationship Id="rId358" Type="http://schemas.openxmlformats.org/officeDocument/2006/relationships/hyperlink" Target="mailto:minhtrangtran.hn@gmail.com" TargetMode="External"/><Relationship Id="rId162" Type="http://schemas.openxmlformats.org/officeDocument/2006/relationships/hyperlink" Target="mailto:luult@pvi.com.vn" TargetMode="External"/><Relationship Id="rId218" Type="http://schemas.openxmlformats.org/officeDocument/2006/relationships/hyperlink" Target="mailto:vothanhnga2101@yahoo.com" TargetMode="External"/><Relationship Id="rId425" Type="http://schemas.openxmlformats.org/officeDocument/2006/relationships/hyperlink" Target="mailto:sondn.5442@gmail.com" TargetMode="External"/><Relationship Id="rId467" Type="http://schemas.openxmlformats.org/officeDocument/2006/relationships/hyperlink" Target="mailto:dr.duclinh.hmu@gmail.com" TargetMode="External"/><Relationship Id="rId271" Type="http://schemas.openxmlformats.org/officeDocument/2006/relationships/hyperlink" Target="mailto:nguyentrang82@gmail.com" TargetMode="External"/><Relationship Id="rId24" Type="http://schemas.openxmlformats.org/officeDocument/2006/relationships/hyperlink" Target="mailto:nguyendung170190@gmail.com" TargetMode="External"/><Relationship Id="rId66" Type="http://schemas.openxmlformats.org/officeDocument/2006/relationships/hyperlink" Target="mailto:tuanhbds@yahoo.com" TargetMode="External"/><Relationship Id="rId131" Type="http://schemas.openxmlformats.org/officeDocument/2006/relationships/hyperlink" Target="mailto:huyen.nguyen@viwapico.com.vn" TargetMode="External"/><Relationship Id="rId327" Type="http://schemas.openxmlformats.org/officeDocument/2006/relationships/hyperlink" Target="mailto:Looimuntick@gmail.com.au" TargetMode="External"/><Relationship Id="rId369" Type="http://schemas.openxmlformats.org/officeDocument/2006/relationships/hyperlink" Target="mailto:nguyenchivan87@gmail.com" TargetMode="External"/><Relationship Id="rId534" Type="http://schemas.openxmlformats.org/officeDocument/2006/relationships/hyperlink" Target="mailto:nguyenquocvuongcnc@gmail.com" TargetMode="External"/><Relationship Id="rId173" Type="http://schemas.openxmlformats.org/officeDocument/2006/relationships/hyperlink" Target="mailto:hapham82vn@gmail.com" TargetMode="External"/><Relationship Id="rId229" Type="http://schemas.openxmlformats.org/officeDocument/2006/relationships/hyperlink" Target="mailto:nga.xuongdao@gmail.com" TargetMode="External"/><Relationship Id="rId380" Type="http://schemas.openxmlformats.org/officeDocument/2006/relationships/hyperlink" Target="mailto:duylai03031985@gmail.com" TargetMode="External"/><Relationship Id="rId436" Type="http://schemas.openxmlformats.org/officeDocument/2006/relationships/hyperlink" Target="mailto:dinhhalua@gmail.com" TargetMode="External"/><Relationship Id="rId240" Type="http://schemas.openxmlformats.org/officeDocument/2006/relationships/hyperlink" Target="mailto:quangtruong0386@gmail.com" TargetMode="External"/><Relationship Id="rId478" Type="http://schemas.openxmlformats.org/officeDocument/2006/relationships/hyperlink" Target="mailto:vhuong047@gmail.com" TargetMode="External"/><Relationship Id="rId35" Type="http://schemas.openxmlformats.org/officeDocument/2006/relationships/hyperlink" Target="mailto:hienphamduc007@gmail.com" TargetMode="External"/><Relationship Id="rId77" Type="http://schemas.openxmlformats.org/officeDocument/2006/relationships/hyperlink" Target="mailto:hoangyen1969@gmail.com" TargetMode="External"/><Relationship Id="rId100" Type="http://schemas.openxmlformats.org/officeDocument/2006/relationships/hyperlink" Target="mailto:thuyttgdskbadinh@gmail.com" TargetMode="External"/><Relationship Id="rId282" Type="http://schemas.openxmlformats.org/officeDocument/2006/relationships/hyperlink" Target="mailto:tam230386@gmail.com" TargetMode="External"/><Relationship Id="rId338" Type="http://schemas.openxmlformats.org/officeDocument/2006/relationships/hyperlink" Target="mailto:phonglinhgroup@gmail.com" TargetMode="External"/><Relationship Id="rId503" Type="http://schemas.openxmlformats.org/officeDocument/2006/relationships/hyperlink" Target="mailto:huutrung19@yahoo.com" TargetMode="External"/><Relationship Id="rId8" Type="http://schemas.openxmlformats.org/officeDocument/2006/relationships/hyperlink" Target="mailto:nguyenthihanly@gmail.com" TargetMode="External"/><Relationship Id="rId142" Type="http://schemas.openxmlformats.org/officeDocument/2006/relationships/hyperlink" Target="mailto:lemanhtungnd@gmail.com" TargetMode="External"/><Relationship Id="rId184" Type="http://schemas.openxmlformats.org/officeDocument/2006/relationships/hyperlink" Target="mailto:nhuthuy.lehoang@gmail.com" TargetMode="External"/><Relationship Id="rId391" Type="http://schemas.openxmlformats.org/officeDocument/2006/relationships/hyperlink" Target="mailto:lanhuong160882@gmail.com" TargetMode="External"/><Relationship Id="rId405" Type="http://schemas.openxmlformats.org/officeDocument/2006/relationships/hyperlink" Target="mailto:hoangthuy9285@gmail.com" TargetMode="External"/><Relationship Id="rId447" Type="http://schemas.openxmlformats.org/officeDocument/2006/relationships/hyperlink" Target="mailto:kien.trantrung1982@gmail.com" TargetMode="External"/><Relationship Id="rId251" Type="http://schemas.openxmlformats.org/officeDocument/2006/relationships/hyperlink" Target="mailto:vodka.tnt@gmail.com" TargetMode="External"/><Relationship Id="rId489" Type="http://schemas.openxmlformats.org/officeDocument/2006/relationships/hyperlink" Target="mailto:minhthu2871988@gmail.com" TargetMode="External"/><Relationship Id="rId46" Type="http://schemas.openxmlformats.org/officeDocument/2006/relationships/hyperlink" Target="mailto:hoaloakennb@gmail.com" TargetMode="External"/><Relationship Id="rId293" Type="http://schemas.openxmlformats.org/officeDocument/2006/relationships/hyperlink" Target="mailto:nguyendungphong@gmail.com" TargetMode="External"/><Relationship Id="rId307" Type="http://schemas.openxmlformats.org/officeDocument/2006/relationships/hyperlink" Target="mailto:dothanhhang85@gmail.com" TargetMode="External"/><Relationship Id="rId349" Type="http://schemas.openxmlformats.org/officeDocument/2006/relationships/hyperlink" Target="mailto:hienmai0192@gmail.com" TargetMode="External"/><Relationship Id="rId514" Type="http://schemas.openxmlformats.org/officeDocument/2006/relationships/hyperlink" Target="mailto:luanlicogicorporation@gmail.com" TargetMode="External"/><Relationship Id="rId88" Type="http://schemas.openxmlformats.org/officeDocument/2006/relationships/hyperlink" Target="mailto:sangatca@gmail.com" TargetMode="External"/><Relationship Id="rId111" Type="http://schemas.openxmlformats.org/officeDocument/2006/relationships/hyperlink" Target="mailto:bdscatlinh@gmail.com" TargetMode="External"/><Relationship Id="rId153" Type="http://schemas.openxmlformats.org/officeDocument/2006/relationships/hyperlink" Target="mailto:thanhgiang0711@gmail.com" TargetMode="External"/><Relationship Id="rId195" Type="http://schemas.openxmlformats.org/officeDocument/2006/relationships/hyperlink" Target="mailto:nguyendanhhung86@gmail.com" TargetMode="External"/><Relationship Id="rId209" Type="http://schemas.openxmlformats.org/officeDocument/2006/relationships/hyperlink" Target="mailto:ncaoluan@gmail.com" TargetMode="External"/><Relationship Id="rId360" Type="http://schemas.openxmlformats.org/officeDocument/2006/relationships/hyperlink" Target="mailto:thutrang6666@gmail.com" TargetMode="External"/><Relationship Id="rId416" Type="http://schemas.openxmlformats.org/officeDocument/2006/relationships/hyperlink" Target="mailto:lecongtq@gmail.com" TargetMode="External"/><Relationship Id="rId220" Type="http://schemas.openxmlformats.org/officeDocument/2006/relationships/hyperlink" Target="mailto:sieuthiremmy@yahoo.com" TargetMode="External"/><Relationship Id="rId458" Type="http://schemas.openxmlformats.org/officeDocument/2006/relationships/hyperlink" Target="mailto:hungnm.bkdn@gmail.com" TargetMode="External"/><Relationship Id="rId15" Type="http://schemas.openxmlformats.org/officeDocument/2006/relationships/hyperlink" Target="mailto:manhtran.bv@gmail.com" TargetMode="External"/><Relationship Id="rId57" Type="http://schemas.openxmlformats.org/officeDocument/2006/relationships/hyperlink" Target="mailto:vanlehl87@gmail.com" TargetMode="External"/><Relationship Id="rId262" Type="http://schemas.openxmlformats.org/officeDocument/2006/relationships/hyperlink" Target="mailto:matvietmedia@gmail.com" TargetMode="External"/><Relationship Id="rId318" Type="http://schemas.openxmlformats.org/officeDocument/2006/relationships/hyperlink" Target="mailto:akazu12@gmail.com" TargetMode="External"/><Relationship Id="rId525" Type="http://schemas.openxmlformats.org/officeDocument/2006/relationships/hyperlink" Target="mailto:bagiang.nh@gmail.com" TargetMode="External"/><Relationship Id="rId99" Type="http://schemas.openxmlformats.org/officeDocument/2006/relationships/hyperlink" Target="mailto:bdscatlinh@gmail.com" TargetMode="External"/><Relationship Id="rId122" Type="http://schemas.openxmlformats.org/officeDocument/2006/relationships/hyperlink" Target="mailto:huyvta@gmail.com" TargetMode="External"/><Relationship Id="rId164" Type="http://schemas.openxmlformats.org/officeDocument/2006/relationships/hyperlink" Target="mailto:hung.nguyenxuan2010@gmail.com" TargetMode="External"/><Relationship Id="rId371" Type="http://schemas.openxmlformats.org/officeDocument/2006/relationships/hyperlink" Target="mailto:xuankhang2110@gmail.com" TargetMode="External"/><Relationship Id="rId427" Type="http://schemas.openxmlformats.org/officeDocument/2006/relationships/hyperlink" Target="mailto:ha.pham@vntechcon.vn" TargetMode="External"/><Relationship Id="rId469" Type="http://schemas.openxmlformats.org/officeDocument/2006/relationships/hyperlink" Target="mailto:minhhoa1185@gmail.com" TargetMode="External"/><Relationship Id="rId26" Type="http://schemas.openxmlformats.org/officeDocument/2006/relationships/hyperlink" Target="mailto:thuyhangho80@gmail.com" TargetMode="External"/><Relationship Id="rId231" Type="http://schemas.openxmlformats.org/officeDocument/2006/relationships/hyperlink" Target="mailto:ntthuy.k51a@gmail.com" TargetMode="External"/><Relationship Id="rId273" Type="http://schemas.openxmlformats.org/officeDocument/2006/relationships/hyperlink" Target="mailto:tuan.enexvina@gmail.com" TargetMode="External"/><Relationship Id="rId329" Type="http://schemas.openxmlformats.org/officeDocument/2006/relationships/hyperlink" Target="mailto:vothecuong@gmail.com" TargetMode="External"/><Relationship Id="rId480" Type="http://schemas.openxmlformats.org/officeDocument/2006/relationships/hyperlink" Target="mailto:ductruonggiang@yahoo.com" TargetMode="External"/><Relationship Id="rId536" Type="http://schemas.openxmlformats.org/officeDocument/2006/relationships/hyperlink" Target="mailto:hathanh1319@gmail.com" TargetMode="External"/><Relationship Id="rId68" Type="http://schemas.openxmlformats.org/officeDocument/2006/relationships/hyperlink" Target="mailto:fahasa.thuan1581@gmail.com" TargetMode="External"/><Relationship Id="rId133" Type="http://schemas.openxmlformats.org/officeDocument/2006/relationships/hyperlink" Target="mailto:ducagribankdb@gmail.com" TargetMode="External"/><Relationship Id="rId175" Type="http://schemas.openxmlformats.org/officeDocument/2006/relationships/hyperlink" Target="mailto:antoan.longviet@gmail.com" TargetMode="External"/><Relationship Id="rId340" Type="http://schemas.openxmlformats.org/officeDocument/2006/relationships/hyperlink" Target="mailto:binhnb99@gmail.com" TargetMode="External"/><Relationship Id="rId200" Type="http://schemas.openxmlformats.org/officeDocument/2006/relationships/hyperlink" Target="mailto:vuhahaianh@gmail.com" TargetMode="External"/><Relationship Id="rId382" Type="http://schemas.openxmlformats.org/officeDocument/2006/relationships/hyperlink" Target="mailto:phongdht@gmail.com" TargetMode="External"/><Relationship Id="rId438" Type="http://schemas.openxmlformats.org/officeDocument/2006/relationships/hyperlink" Target="mailto:khanhbachxhh@gmail.com" TargetMode="External"/><Relationship Id="rId242" Type="http://schemas.openxmlformats.org/officeDocument/2006/relationships/hyperlink" Target="mailto:chungvt@mitec.com.vn" TargetMode="External"/><Relationship Id="rId284" Type="http://schemas.openxmlformats.org/officeDocument/2006/relationships/hyperlink" Target="mailto:thao101088@gmail.com" TargetMode="External"/><Relationship Id="rId491" Type="http://schemas.openxmlformats.org/officeDocument/2006/relationships/hyperlink" Target="mailto:nguyenlinh0303@gmail.com" TargetMode="External"/><Relationship Id="rId505" Type="http://schemas.openxmlformats.org/officeDocument/2006/relationships/hyperlink" Target="mailto:tananphat2015@gmail.com" TargetMode="External"/><Relationship Id="rId37" Type="http://schemas.openxmlformats.org/officeDocument/2006/relationships/hyperlink" Target="mailto:htngan87hn@gmail.com" TargetMode="External"/><Relationship Id="rId79" Type="http://schemas.openxmlformats.org/officeDocument/2006/relationships/hyperlink" Target="mailto:duc121982@gmail.com" TargetMode="External"/><Relationship Id="rId102" Type="http://schemas.openxmlformats.org/officeDocument/2006/relationships/hyperlink" Target="mailto:ngockien.it@gmail.com" TargetMode="External"/><Relationship Id="rId144" Type="http://schemas.openxmlformats.org/officeDocument/2006/relationships/hyperlink" Target="mailto:duonghonghai2012@yahoo.com.vn" TargetMode="External"/><Relationship Id="rId90" Type="http://schemas.openxmlformats.org/officeDocument/2006/relationships/hyperlink" Target="mailto:dinhbuixuanvnu@gmail.com" TargetMode="External"/><Relationship Id="rId186" Type="http://schemas.openxmlformats.org/officeDocument/2006/relationships/hyperlink" Target="mailto:taanhviet2004@gmail.com" TargetMode="External"/><Relationship Id="rId351" Type="http://schemas.openxmlformats.org/officeDocument/2006/relationships/hyperlink" Target="mailto:dothanhfuji84@gmail.com" TargetMode="External"/><Relationship Id="rId393" Type="http://schemas.openxmlformats.org/officeDocument/2006/relationships/hyperlink" Target="mailto:hong_sa_honey@yahoo.com.vn" TargetMode="External"/><Relationship Id="rId407" Type="http://schemas.openxmlformats.org/officeDocument/2006/relationships/hyperlink" Target="mailto:dangvananh2010@yahoo.com" TargetMode="External"/><Relationship Id="rId449" Type="http://schemas.openxmlformats.org/officeDocument/2006/relationships/hyperlink" Target="mailto:duyenchi82@gmail.com" TargetMode="External"/><Relationship Id="rId211" Type="http://schemas.openxmlformats.org/officeDocument/2006/relationships/hyperlink" Target="mailto:quynhliendutwd@gmail.com" TargetMode="External"/><Relationship Id="rId253" Type="http://schemas.openxmlformats.org/officeDocument/2006/relationships/hyperlink" Target="mailto:toannm.pmc@vnpt.vn" TargetMode="External"/><Relationship Id="rId295" Type="http://schemas.openxmlformats.org/officeDocument/2006/relationships/hyperlink" Target="mailto:vungocthang855@yahoo.com" TargetMode="External"/><Relationship Id="rId309" Type="http://schemas.openxmlformats.org/officeDocument/2006/relationships/hyperlink" Target="mailto:lehuunamjsc@gmail.com" TargetMode="External"/><Relationship Id="rId460" Type="http://schemas.openxmlformats.org/officeDocument/2006/relationships/hyperlink" Target="mailto:bongmai0212@gmail.com" TargetMode="External"/><Relationship Id="rId516" Type="http://schemas.openxmlformats.org/officeDocument/2006/relationships/hyperlink" Target="mailto:dongdulichhonggai@gmail.com" TargetMode="External"/><Relationship Id="rId48" Type="http://schemas.openxmlformats.org/officeDocument/2006/relationships/hyperlink" Target="mailto:hanhluu@daelim.co.kr" TargetMode="External"/><Relationship Id="rId113" Type="http://schemas.openxmlformats.org/officeDocument/2006/relationships/hyperlink" Target="mailto:bdscatlinh@gmail.com" TargetMode="External"/><Relationship Id="rId320" Type="http://schemas.openxmlformats.org/officeDocument/2006/relationships/hyperlink" Target="mailto:maint.1278@gmail.com" TargetMode="External"/><Relationship Id="rId155" Type="http://schemas.openxmlformats.org/officeDocument/2006/relationships/hyperlink" Target="mailto:duc.trinhhuyen@vib.com.vn" TargetMode="External"/><Relationship Id="rId197" Type="http://schemas.openxmlformats.org/officeDocument/2006/relationships/hyperlink" Target="mailto:trandinhkhoaups2013@gmail.com" TargetMode="External"/><Relationship Id="rId362" Type="http://schemas.openxmlformats.org/officeDocument/2006/relationships/hyperlink" Target="mailto:dohacpm@gmail.com" TargetMode="External"/><Relationship Id="rId418" Type="http://schemas.openxmlformats.org/officeDocument/2006/relationships/hyperlink" Target="mailto:thuhangle1212@gmail.com" TargetMode="External"/><Relationship Id="rId222" Type="http://schemas.openxmlformats.org/officeDocument/2006/relationships/hyperlink" Target="mailto:hientu16@gmail.com" TargetMode="External"/><Relationship Id="rId264" Type="http://schemas.openxmlformats.org/officeDocument/2006/relationships/hyperlink" Target="mailto:levanchuc84@gmail.com" TargetMode="External"/><Relationship Id="rId471" Type="http://schemas.openxmlformats.org/officeDocument/2006/relationships/hyperlink" Target="mailto:gautruclili.89@gmail.com" TargetMode="External"/><Relationship Id="rId17" Type="http://schemas.openxmlformats.org/officeDocument/2006/relationships/hyperlink" Target="mailto:anhlecong@gmail.com" TargetMode="External"/><Relationship Id="rId59" Type="http://schemas.openxmlformats.org/officeDocument/2006/relationships/hyperlink" Target="mailto:hoangyen1969@gmail.com" TargetMode="External"/><Relationship Id="rId124" Type="http://schemas.openxmlformats.org/officeDocument/2006/relationships/hyperlink" Target="mailto:cong.hoangchi@gmail.com" TargetMode="External"/><Relationship Id="rId527" Type="http://schemas.openxmlformats.org/officeDocument/2006/relationships/hyperlink" Target="mailto:kyuclangtu@gmail.com" TargetMode="External"/><Relationship Id="rId70" Type="http://schemas.openxmlformats.org/officeDocument/2006/relationships/hyperlink" Target="mailto:hatran1441983@gmail.com" TargetMode="External"/><Relationship Id="rId166" Type="http://schemas.openxmlformats.org/officeDocument/2006/relationships/hyperlink" Target="mailto:nguyenthuyhang.hily@gmail.com" TargetMode="External"/><Relationship Id="rId331" Type="http://schemas.openxmlformats.org/officeDocument/2006/relationships/hyperlink" Target="mailto:minhtrungvuvn@gmail.com" TargetMode="External"/><Relationship Id="rId373" Type="http://schemas.openxmlformats.org/officeDocument/2006/relationships/hyperlink" Target="mailto:nguyenngoctuankts@gmail.com" TargetMode="External"/><Relationship Id="rId429" Type="http://schemas.openxmlformats.org/officeDocument/2006/relationships/hyperlink" Target="mailto:luuthuhuyentb@gmail.com" TargetMode="External"/><Relationship Id="rId1" Type="http://schemas.openxmlformats.org/officeDocument/2006/relationships/hyperlink" Target="mailto:hungtq@vipo.com.vn" TargetMode="External"/><Relationship Id="rId233" Type="http://schemas.openxmlformats.org/officeDocument/2006/relationships/hyperlink" Target="mailto:daophuly@gmail.com" TargetMode="External"/><Relationship Id="rId440" Type="http://schemas.openxmlformats.org/officeDocument/2006/relationships/hyperlink" Target="mailto:hangvtn2011@gmail.com" TargetMode="External"/><Relationship Id="rId28" Type="http://schemas.openxmlformats.org/officeDocument/2006/relationships/hyperlink" Target="mailto:phanthanhngoch31@yahoo.com.vn" TargetMode="External"/><Relationship Id="rId275" Type="http://schemas.openxmlformats.org/officeDocument/2006/relationships/hyperlink" Target="mailto:thuyvant.tran@gmail.com" TargetMode="External"/><Relationship Id="rId300" Type="http://schemas.openxmlformats.org/officeDocument/2006/relationships/hyperlink" Target="mailto:phamduyhals@gmail.com" TargetMode="External"/><Relationship Id="rId482" Type="http://schemas.openxmlformats.org/officeDocument/2006/relationships/hyperlink" Target="mailto:ict.mrson@gmail.com" TargetMode="External"/><Relationship Id="rId538" Type="http://schemas.openxmlformats.org/officeDocument/2006/relationships/hyperlink" Target="mailto:drdangnguyen@gmail.com" TargetMode="External"/><Relationship Id="rId81" Type="http://schemas.openxmlformats.org/officeDocument/2006/relationships/hyperlink" Target="mailto:phtienhuy.kt@gmail.com" TargetMode="External"/><Relationship Id="rId135" Type="http://schemas.openxmlformats.org/officeDocument/2006/relationships/hyperlink" Target="mailto:baganitbmq@gmail.com" TargetMode="External"/><Relationship Id="rId177" Type="http://schemas.openxmlformats.org/officeDocument/2006/relationships/hyperlink" Target="mailto:nhiemgt@gmail.com" TargetMode="External"/><Relationship Id="rId342" Type="http://schemas.openxmlformats.org/officeDocument/2006/relationships/hyperlink" Target="mailto:minhc3@gmail.com" TargetMode="External"/><Relationship Id="rId384" Type="http://schemas.openxmlformats.org/officeDocument/2006/relationships/hyperlink" Target="mailto:kieutrangtran2802@gmail.com" TargetMode="External"/><Relationship Id="rId202" Type="http://schemas.openxmlformats.org/officeDocument/2006/relationships/hyperlink" Target="mailto:dhlan@daihocthudo.edu.vn" TargetMode="External"/><Relationship Id="rId244" Type="http://schemas.openxmlformats.org/officeDocument/2006/relationships/hyperlink" Target="mailto:bao.ngoc1388@gmail.com" TargetMode="External"/><Relationship Id="rId39" Type="http://schemas.openxmlformats.org/officeDocument/2006/relationships/hyperlink" Target="mailto:giabao0212@gmail.com" TargetMode="External"/><Relationship Id="rId286" Type="http://schemas.openxmlformats.org/officeDocument/2006/relationships/hyperlink" Target="mailto:huycong847@gmail.com" TargetMode="External"/><Relationship Id="rId451" Type="http://schemas.openxmlformats.org/officeDocument/2006/relationships/hyperlink" Target="mailto:phamthat57@gmail.com" TargetMode="External"/><Relationship Id="rId493" Type="http://schemas.openxmlformats.org/officeDocument/2006/relationships/hyperlink" Target="mailto:trai.phan_jindo@ce.com.vn" TargetMode="External"/><Relationship Id="rId507" Type="http://schemas.openxmlformats.org/officeDocument/2006/relationships/hyperlink" Target="mailto:nguyentrungdung911@gmail.com" TargetMode="External"/><Relationship Id="rId50" Type="http://schemas.openxmlformats.org/officeDocument/2006/relationships/hyperlink" Target="mailto:haquymxm@gmail.com" TargetMode="External"/><Relationship Id="rId104" Type="http://schemas.openxmlformats.org/officeDocument/2006/relationships/hyperlink" Target="mailto:mythuatat@gmail.com" TargetMode="External"/><Relationship Id="rId146" Type="http://schemas.openxmlformats.org/officeDocument/2006/relationships/hyperlink" Target="mailto:huychua.bk@gmail.com" TargetMode="External"/><Relationship Id="rId188" Type="http://schemas.openxmlformats.org/officeDocument/2006/relationships/hyperlink" Target="mailto:hoangnguyenhuy0710@gmail.com" TargetMode="External"/><Relationship Id="rId311" Type="http://schemas.openxmlformats.org/officeDocument/2006/relationships/hyperlink" Target="mailto:vuthiquynhhuan@gmail.com" TargetMode="External"/><Relationship Id="rId353" Type="http://schemas.openxmlformats.org/officeDocument/2006/relationships/hyperlink" Target="mailto:manhhuyennguyen2111@gmail.com" TargetMode="External"/><Relationship Id="rId395" Type="http://schemas.openxmlformats.org/officeDocument/2006/relationships/hyperlink" Target="mailto:yenlehai89@gmail.com" TargetMode="External"/><Relationship Id="rId409" Type="http://schemas.openxmlformats.org/officeDocument/2006/relationships/hyperlink" Target="mailto:dungnd@pcc1mydinh.vn" TargetMode="External"/><Relationship Id="rId92" Type="http://schemas.openxmlformats.org/officeDocument/2006/relationships/hyperlink" Target="mailto:thuyduong8479@gmail.com" TargetMode="External"/><Relationship Id="rId213" Type="http://schemas.openxmlformats.org/officeDocument/2006/relationships/hyperlink" Target="mailto:minhkhanhrhm@gmail.com" TargetMode="External"/><Relationship Id="rId420" Type="http://schemas.openxmlformats.org/officeDocument/2006/relationships/hyperlink" Target="mailto:phuonglinhsd5@gmail.com" TargetMode="External"/><Relationship Id="rId255" Type="http://schemas.openxmlformats.org/officeDocument/2006/relationships/hyperlink" Target="mailto:tranthuphuong6688@gmail.com" TargetMode="External"/><Relationship Id="rId297" Type="http://schemas.openxmlformats.org/officeDocument/2006/relationships/hyperlink" Target="mailto:phongvh19@gmail.com" TargetMode="External"/><Relationship Id="rId462" Type="http://schemas.openxmlformats.org/officeDocument/2006/relationships/hyperlink" Target="mailto:dunglt302@gmail.com" TargetMode="External"/><Relationship Id="rId518" Type="http://schemas.openxmlformats.org/officeDocument/2006/relationships/hyperlink" Target="mailto:nguyenanhdaovtv@gmail.com" TargetMode="External"/><Relationship Id="rId115" Type="http://schemas.openxmlformats.org/officeDocument/2006/relationships/hyperlink" Target="mailto:tiendung.nguyen1991@gmail.com" TargetMode="External"/><Relationship Id="rId157" Type="http://schemas.openxmlformats.org/officeDocument/2006/relationships/hyperlink" Target="mailto:hoanbkhn@gmail.com" TargetMode="External"/><Relationship Id="rId322" Type="http://schemas.openxmlformats.org/officeDocument/2006/relationships/hyperlink" Target="mailto:nhaccukimchung@gmail.com" TargetMode="External"/><Relationship Id="rId364" Type="http://schemas.openxmlformats.org/officeDocument/2006/relationships/hyperlink" Target="mailto:phuong.doan@go.vn" TargetMode="External"/><Relationship Id="rId61" Type="http://schemas.openxmlformats.org/officeDocument/2006/relationships/hyperlink" Target="mailto:huong.ptthaison@gmail.com" TargetMode="External"/><Relationship Id="rId199" Type="http://schemas.openxmlformats.org/officeDocument/2006/relationships/hyperlink" Target="mailto:hieuqc@gmail.com" TargetMode="External"/><Relationship Id="rId19" Type="http://schemas.openxmlformats.org/officeDocument/2006/relationships/hyperlink" Target="mailto:tmh0488@gmail.com" TargetMode="External"/><Relationship Id="rId224" Type="http://schemas.openxmlformats.org/officeDocument/2006/relationships/hyperlink" Target="mailto:hoangngocbich828@gmail.com" TargetMode="External"/><Relationship Id="rId266" Type="http://schemas.openxmlformats.org/officeDocument/2006/relationships/hyperlink" Target="mailto:duongthingan1983@gmail.com" TargetMode="External"/><Relationship Id="rId431" Type="http://schemas.openxmlformats.org/officeDocument/2006/relationships/hyperlink" Target="mailto:ngocminhtam@gmail.com" TargetMode="External"/><Relationship Id="rId473" Type="http://schemas.openxmlformats.org/officeDocument/2006/relationships/hyperlink" Target="mailto:hungengin@gmail.com" TargetMode="External"/><Relationship Id="rId529" Type="http://schemas.openxmlformats.org/officeDocument/2006/relationships/hyperlink" Target="mailto:nguyenquocvuongcnc@gmail.com" TargetMode="External"/><Relationship Id="rId30" Type="http://schemas.openxmlformats.org/officeDocument/2006/relationships/hyperlink" Target="mailto:giang18121992@gmail.com" TargetMode="External"/><Relationship Id="rId126" Type="http://schemas.openxmlformats.org/officeDocument/2006/relationships/hyperlink" Target="mailto:nguyphantuan@gmail.com" TargetMode="External"/><Relationship Id="rId168" Type="http://schemas.openxmlformats.org/officeDocument/2006/relationships/hyperlink" Target="mailto:bstruonggiabao@gmail.com" TargetMode="External"/><Relationship Id="rId333" Type="http://schemas.openxmlformats.org/officeDocument/2006/relationships/hyperlink" Target="mailto:hieu.niapp@gmail.com" TargetMode="External"/><Relationship Id="rId540" Type="http://schemas.openxmlformats.org/officeDocument/2006/relationships/hyperlink" Target="mailto:duyendt82@gmail.com" TargetMode="External"/><Relationship Id="rId72" Type="http://schemas.openxmlformats.org/officeDocument/2006/relationships/hyperlink" Target="mailto:tien.leminh.ctv@mobifone.vn" TargetMode="External"/><Relationship Id="rId375" Type="http://schemas.openxmlformats.org/officeDocument/2006/relationships/hyperlink" Target="mailto:sales_dtt_tuyen@nvc.com.vn" TargetMode="External"/><Relationship Id="rId3" Type="http://schemas.openxmlformats.org/officeDocument/2006/relationships/hyperlink" Target="mailto:buivchien@gmail.com" TargetMode="External"/><Relationship Id="rId235" Type="http://schemas.openxmlformats.org/officeDocument/2006/relationships/hyperlink" Target="mailto:nhanlt3@bidv.com.vn" TargetMode="External"/><Relationship Id="rId277" Type="http://schemas.openxmlformats.org/officeDocument/2006/relationships/hyperlink" Target="mailto:lananh_do10@yahoo.com" TargetMode="External"/><Relationship Id="rId400" Type="http://schemas.openxmlformats.org/officeDocument/2006/relationships/hyperlink" Target="mailto:lieupham53@gmail.com" TargetMode="External"/><Relationship Id="rId442" Type="http://schemas.openxmlformats.org/officeDocument/2006/relationships/hyperlink" Target="mailto:namdang1518@gmail.com" TargetMode="External"/><Relationship Id="rId484" Type="http://schemas.openxmlformats.org/officeDocument/2006/relationships/hyperlink" Target="mailto:phamthimaiphuong0705@yahoo.com.vn" TargetMode="External"/><Relationship Id="rId137" Type="http://schemas.openxmlformats.org/officeDocument/2006/relationships/hyperlink" Target="mailto:kts.quang79@gmail.com" TargetMode="External"/><Relationship Id="rId302" Type="http://schemas.openxmlformats.org/officeDocument/2006/relationships/hyperlink" Target="mailto:luu.pham@mobifone.vn" TargetMode="External"/><Relationship Id="rId344" Type="http://schemas.openxmlformats.org/officeDocument/2006/relationships/hyperlink" Target="mailto:lelephuong74@gmail.com" TargetMode="External"/><Relationship Id="rId41" Type="http://schemas.openxmlformats.org/officeDocument/2006/relationships/hyperlink" Target="mailto:tammaythoitrang@gmail.com" TargetMode="External"/><Relationship Id="rId83" Type="http://schemas.openxmlformats.org/officeDocument/2006/relationships/hyperlink" Target="mailto:phungkimlienaob@gmail.com" TargetMode="External"/><Relationship Id="rId179" Type="http://schemas.openxmlformats.org/officeDocument/2006/relationships/hyperlink" Target="mailto:thanhlampham@gmail.com" TargetMode="External"/><Relationship Id="rId386" Type="http://schemas.openxmlformats.org/officeDocument/2006/relationships/hyperlink" Target="mailto:tiendinhnguyen301@gmail.com" TargetMode="External"/><Relationship Id="rId190" Type="http://schemas.openxmlformats.org/officeDocument/2006/relationships/hyperlink" Target="mailto:dungk51@gmail.com" TargetMode="External"/><Relationship Id="rId204" Type="http://schemas.openxmlformats.org/officeDocument/2006/relationships/hyperlink" Target="mailto:hieuxe16cho@gmail.com" TargetMode="External"/><Relationship Id="rId246" Type="http://schemas.openxmlformats.org/officeDocument/2006/relationships/hyperlink" Target="mailto:dob_87@yahoo.com.vn" TargetMode="External"/><Relationship Id="rId288" Type="http://schemas.openxmlformats.org/officeDocument/2006/relationships/hyperlink" Target="mailto:cuongtn.sanyo@gmail.com" TargetMode="External"/><Relationship Id="rId411" Type="http://schemas.openxmlformats.org/officeDocument/2006/relationships/hyperlink" Target="mailto:langthuong.2378@gmail.com" TargetMode="External"/><Relationship Id="rId453" Type="http://schemas.openxmlformats.org/officeDocument/2006/relationships/hyperlink" Target="mailto:sonvnpt@gmail.com" TargetMode="External"/><Relationship Id="rId509" Type="http://schemas.openxmlformats.org/officeDocument/2006/relationships/hyperlink" Target="mailto:ducnd@fecon.com.vn" TargetMode="External"/><Relationship Id="rId106" Type="http://schemas.openxmlformats.org/officeDocument/2006/relationships/hyperlink" Target="mailto:bdscatlinh@gmail.com" TargetMode="External"/><Relationship Id="rId313" Type="http://schemas.openxmlformats.org/officeDocument/2006/relationships/hyperlink" Target="mailto:hainhung2829@gmail.com" TargetMode="External"/><Relationship Id="rId495" Type="http://schemas.openxmlformats.org/officeDocument/2006/relationships/hyperlink" Target="mailto:tranquocyen2612@gmail.com" TargetMode="External"/><Relationship Id="rId10" Type="http://schemas.openxmlformats.org/officeDocument/2006/relationships/hyperlink" Target="mailto:thanhngan_cargo@yahoo.com.vn" TargetMode="External"/><Relationship Id="rId52" Type="http://schemas.openxmlformats.org/officeDocument/2006/relationships/hyperlink" Target="mailto:thewin6789@gmail.com" TargetMode="External"/><Relationship Id="rId94" Type="http://schemas.openxmlformats.org/officeDocument/2006/relationships/hyperlink" Target="mailto:phitiendungz@yahoo.com" TargetMode="External"/><Relationship Id="rId148" Type="http://schemas.openxmlformats.org/officeDocument/2006/relationships/hyperlink" Target="mailto:ndung@outlook.com" TargetMode="External"/><Relationship Id="rId355" Type="http://schemas.openxmlformats.org/officeDocument/2006/relationships/hyperlink" Target="mailto:phamgiambc.ngt@gmail.com" TargetMode="External"/><Relationship Id="rId397" Type="http://schemas.openxmlformats.org/officeDocument/2006/relationships/hyperlink" Target="mailto:jin3593@gmail.com" TargetMode="External"/><Relationship Id="rId520" Type="http://schemas.openxmlformats.org/officeDocument/2006/relationships/hyperlink" Target="mailto:longhairi84i@icloud.com" TargetMode="External"/><Relationship Id="rId215" Type="http://schemas.openxmlformats.org/officeDocument/2006/relationships/hyperlink" Target="mailto:thuhongnguyen306@gmail.com" TargetMode="External"/><Relationship Id="rId257" Type="http://schemas.openxmlformats.org/officeDocument/2006/relationships/hyperlink" Target="mailto:dungtm@rikkeisoft.com" TargetMode="External"/><Relationship Id="rId422" Type="http://schemas.openxmlformats.org/officeDocument/2006/relationships/hyperlink" Target="mailto:xuantruong20061971@gmail.com" TargetMode="External"/><Relationship Id="rId464" Type="http://schemas.openxmlformats.org/officeDocument/2006/relationships/hyperlink" Target="mailto:duyphong@giaoduc.net.vn" TargetMode="External"/><Relationship Id="rId299" Type="http://schemas.openxmlformats.org/officeDocument/2006/relationships/hyperlink" Target="mailto:laiduykhanh110682@gmail.com" TargetMode="External"/><Relationship Id="rId63" Type="http://schemas.openxmlformats.org/officeDocument/2006/relationships/hyperlink" Target="mailto:hanga26788@gmail.com" TargetMode="External"/><Relationship Id="rId159" Type="http://schemas.openxmlformats.org/officeDocument/2006/relationships/hyperlink" Target="mailto:haint.vna@gmail.com" TargetMode="External"/><Relationship Id="rId366" Type="http://schemas.openxmlformats.org/officeDocument/2006/relationships/hyperlink" Target="mailto:hagiang020789@gmail.com" TargetMode="External"/><Relationship Id="rId226" Type="http://schemas.openxmlformats.org/officeDocument/2006/relationships/hyperlink" Target="mailto:tranthuhuong12888@gmail.com" TargetMode="External"/><Relationship Id="rId433" Type="http://schemas.openxmlformats.org/officeDocument/2006/relationships/hyperlink" Target="mailto:transon1987nd@gmail.com" TargetMode="External"/><Relationship Id="rId74" Type="http://schemas.openxmlformats.org/officeDocument/2006/relationships/hyperlink" Target="mailto:hoangviet37@gmail.com" TargetMode="External"/><Relationship Id="rId377" Type="http://schemas.openxmlformats.org/officeDocument/2006/relationships/hyperlink" Target="mailto:duyendt82@gmail.com" TargetMode="External"/><Relationship Id="rId500" Type="http://schemas.openxmlformats.org/officeDocument/2006/relationships/hyperlink" Target="mailto:huyai1974@gmail.com" TargetMode="External"/><Relationship Id="rId5" Type="http://schemas.openxmlformats.org/officeDocument/2006/relationships/hyperlink" Target="mailto:tinhpq@vengy.vn" TargetMode="External"/><Relationship Id="rId237" Type="http://schemas.openxmlformats.org/officeDocument/2006/relationships/hyperlink" Target="mailto:dovantoanhp@gmail.com" TargetMode="External"/><Relationship Id="rId444" Type="http://schemas.openxmlformats.org/officeDocument/2006/relationships/hyperlink" Target="mailto:haquynh0610@gmail.com" TargetMode="External"/><Relationship Id="rId290" Type="http://schemas.openxmlformats.org/officeDocument/2006/relationships/hyperlink" Target="mailto:kadesign.jsc@gmail.com" TargetMode="External"/><Relationship Id="rId304" Type="http://schemas.openxmlformats.org/officeDocument/2006/relationships/hyperlink" Target="mailto:dungpt@pvgascity.com.vn" TargetMode="External"/><Relationship Id="rId388" Type="http://schemas.openxmlformats.org/officeDocument/2006/relationships/hyperlink" Target="mailto:ngoquochuy45c1@yahoo.com" TargetMode="External"/><Relationship Id="rId511" Type="http://schemas.openxmlformats.org/officeDocument/2006/relationships/hyperlink" Target="mailto:ttninh.tc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55553" zoomScaleNormal="226" zoomScaleSheetLayoutView="70"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4"/>
  <sheetViews>
    <sheetView tabSelected="1" workbookViewId="0">
      <pane xSplit="8" ySplit="1" topLeftCell="I738" activePane="bottomRight" state="frozen"/>
      <selection pane="topRight" activeCell="H1" sqref="H1"/>
      <selection pane="bottomLeft" activeCell="A4" sqref="A4"/>
      <selection pane="bottomRight" activeCell="F8" sqref="F8"/>
    </sheetView>
  </sheetViews>
  <sheetFormatPr defaultRowHeight="12.75" x14ac:dyDescent="0.2"/>
  <cols>
    <col min="1" max="1" width="8.5703125" customWidth="1"/>
    <col min="3" max="3" width="8.42578125" customWidth="1"/>
    <col min="4" max="5" width="10.140625" style="1" customWidth="1"/>
    <col min="6" max="6" width="6.7109375" customWidth="1"/>
    <col min="7" max="7" width="11.140625" style="1" customWidth="1"/>
    <col min="8" max="10" width="17.85546875" style="2" customWidth="1"/>
    <col min="11" max="14" width="19" style="3" customWidth="1"/>
    <col min="15" max="15" width="17.7109375" style="3" customWidth="1"/>
    <col min="16" max="16" width="17.42578125" customWidth="1"/>
    <col min="17" max="17" width="26" customWidth="1"/>
    <col min="18" max="18" width="20.28515625" style="6" customWidth="1"/>
    <col min="19" max="19" width="19.28515625" style="9" customWidth="1"/>
    <col min="20" max="20" width="19" style="34" customWidth="1"/>
    <col min="21" max="21" width="42.7109375" style="39" customWidth="1"/>
    <col min="22" max="22" width="51.5703125" customWidth="1"/>
    <col min="23" max="23" width="23.42578125" style="6" customWidth="1"/>
    <col min="24" max="24" width="23.42578125" style="93" customWidth="1"/>
    <col min="25" max="25" width="61.42578125" customWidth="1"/>
  </cols>
  <sheetData>
    <row r="1" spans="1:37" s="73" customFormat="1" ht="27.75" customHeight="1" x14ac:dyDescent="0.3">
      <c r="A1" s="53" t="s">
        <v>3575</v>
      </c>
      <c r="B1" s="53" t="s">
        <v>1939</v>
      </c>
      <c r="C1" s="53" t="s">
        <v>3568</v>
      </c>
      <c r="D1" s="53" t="s">
        <v>220</v>
      </c>
      <c r="E1" s="53" t="s">
        <v>221</v>
      </c>
      <c r="F1" s="53" t="s">
        <v>1940</v>
      </c>
      <c r="G1" s="70"/>
      <c r="H1" s="53" t="s">
        <v>1941</v>
      </c>
      <c r="I1" s="54" t="s">
        <v>222</v>
      </c>
      <c r="J1" s="54" t="s">
        <v>223</v>
      </c>
      <c r="K1" s="54" t="s">
        <v>1942</v>
      </c>
      <c r="L1" s="54" t="s">
        <v>3571</v>
      </c>
      <c r="M1" s="66" t="s">
        <v>3572</v>
      </c>
      <c r="N1" s="66" t="s">
        <v>3573</v>
      </c>
      <c r="O1" s="54" t="s">
        <v>1943</v>
      </c>
      <c r="P1" s="54" t="s">
        <v>3575</v>
      </c>
      <c r="Q1" s="54" t="s">
        <v>3560</v>
      </c>
      <c r="R1" s="71" t="s">
        <v>3561</v>
      </c>
      <c r="S1" s="72" t="s">
        <v>3562</v>
      </c>
      <c r="T1" s="54" t="s">
        <v>3563</v>
      </c>
      <c r="U1" s="54" t="s">
        <v>3564</v>
      </c>
      <c r="V1" s="54" t="s">
        <v>1937</v>
      </c>
      <c r="W1" s="71" t="s">
        <v>1938</v>
      </c>
      <c r="X1" s="84" t="s">
        <v>3557</v>
      </c>
      <c r="Y1" s="54" t="s">
        <v>1951</v>
      </c>
      <c r="Z1" s="99" t="s">
        <v>1945</v>
      </c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</row>
    <row r="2" spans="1:37" s="49" customFormat="1" ht="30.75" customHeight="1" x14ac:dyDescent="0.25">
      <c r="A2" s="40" t="s">
        <v>3576</v>
      </c>
      <c r="B2" s="40"/>
      <c r="C2" s="40"/>
      <c r="D2" s="33" t="s">
        <v>224</v>
      </c>
      <c r="E2" s="33" t="s">
        <v>224</v>
      </c>
      <c r="F2" s="40"/>
      <c r="G2" s="50"/>
      <c r="H2" s="62" t="s">
        <v>3569</v>
      </c>
      <c r="I2" s="63" t="s">
        <v>1952</v>
      </c>
      <c r="J2" s="63" t="s">
        <v>1952</v>
      </c>
      <c r="K2" s="63" t="s">
        <v>1952</v>
      </c>
      <c r="L2" s="63" t="s">
        <v>1952</v>
      </c>
      <c r="M2" s="63" t="s">
        <v>1952</v>
      </c>
      <c r="N2" s="63" t="s">
        <v>1952</v>
      </c>
      <c r="O2" s="63" t="s">
        <v>1952</v>
      </c>
      <c r="P2" s="40" t="s">
        <v>3576</v>
      </c>
      <c r="Q2" s="87"/>
      <c r="R2" s="88"/>
      <c r="S2" s="89"/>
      <c r="T2" s="87"/>
      <c r="U2" s="90"/>
      <c r="V2" s="87"/>
      <c r="W2" s="88"/>
      <c r="X2" s="88"/>
      <c r="Y2" s="40"/>
    </row>
    <row r="3" spans="1:37" s="38" customFormat="1" ht="24" customHeight="1" x14ac:dyDescent="0.25">
      <c r="A3" s="8">
        <v>1</v>
      </c>
      <c r="B3" s="41" t="s">
        <v>1906</v>
      </c>
      <c r="C3" s="41" t="s">
        <v>1907</v>
      </c>
      <c r="D3" s="78">
        <v>72.92</v>
      </c>
      <c r="E3" s="35">
        <v>82.25</v>
      </c>
      <c r="F3" s="46" t="s">
        <v>1946</v>
      </c>
      <c r="G3" s="65">
        <v>1.03</v>
      </c>
      <c r="H3" s="42">
        <v>15450000</v>
      </c>
      <c r="I3" s="42">
        <f>+D3*H3</f>
        <v>1126614000</v>
      </c>
      <c r="J3" s="42">
        <f>+K3-I3</f>
        <v>144148500</v>
      </c>
      <c r="K3" s="36">
        <v>1270762500</v>
      </c>
      <c r="L3" s="36">
        <f>ROUND((K3*0.8),-3)</f>
        <v>1016610000</v>
      </c>
      <c r="M3" s="51">
        <v>762458000</v>
      </c>
      <c r="N3" s="36">
        <f>+ROUND(L3-M3,-3)</f>
        <v>254152000</v>
      </c>
      <c r="O3" s="36">
        <f>+ROUND(K3*0.2,-3)</f>
        <v>254153000</v>
      </c>
      <c r="P3" s="42">
        <f>+N3-O3</f>
        <v>-1000</v>
      </c>
      <c r="Q3" s="4" t="s">
        <v>1499</v>
      </c>
      <c r="R3" s="5" t="s">
        <v>2790</v>
      </c>
      <c r="S3" s="7">
        <v>40360</v>
      </c>
      <c r="T3" s="8" t="s">
        <v>243</v>
      </c>
      <c r="U3" s="4" t="s">
        <v>1040</v>
      </c>
      <c r="V3" s="4" t="s">
        <v>1040</v>
      </c>
      <c r="W3" s="5" t="s">
        <v>1041</v>
      </c>
      <c r="X3" s="8"/>
      <c r="Y3" s="64" t="e">
        <f ca="1">[1]!doisothanhchu(O3)</f>
        <v>#NAME?</v>
      </c>
    </row>
    <row r="4" spans="1:37" s="38" customFormat="1" ht="24" customHeight="1" x14ac:dyDescent="0.25">
      <c r="A4" s="8">
        <v>2</v>
      </c>
      <c r="B4" s="8">
        <v>204</v>
      </c>
      <c r="C4" s="41" t="s">
        <v>1907</v>
      </c>
      <c r="D4" s="35">
        <v>63.98</v>
      </c>
      <c r="E4" s="35">
        <v>71.959999999999994</v>
      </c>
      <c r="F4" s="8"/>
      <c r="G4" s="35">
        <v>1</v>
      </c>
      <c r="H4" s="42">
        <v>15000000</v>
      </c>
      <c r="I4" s="42">
        <f t="shared" ref="I4:I67" si="0">+D4*H4</f>
        <v>959700000</v>
      </c>
      <c r="J4" s="42">
        <f t="shared" ref="J4:J67" si="1">+K4-I4</f>
        <v>119700000</v>
      </c>
      <c r="K4" s="36">
        <v>1079400000</v>
      </c>
      <c r="L4" s="36">
        <f t="shared" ref="L4:L67" si="2">ROUND((K4*0.8),-3)</f>
        <v>863520000</v>
      </c>
      <c r="M4" s="51">
        <v>647640000</v>
      </c>
      <c r="N4" s="36">
        <f t="shared" ref="N4:N59" si="3">+ROUND(L4-M4,-3)</f>
        <v>215880000</v>
      </c>
      <c r="O4" s="36">
        <f t="shared" ref="O4:O67" si="4">+ROUND(K4*0.2,-3)</f>
        <v>215880000</v>
      </c>
      <c r="P4" s="42">
        <f t="shared" ref="P4:P53" si="5">+N4-O4</f>
        <v>0</v>
      </c>
      <c r="Q4" s="4" t="s">
        <v>1499</v>
      </c>
      <c r="R4" s="5" t="s">
        <v>2790</v>
      </c>
      <c r="S4" s="7">
        <v>40360</v>
      </c>
      <c r="T4" s="8" t="s">
        <v>243</v>
      </c>
      <c r="U4" s="4" t="s">
        <v>1040</v>
      </c>
      <c r="V4" s="4" t="s">
        <v>1040</v>
      </c>
      <c r="W4" s="5" t="s">
        <v>1041</v>
      </c>
      <c r="X4" s="8"/>
      <c r="Y4" s="64" t="e">
        <f ca="1">[1]!doisothanhchu(O4)</f>
        <v>#NAME?</v>
      </c>
    </row>
    <row r="5" spans="1:37" s="38" customFormat="1" ht="24" customHeight="1" x14ac:dyDescent="0.25">
      <c r="A5" s="8">
        <v>3</v>
      </c>
      <c r="B5" s="8">
        <v>206</v>
      </c>
      <c r="C5" s="41" t="s">
        <v>1907</v>
      </c>
      <c r="D5" s="35">
        <v>62.37</v>
      </c>
      <c r="E5" s="35">
        <v>70.319999999999993</v>
      </c>
      <c r="F5" s="8"/>
      <c r="G5" s="35">
        <v>1</v>
      </c>
      <c r="H5" s="42">
        <v>15000000</v>
      </c>
      <c r="I5" s="42">
        <f t="shared" si="0"/>
        <v>935550000</v>
      </c>
      <c r="J5" s="42">
        <f t="shared" si="1"/>
        <v>119249999.99999988</v>
      </c>
      <c r="K5" s="36">
        <v>1054799999.9999999</v>
      </c>
      <c r="L5" s="36">
        <f t="shared" si="2"/>
        <v>843840000</v>
      </c>
      <c r="M5" s="51">
        <v>632880000</v>
      </c>
      <c r="N5" s="36">
        <f t="shared" si="3"/>
        <v>210960000</v>
      </c>
      <c r="O5" s="36">
        <f t="shared" si="4"/>
        <v>210960000</v>
      </c>
      <c r="P5" s="42">
        <f t="shared" si="5"/>
        <v>0</v>
      </c>
      <c r="Q5" s="4" t="s">
        <v>1499</v>
      </c>
      <c r="R5" s="5" t="s">
        <v>2790</v>
      </c>
      <c r="S5" s="7">
        <v>40360</v>
      </c>
      <c r="T5" s="8" t="s">
        <v>243</v>
      </c>
      <c r="U5" s="4" t="s">
        <v>1040</v>
      </c>
      <c r="V5" s="4" t="s">
        <v>1040</v>
      </c>
      <c r="W5" s="5" t="s">
        <v>1041</v>
      </c>
      <c r="X5" s="8"/>
      <c r="Y5" s="64" t="e">
        <f ca="1">[1]!doisothanhchu(O5)</f>
        <v>#NAME?</v>
      </c>
    </row>
    <row r="6" spans="1:37" s="38" customFormat="1" ht="24" customHeight="1" x14ac:dyDescent="0.25">
      <c r="A6" s="8">
        <v>4</v>
      </c>
      <c r="B6" s="8">
        <v>208</v>
      </c>
      <c r="C6" s="41" t="s">
        <v>1907</v>
      </c>
      <c r="D6" s="35">
        <v>62.37</v>
      </c>
      <c r="E6" s="35">
        <v>70.319999999999993</v>
      </c>
      <c r="F6" s="8"/>
      <c r="G6" s="35">
        <v>1</v>
      </c>
      <c r="H6" s="42">
        <v>15000000</v>
      </c>
      <c r="I6" s="42">
        <f t="shared" si="0"/>
        <v>935550000</v>
      </c>
      <c r="J6" s="42">
        <f t="shared" si="1"/>
        <v>119249999.99999988</v>
      </c>
      <c r="K6" s="36">
        <v>1054799999.9999999</v>
      </c>
      <c r="L6" s="36">
        <f t="shared" si="2"/>
        <v>843840000</v>
      </c>
      <c r="M6" s="51">
        <v>632880000</v>
      </c>
      <c r="N6" s="36">
        <f t="shared" si="3"/>
        <v>210960000</v>
      </c>
      <c r="O6" s="36">
        <f t="shared" si="4"/>
        <v>210960000</v>
      </c>
      <c r="P6" s="42">
        <f t="shared" si="5"/>
        <v>0</v>
      </c>
      <c r="Q6" s="4" t="s">
        <v>236</v>
      </c>
      <c r="R6" s="5" t="s">
        <v>237</v>
      </c>
      <c r="S6" s="7">
        <v>40242</v>
      </c>
      <c r="T6" s="8" t="s">
        <v>238</v>
      </c>
      <c r="U6" s="4" t="s">
        <v>239</v>
      </c>
      <c r="V6" s="4" t="s">
        <v>239</v>
      </c>
      <c r="W6" s="5" t="s">
        <v>240</v>
      </c>
      <c r="X6" s="8"/>
      <c r="Y6" s="64" t="e">
        <f ca="1">[1]!doisothanhchu(O6)</f>
        <v>#NAME?</v>
      </c>
    </row>
    <row r="7" spans="1:37" s="38" customFormat="1" ht="24" customHeight="1" x14ac:dyDescent="0.25">
      <c r="A7" s="8">
        <v>5</v>
      </c>
      <c r="B7" s="8">
        <v>210</v>
      </c>
      <c r="C7" s="41" t="s">
        <v>1907</v>
      </c>
      <c r="D7" s="35">
        <v>63.98</v>
      </c>
      <c r="E7" s="35">
        <v>71.959999999999994</v>
      </c>
      <c r="F7" s="8"/>
      <c r="G7" s="35">
        <v>1</v>
      </c>
      <c r="H7" s="42">
        <v>15000000</v>
      </c>
      <c r="I7" s="42">
        <f t="shared" si="0"/>
        <v>959700000</v>
      </c>
      <c r="J7" s="42">
        <f t="shared" si="1"/>
        <v>119700000</v>
      </c>
      <c r="K7" s="36">
        <v>1079400000</v>
      </c>
      <c r="L7" s="36">
        <f t="shared" si="2"/>
        <v>863520000</v>
      </c>
      <c r="M7" s="51">
        <v>647640000</v>
      </c>
      <c r="N7" s="36">
        <f t="shared" si="3"/>
        <v>215880000</v>
      </c>
      <c r="O7" s="36">
        <f t="shared" si="4"/>
        <v>215880000</v>
      </c>
      <c r="P7" s="42">
        <f t="shared" si="5"/>
        <v>0</v>
      </c>
      <c r="Q7" s="4" t="s">
        <v>236</v>
      </c>
      <c r="R7" s="5" t="s">
        <v>237</v>
      </c>
      <c r="S7" s="7">
        <v>40242</v>
      </c>
      <c r="T7" s="8" t="s">
        <v>238</v>
      </c>
      <c r="U7" s="4" t="s">
        <v>239</v>
      </c>
      <c r="V7" s="4" t="s">
        <v>239</v>
      </c>
      <c r="W7" s="5" t="s">
        <v>240</v>
      </c>
      <c r="X7" s="8"/>
      <c r="Y7" s="64" t="e">
        <f ca="1">[1]!doisothanhchu(O7)</f>
        <v>#NAME?</v>
      </c>
    </row>
    <row r="8" spans="1:37" s="38" customFormat="1" ht="24" customHeight="1" x14ac:dyDescent="0.25">
      <c r="A8" s="8">
        <v>6</v>
      </c>
      <c r="B8" s="8">
        <v>212</v>
      </c>
      <c r="C8" s="41" t="s">
        <v>1907</v>
      </c>
      <c r="D8" s="35">
        <v>72.92</v>
      </c>
      <c r="E8" s="35">
        <v>82.25</v>
      </c>
      <c r="F8" s="46" t="s">
        <v>1946</v>
      </c>
      <c r="G8" s="65">
        <v>1.03</v>
      </c>
      <c r="H8" s="42">
        <v>15450000</v>
      </c>
      <c r="I8" s="42">
        <f t="shared" si="0"/>
        <v>1126614000</v>
      </c>
      <c r="J8" s="42">
        <f t="shared" si="1"/>
        <v>144148500</v>
      </c>
      <c r="K8" s="36">
        <v>1270762500</v>
      </c>
      <c r="L8" s="36">
        <f t="shared" si="2"/>
        <v>1016610000</v>
      </c>
      <c r="M8" s="51">
        <v>762458000</v>
      </c>
      <c r="N8" s="36">
        <f t="shared" si="3"/>
        <v>254152000</v>
      </c>
      <c r="O8" s="36">
        <f t="shared" si="4"/>
        <v>254153000</v>
      </c>
      <c r="P8" s="42">
        <f t="shared" si="5"/>
        <v>-1000</v>
      </c>
      <c r="Q8" s="4" t="s">
        <v>236</v>
      </c>
      <c r="R8" s="5" t="s">
        <v>237</v>
      </c>
      <c r="S8" s="7">
        <v>40242</v>
      </c>
      <c r="T8" s="8" t="s">
        <v>238</v>
      </c>
      <c r="U8" s="4" t="s">
        <v>239</v>
      </c>
      <c r="V8" s="4" t="s">
        <v>239</v>
      </c>
      <c r="W8" s="5" t="s">
        <v>240</v>
      </c>
      <c r="X8" s="8"/>
      <c r="Y8" s="64" t="e">
        <f ca="1">[1]!doisothanhchu(O8)</f>
        <v>#NAME?</v>
      </c>
    </row>
    <row r="9" spans="1:37" s="38" customFormat="1" ht="24" customHeight="1" x14ac:dyDescent="0.25">
      <c r="A9" s="8">
        <v>7</v>
      </c>
      <c r="B9" s="8">
        <v>214</v>
      </c>
      <c r="C9" s="41" t="s">
        <v>1907</v>
      </c>
      <c r="D9" s="35">
        <v>47.83</v>
      </c>
      <c r="E9" s="35">
        <v>55.59</v>
      </c>
      <c r="F9" s="8"/>
      <c r="G9" s="35">
        <v>1</v>
      </c>
      <c r="H9" s="42">
        <v>15000000</v>
      </c>
      <c r="I9" s="42">
        <f t="shared" si="0"/>
        <v>717450000</v>
      </c>
      <c r="J9" s="42">
        <f t="shared" si="1"/>
        <v>116400000</v>
      </c>
      <c r="K9" s="36">
        <v>833850000</v>
      </c>
      <c r="L9" s="36">
        <f t="shared" si="2"/>
        <v>667080000</v>
      </c>
      <c r="M9" s="51">
        <v>500310000</v>
      </c>
      <c r="N9" s="36">
        <f t="shared" ref="N9:N22" si="6">+ROUND(L9-M9,-3)</f>
        <v>166770000</v>
      </c>
      <c r="O9" s="36">
        <f t="shared" si="4"/>
        <v>166770000</v>
      </c>
      <c r="P9" s="42">
        <f t="shared" ref="P9:P22" si="7">+N9-O9</f>
        <v>0</v>
      </c>
      <c r="Q9" s="4" t="s">
        <v>236</v>
      </c>
      <c r="R9" s="5" t="s">
        <v>555</v>
      </c>
      <c r="S9" s="7">
        <v>40242</v>
      </c>
      <c r="T9" s="8" t="s">
        <v>238</v>
      </c>
      <c r="U9" s="4" t="s">
        <v>239</v>
      </c>
      <c r="V9" s="4" t="s">
        <v>239</v>
      </c>
      <c r="W9" s="5" t="s">
        <v>240</v>
      </c>
      <c r="X9" s="94"/>
      <c r="Y9" s="64" t="e">
        <f ca="1">[1]!doisothanhchu(O9)</f>
        <v>#NAME?</v>
      </c>
    </row>
    <row r="10" spans="1:37" s="38" customFormat="1" ht="24" customHeight="1" x14ac:dyDescent="0.25">
      <c r="A10" s="8">
        <v>8</v>
      </c>
      <c r="B10" s="8">
        <v>216</v>
      </c>
      <c r="C10" s="41" t="s">
        <v>1907</v>
      </c>
      <c r="D10" s="35">
        <v>39.729999999999997</v>
      </c>
      <c r="E10" s="35">
        <v>45.48</v>
      </c>
      <c r="F10" s="8"/>
      <c r="G10" s="35">
        <v>1</v>
      </c>
      <c r="H10" s="42">
        <v>15000000</v>
      </c>
      <c r="I10" s="42">
        <f t="shared" si="0"/>
        <v>595950000</v>
      </c>
      <c r="J10" s="42">
        <f t="shared" si="1"/>
        <v>86250000</v>
      </c>
      <c r="K10" s="36">
        <v>682200000</v>
      </c>
      <c r="L10" s="36">
        <f t="shared" si="2"/>
        <v>545760000</v>
      </c>
      <c r="M10" s="51">
        <v>409320000</v>
      </c>
      <c r="N10" s="36">
        <f t="shared" si="6"/>
        <v>136440000</v>
      </c>
      <c r="O10" s="36">
        <f t="shared" si="4"/>
        <v>136440000</v>
      </c>
      <c r="P10" s="42">
        <f t="shared" si="7"/>
        <v>0</v>
      </c>
      <c r="Q10" s="4" t="s">
        <v>236</v>
      </c>
      <c r="R10" s="5" t="s">
        <v>555</v>
      </c>
      <c r="S10" s="7">
        <v>40242</v>
      </c>
      <c r="T10" s="8" t="s">
        <v>238</v>
      </c>
      <c r="U10" s="4" t="s">
        <v>239</v>
      </c>
      <c r="V10" s="4" t="s">
        <v>239</v>
      </c>
      <c r="W10" s="5" t="s">
        <v>240</v>
      </c>
      <c r="X10" s="8"/>
      <c r="Y10" s="64" t="e">
        <f ca="1">[1]!doisothanhchu(O10)</f>
        <v>#NAME?</v>
      </c>
    </row>
    <row r="11" spans="1:37" s="38" customFormat="1" ht="24" customHeight="1" x14ac:dyDescent="0.25">
      <c r="A11" s="8">
        <v>9</v>
      </c>
      <c r="B11" s="8">
        <v>218</v>
      </c>
      <c r="C11" s="41" t="s">
        <v>1907</v>
      </c>
      <c r="D11" s="35">
        <v>39.729999999999997</v>
      </c>
      <c r="E11" s="35">
        <v>45.48</v>
      </c>
      <c r="F11" s="8"/>
      <c r="G11" s="35">
        <v>1</v>
      </c>
      <c r="H11" s="42">
        <v>15000000</v>
      </c>
      <c r="I11" s="42">
        <f t="shared" si="0"/>
        <v>595950000</v>
      </c>
      <c r="J11" s="42">
        <f t="shared" si="1"/>
        <v>86250000</v>
      </c>
      <c r="K11" s="36">
        <v>682200000</v>
      </c>
      <c r="L11" s="36">
        <f t="shared" si="2"/>
        <v>545760000</v>
      </c>
      <c r="M11" s="51">
        <v>409320000</v>
      </c>
      <c r="N11" s="36">
        <f t="shared" si="6"/>
        <v>136440000</v>
      </c>
      <c r="O11" s="36">
        <f t="shared" si="4"/>
        <v>136440000</v>
      </c>
      <c r="P11" s="42">
        <f t="shared" si="7"/>
        <v>0</v>
      </c>
      <c r="Q11" s="4" t="s">
        <v>241</v>
      </c>
      <c r="R11" s="5" t="s">
        <v>242</v>
      </c>
      <c r="S11" s="7">
        <v>39746</v>
      </c>
      <c r="T11" s="8" t="s">
        <v>243</v>
      </c>
      <c r="U11" s="4" t="s">
        <v>244</v>
      </c>
      <c r="V11" s="4" t="s">
        <v>244</v>
      </c>
      <c r="W11" s="5" t="s">
        <v>245</v>
      </c>
      <c r="X11" s="8"/>
      <c r="Y11" s="64" t="e">
        <f ca="1">[1]!doisothanhchu(O11)</f>
        <v>#NAME?</v>
      </c>
    </row>
    <row r="12" spans="1:37" s="38" customFormat="1" ht="24" customHeight="1" x14ac:dyDescent="0.25">
      <c r="A12" s="8">
        <v>10</v>
      </c>
      <c r="B12" s="8">
        <v>220</v>
      </c>
      <c r="C12" s="41" t="s">
        <v>1907</v>
      </c>
      <c r="D12" s="35">
        <v>47.83</v>
      </c>
      <c r="E12" s="35">
        <v>55.59</v>
      </c>
      <c r="F12" s="8"/>
      <c r="G12" s="35">
        <v>1</v>
      </c>
      <c r="H12" s="42">
        <v>15000000</v>
      </c>
      <c r="I12" s="42">
        <f t="shared" si="0"/>
        <v>717450000</v>
      </c>
      <c r="J12" s="42">
        <f t="shared" si="1"/>
        <v>116400000</v>
      </c>
      <c r="K12" s="36">
        <v>833850000</v>
      </c>
      <c r="L12" s="36">
        <f t="shared" si="2"/>
        <v>667080000</v>
      </c>
      <c r="M12" s="51">
        <v>500310000</v>
      </c>
      <c r="N12" s="36">
        <f t="shared" si="6"/>
        <v>166770000</v>
      </c>
      <c r="O12" s="36">
        <f t="shared" si="4"/>
        <v>166770000</v>
      </c>
      <c r="P12" s="42">
        <f t="shared" si="7"/>
        <v>0</v>
      </c>
      <c r="Q12" s="4" t="s">
        <v>241</v>
      </c>
      <c r="R12" s="5" t="s">
        <v>242</v>
      </c>
      <c r="S12" s="7">
        <v>39746</v>
      </c>
      <c r="T12" s="8" t="s">
        <v>243</v>
      </c>
      <c r="U12" s="4" t="s">
        <v>244</v>
      </c>
      <c r="V12" s="4" t="s">
        <v>244</v>
      </c>
      <c r="W12" s="5" t="s">
        <v>245</v>
      </c>
      <c r="X12" s="8"/>
      <c r="Y12" s="64" t="e">
        <f ca="1">[1]!doisothanhchu(O12)</f>
        <v>#NAME?</v>
      </c>
    </row>
    <row r="13" spans="1:37" s="38" customFormat="1" ht="24" customHeight="1" x14ac:dyDescent="0.25">
      <c r="A13" s="8">
        <v>11</v>
      </c>
      <c r="B13" s="8">
        <v>222</v>
      </c>
      <c r="C13" s="41" t="s">
        <v>1907</v>
      </c>
      <c r="D13" s="35">
        <v>72.92</v>
      </c>
      <c r="E13" s="35">
        <v>82.25</v>
      </c>
      <c r="F13" s="46" t="s">
        <v>1946</v>
      </c>
      <c r="G13" s="65">
        <v>1.03</v>
      </c>
      <c r="H13" s="42">
        <v>15450000</v>
      </c>
      <c r="I13" s="42">
        <f t="shared" si="0"/>
        <v>1126614000</v>
      </c>
      <c r="J13" s="42">
        <f t="shared" si="1"/>
        <v>144148500</v>
      </c>
      <c r="K13" s="36">
        <v>1270762500</v>
      </c>
      <c r="L13" s="36">
        <f t="shared" si="2"/>
        <v>1016610000</v>
      </c>
      <c r="M13" s="51">
        <v>762458000</v>
      </c>
      <c r="N13" s="36">
        <f t="shared" si="6"/>
        <v>254152000</v>
      </c>
      <c r="O13" s="36">
        <f t="shared" si="4"/>
        <v>254153000</v>
      </c>
      <c r="P13" s="42">
        <f t="shared" si="7"/>
        <v>-1000</v>
      </c>
      <c r="Q13" s="4" t="s">
        <v>241</v>
      </c>
      <c r="R13" s="5" t="s">
        <v>242</v>
      </c>
      <c r="S13" s="7">
        <v>39746</v>
      </c>
      <c r="T13" s="8" t="s">
        <v>243</v>
      </c>
      <c r="U13" s="4" t="s">
        <v>244</v>
      </c>
      <c r="V13" s="4" t="s">
        <v>244</v>
      </c>
      <c r="W13" s="5" t="s">
        <v>245</v>
      </c>
      <c r="X13" s="8"/>
      <c r="Y13" s="64" t="e">
        <f ca="1">[1]!doisothanhchu(O13)</f>
        <v>#NAME?</v>
      </c>
    </row>
    <row r="14" spans="1:37" s="38" customFormat="1" ht="24" customHeight="1" x14ac:dyDescent="0.25">
      <c r="A14" s="8">
        <v>12</v>
      </c>
      <c r="B14" s="8">
        <v>224</v>
      </c>
      <c r="C14" s="41" t="s">
        <v>1907</v>
      </c>
      <c r="D14" s="35">
        <v>63.98</v>
      </c>
      <c r="E14" s="35">
        <v>71.959999999999994</v>
      </c>
      <c r="F14" s="8"/>
      <c r="G14" s="35">
        <v>1</v>
      </c>
      <c r="H14" s="42">
        <v>15000000</v>
      </c>
      <c r="I14" s="42">
        <f t="shared" si="0"/>
        <v>959700000</v>
      </c>
      <c r="J14" s="42">
        <f t="shared" si="1"/>
        <v>119700000</v>
      </c>
      <c r="K14" s="36">
        <v>1079400000</v>
      </c>
      <c r="L14" s="36">
        <f t="shared" si="2"/>
        <v>863520000</v>
      </c>
      <c r="M14" s="51">
        <v>647640000</v>
      </c>
      <c r="N14" s="36">
        <f t="shared" si="6"/>
        <v>215880000</v>
      </c>
      <c r="O14" s="36">
        <f t="shared" si="4"/>
        <v>215880000</v>
      </c>
      <c r="P14" s="42">
        <f t="shared" si="7"/>
        <v>0</v>
      </c>
      <c r="Q14" s="4" t="s">
        <v>241</v>
      </c>
      <c r="R14" s="5" t="s">
        <v>242</v>
      </c>
      <c r="S14" s="7">
        <v>39746</v>
      </c>
      <c r="T14" s="8" t="s">
        <v>243</v>
      </c>
      <c r="U14" s="4" t="s">
        <v>244</v>
      </c>
      <c r="V14" s="4" t="s">
        <v>244</v>
      </c>
      <c r="W14" s="5" t="s">
        <v>245</v>
      </c>
      <c r="X14" s="8"/>
      <c r="Y14" s="64" t="e">
        <f ca="1">[1]!doisothanhchu(O14)</f>
        <v>#NAME?</v>
      </c>
    </row>
    <row r="15" spans="1:37" s="38" customFormat="1" ht="24" customHeight="1" x14ac:dyDescent="0.25">
      <c r="A15" s="8">
        <v>13</v>
      </c>
      <c r="B15" s="8">
        <v>226</v>
      </c>
      <c r="C15" s="41" t="s">
        <v>1907</v>
      </c>
      <c r="D15" s="35">
        <v>62.37</v>
      </c>
      <c r="E15" s="35">
        <v>70.319999999999993</v>
      </c>
      <c r="F15" s="8"/>
      <c r="G15" s="35">
        <v>1</v>
      </c>
      <c r="H15" s="42">
        <v>15000000</v>
      </c>
      <c r="I15" s="42">
        <f t="shared" si="0"/>
        <v>935550000</v>
      </c>
      <c r="J15" s="42">
        <f t="shared" si="1"/>
        <v>119249999.99999988</v>
      </c>
      <c r="K15" s="36">
        <v>1054799999.9999999</v>
      </c>
      <c r="L15" s="36">
        <f t="shared" si="2"/>
        <v>843840000</v>
      </c>
      <c r="M15" s="51">
        <v>632880000</v>
      </c>
      <c r="N15" s="36">
        <f t="shared" si="6"/>
        <v>210960000</v>
      </c>
      <c r="O15" s="36">
        <f t="shared" si="4"/>
        <v>210960000</v>
      </c>
      <c r="P15" s="42">
        <f t="shared" si="7"/>
        <v>0</v>
      </c>
      <c r="Q15" s="4" t="s">
        <v>241</v>
      </c>
      <c r="R15" s="5" t="s">
        <v>242</v>
      </c>
      <c r="S15" s="7">
        <v>39746</v>
      </c>
      <c r="T15" s="8" t="s">
        <v>243</v>
      </c>
      <c r="U15" s="4" t="s">
        <v>244</v>
      </c>
      <c r="V15" s="4" t="s">
        <v>244</v>
      </c>
      <c r="W15" s="5" t="s">
        <v>245</v>
      </c>
      <c r="X15" s="8"/>
      <c r="Y15" s="64" t="e">
        <f ca="1">[1]!doisothanhchu(O15)</f>
        <v>#NAME?</v>
      </c>
    </row>
    <row r="16" spans="1:37" s="38" customFormat="1" ht="24" customHeight="1" x14ac:dyDescent="0.25">
      <c r="A16" s="8">
        <v>14</v>
      </c>
      <c r="B16" s="8">
        <v>228</v>
      </c>
      <c r="C16" s="41" t="s">
        <v>1907</v>
      </c>
      <c r="D16" s="35">
        <v>62.37</v>
      </c>
      <c r="E16" s="35">
        <v>70.319999999999993</v>
      </c>
      <c r="F16" s="8"/>
      <c r="G16" s="35">
        <v>1</v>
      </c>
      <c r="H16" s="42">
        <v>15000000</v>
      </c>
      <c r="I16" s="42">
        <f t="shared" si="0"/>
        <v>935550000</v>
      </c>
      <c r="J16" s="42">
        <f t="shared" si="1"/>
        <v>119249999.99999988</v>
      </c>
      <c r="K16" s="36">
        <v>1054799999.9999999</v>
      </c>
      <c r="L16" s="36">
        <f t="shared" si="2"/>
        <v>843840000</v>
      </c>
      <c r="M16" s="51">
        <v>632880000</v>
      </c>
      <c r="N16" s="36">
        <f t="shared" si="6"/>
        <v>210960000</v>
      </c>
      <c r="O16" s="36">
        <f t="shared" si="4"/>
        <v>210960000</v>
      </c>
      <c r="P16" s="42">
        <f t="shared" si="7"/>
        <v>0</v>
      </c>
      <c r="Q16" s="4" t="s">
        <v>3424</v>
      </c>
      <c r="R16" s="5" t="s">
        <v>3425</v>
      </c>
      <c r="S16" s="7">
        <v>42093</v>
      </c>
      <c r="T16" s="8" t="s">
        <v>3426</v>
      </c>
      <c r="U16" s="4" t="s">
        <v>3427</v>
      </c>
      <c r="V16" s="4" t="s">
        <v>3427</v>
      </c>
      <c r="W16" s="5" t="s">
        <v>3428</v>
      </c>
      <c r="X16" s="91" t="s">
        <v>3429</v>
      </c>
      <c r="Y16" s="64" t="e">
        <f ca="1">[1]!doisothanhchu(O16)</f>
        <v>#NAME?</v>
      </c>
    </row>
    <row r="17" spans="1:25" s="38" customFormat="1" ht="24" customHeight="1" x14ac:dyDescent="0.25">
      <c r="A17" s="8">
        <v>15</v>
      </c>
      <c r="B17" s="8">
        <v>230</v>
      </c>
      <c r="C17" s="41" t="s">
        <v>1907</v>
      </c>
      <c r="D17" s="35">
        <v>63.98</v>
      </c>
      <c r="E17" s="35">
        <v>71.959999999999994</v>
      </c>
      <c r="F17" s="8"/>
      <c r="G17" s="35">
        <v>1</v>
      </c>
      <c r="H17" s="42">
        <v>15000000</v>
      </c>
      <c r="I17" s="42">
        <f t="shared" si="0"/>
        <v>959700000</v>
      </c>
      <c r="J17" s="42">
        <f t="shared" si="1"/>
        <v>119700000</v>
      </c>
      <c r="K17" s="36">
        <v>1079400000</v>
      </c>
      <c r="L17" s="36">
        <f t="shared" si="2"/>
        <v>863520000</v>
      </c>
      <c r="M17" s="51">
        <v>647640000</v>
      </c>
      <c r="N17" s="36">
        <f t="shared" si="6"/>
        <v>215880000</v>
      </c>
      <c r="O17" s="36">
        <f t="shared" si="4"/>
        <v>215880000</v>
      </c>
      <c r="P17" s="42">
        <f t="shared" si="7"/>
        <v>0</v>
      </c>
      <c r="Q17" s="4" t="s">
        <v>3424</v>
      </c>
      <c r="R17" s="5" t="s">
        <v>3425</v>
      </c>
      <c r="S17" s="7">
        <v>42093</v>
      </c>
      <c r="T17" s="8" t="s">
        <v>3426</v>
      </c>
      <c r="U17" s="4" t="s">
        <v>3427</v>
      </c>
      <c r="V17" s="4" t="s">
        <v>3427</v>
      </c>
      <c r="W17" s="5" t="s">
        <v>3428</v>
      </c>
      <c r="X17" s="91" t="s">
        <v>3429</v>
      </c>
      <c r="Y17" s="64" t="e">
        <f ca="1">[1]!doisothanhchu(O17)</f>
        <v>#NAME?</v>
      </c>
    </row>
    <row r="18" spans="1:25" s="38" customFormat="1" ht="24" customHeight="1" x14ac:dyDescent="0.25">
      <c r="A18" s="8">
        <v>16</v>
      </c>
      <c r="B18" s="8">
        <v>232</v>
      </c>
      <c r="C18" s="41" t="s">
        <v>1907</v>
      </c>
      <c r="D18" s="35">
        <v>72.92</v>
      </c>
      <c r="E18" s="35">
        <v>82.25</v>
      </c>
      <c r="F18" s="46" t="s">
        <v>1946</v>
      </c>
      <c r="G18" s="65">
        <v>1.03</v>
      </c>
      <c r="H18" s="42">
        <v>15450000</v>
      </c>
      <c r="I18" s="42">
        <f t="shared" si="0"/>
        <v>1126614000</v>
      </c>
      <c r="J18" s="42">
        <f t="shared" si="1"/>
        <v>144148500</v>
      </c>
      <c r="K18" s="36">
        <v>1270762500</v>
      </c>
      <c r="L18" s="36">
        <f t="shared" si="2"/>
        <v>1016610000</v>
      </c>
      <c r="M18" s="51">
        <v>762458000</v>
      </c>
      <c r="N18" s="36">
        <f t="shared" si="6"/>
        <v>254152000</v>
      </c>
      <c r="O18" s="36">
        <f t="shared" si="4"/>
        <v>254153000</v>
      </c>
      <c r="P18" s="42">
        <f t="shared" si="7"/>
        <v>-1000</v>
      </c>
      <c r="Q18" s="4" t="s">
        <v>3424</v>
      </c>
      <c r="R18" s="5" t="s">
        <v>3425</v>
      </c>
      <c r="S18" s="7">
        <v>42093</v>
      </c>
      <c r="T18" s="8" t="s">
        <v>3426</v>
      </c>
      <c r="U18" s="4" t="s">
        <v>3427</v>
      </c>
      <c r="V18" s="4" t="s">
        <v>3427</v>
      </c>
      <c r="W18" s="5" t="s">
        <v>3428</v>
      </c>
      <c r="X18" s="91" t="s">
        <v>3429</v>
      </c>
      <c r="Y18" s="64" t="e">
        <f ca="1">[1]!doisothanhchu(O18)</f>
        <v>#NAME?</v>
      </c>
    </row>
    <row r="19" spans="1:25" s="38" customFormat="1" ht="24" customHeight="1" x14ac:dyDescent="0.25">
      <c r="A19" s="8">
        <v>17</v>
      </c>
      <c r="B19" s="8">
        <v>234</v>
      </c>
      <c r="C19" s="41" t="s">
        <v>1907</v>
      </c>
      <c r="D19" s="35">
        <v>47.83</v>
      </c>
      <c r="E19" s="35">
        <v>55.59</v>
      </c>
      <c r="F19" s="8"/>
      <c r="G19" s="35">
        <v>1</v>
      </c>
      <c r="H19" s="42">
        <v>15000000</v>
      </c>
      <c r="I19" s="42">
        <f t="shared" si="0"/>
        <v>717450000</v>
      </c>
      <c r="J19" s="42">
        <f t="shared" si="1"/>
        <v>116400000</v>
      </c>
      <c r="K19" s="36">
        <v>833850000</v>
      </c>
      <c r="L19" s="36">
        <f t="shared" si="2"/>
        <v>667080000</v>
      </c>
      <c r="M19" s="51">
        <v>500310000</v>
      </c>
      <c r="N19" s="36">
        <f t="shared" si="6"/>
        <v>166770000</v>
      </c>
      <c r="O19" s="36">
        <f t="shared" si="4"/>
        <v>166770000</v>
      </c>
      <c r="P19" s="42">
        <f t="shared" si="7"/>
        <v>0</v>
      </c>
      <c r="Q19" s="4" t="s">
        <v>3424</v>
      </c>
      <c r="R19" s="5" t="s">
        <v>3425</v>
      </c>
      <c r="S19" s="7">
        <v>42093</v>
      </c>
      <c r="T19" s="8" t="s">
        <v>3426</v>
      </c>
      <c r="U19" s="4" t="s">
        <v>3427</v>
      </c>
      <c r="V19" s="4" t="s">
        <v>3427</v>
      </c>
      <c r="W19" s="5" t="s">
        <v>3428</v>
      </c>
      <c r="X19" s="91" t="s">
        <v>3429</v>
      </c>
      <c r="Y19" s="64" t="e">
        <f ca="1">[1]!doisothanhchu(O19)</f>
        <v>#NAME?</v>
      </c>
    </row>
    <row r="20" spans="1:25" s="38" customFormat="1" ht="24" customHeight="1" x14ac:dyDescent="0.25">
      <c r="A20" s="8">
        <v>18</v>
      </c>
      <c r="B20" s="8">
        <v>236</v>
      </c>
      <c r="C20" s="41" t="s">
        <v>1907</v>
      </c>
      <c r="D20" s="35">
        <v>41.79</v>
      </c>
      <c r="E20" s="35">
        <v>47.62</v>
      </c>
      <c r="F20" s="8"/>
      <c r="G20" s="35">
        <v>1</v>
      </c>
      <c r="H20" s="42">
        <v>15000000</v>
      </c>
      <c r="I20" s="42">
        <f t="shared" si="0"/>
        <v>626850000</v>
      </c>
      <c r="J20" s="42">
        <f t="shared" si="1"/>
        <v>87450000</v>
      </c>
      <c r="K20" s="36">
        <v>714300000</v>
      </c>
      <c r="L20" s="36">
        <f t="shared" si="2"/>
        <v>571440000</v>
      </c>
      <c r="M20" s="51">
        <v>428580000</v>
      </c>
      <c r="N20" s="36">
        <f t="shared" si="6"/>
        <v>142860000</v>
      </c>
      <c r="O20" s="36">
        <f t="shared" si="4"/>
        <v>142860000</v>
      </c>
      <c r="P20" s="42">
        <f t="shared" si="7"/>
        <v>0</v>
      </c>
      <c r="Q20" s="4" t="s">
        <v>3424</v>
      </c>
      <c r="R20" s="5" t="s">
        <v>3425</v>
      </c>
      <c r="S20" s="7">
        <v>42093</v>
      </c>
      <c r="T20" s="8" t="s">
        <v>3426</v>
      </c>
      <c r="U20" s="4" t="s">
        <v>3427</v>
      </c>
      <c r="V20" s="4" t="s">
        <v>3427</v>
      </c>
      <c r="W20" s="5" t="s">
        <v>3428</v>
      </c>
      <c r="X20" s="91" t="s">
        <v>3429</v>
      </c>
      <c r="Y20" s="64" t="e">
        <f ca="1">[1]!doisothanhchu(O20)</f>
        <v>#NAME?</v>
      </c>
    </row>
    <row r="21" spans="1:25" s="38" customFormat="1" ht="24" customHeight="1" x14ac:dyDescent="0.25">
      <c r="A21" s="8">
        <v>19</v>
      </c>
      <c r="B21" s="8">
        <v>238</v>
      </c>
      <c r="C21" s="41" t="s">
        <v>1907</v>
      </c>
      <c r="D21" s="35">
        <v>40.03</v>
      </c>
      <c r="E21" s="35">
        <v>45.84</v>
      </c>
      <c r="F21" s="8"/>
      <c r="G21" s="35">
        <v>1</v>
      </c>
      <c r="H21" s="42">
        <v>15000000</v>
      </c>
      <c r="I21" s="42">
        <f t="shared" si="0"/>
        <v>600450000</v>
      </c>
      <c r="J21" s="42">
        <f t="shared" si="1"/>
        <v>87150000</v>
      </c>
      <c r="K21" s="36">
        <v>687600000</v>
      </c>
      <c r="L21" s="36">
        <f t="shared" si="2"/>
        <v>550080000</v>
      </c>
      <c r="M21" s="51">
        <v>412560000</v>
      </c>
      <c r="N21" s="36">
        <f t="shared" si="6"/>
        <v>137520000</v>
      </c>
      <c r="O21" s="36">
        <f t="shared" si="4"/>
        <v>137520000</v>
      </c>
      <c r="P21" s="42">
        <f t="shared" si="7"/>
        <v>0</v>
      </c>
      <c r="Q21" s="4" t="s">
        <v>3424</v>
      </c>
      <c r="R21" s="5" t="s">
        <v>3425</v>
      </c>
      <c r="S21" s="7">
        <v>42093</v>
      </c>
      <c r="T21" s="8" t="s">
        <v>3426</v>
      </c>
      <c r="U21" s="4" t="s">
        <v>3427</v>
      </c>
      <c r="V21" s="4" t="s">
        <v>3427</v>
      </c>
      <c r="W21" s="5" t="s">
        <v>3428</v>
      </c>
      <c r="X21" s="91" t="s">
        <v>3429</v>
      </c>
      <c r="Y21" s="64" t="e">
        <f ca="1">[1]!doisothanhchu(O21)</f>
        <v>#NAME?</v>
      </c>
    </row>
    <row r="22" spans="1:25" s="38" customFormat="1" ht="24" customHeight="1" x14ac:dyDescent="0.25">
      <c r="A22" s="8">
        <v>20</v>
      </c>
      <c r="B22" s="8">
        <v>240</v>
      </c>
      <c r="C22" s="41" t="s">
        <v>1907</v>
      </c>
      <c r="D22" s="35">
        <v>47.83</v>
      </c>
      <c r="E22" s="35">
        <v>55.59</v>
      </c>
      <c r="F22" s="8"/>
      <c r="G22" s="35">
        <v>1</v>
      </c>
      <c r="H22" s="42">
        <v>15000000</v>
      </c>
      <c r="I22" s="42">
        <f t="shared" si="0"/>
        <v>717450000</v>
      </c>
      <c r="J22" s="42">
        <f t="shared" si="1"/>
        <v>116400000</v>
      </c>
      <c r="K22" s="36">
        <v>833850000</v>
      </c>
      <c r="L22" s="36">
        <f t="shared" si="2"/>
        <v>667080000</v>
      </c>
      <c r="M22" s="51">
        <v>500310000</v>
      </c>
      <c r="N22" s="36">
        <f t="shared" si="6"/>
        <v>166770000</v>
      </c>
      <c r="O22" s="36">
        <f t="shared" si="4"/>
        <v>166770000</v>
      </c>
      <c r="P22" s="42">
        <f t="shared" si="7"/>
        <v>0</v>
      </c>
      <c r="Q22" s="4" t="s">
        <v>3424</v>
      </c>
      <c r="R22" s="5" t="s">
        <v>3425</v>
      </c>
      <c r="S22" s="7">
        <v>42093</v>
      </c>
      <c r="T22" s="8" t="s">
        <v>3426</v>
      </c>
      <c r="U22" s="4" t="s">
        <v>3427</v>
      </c>
      <c r="V22" s="4" t="s">
        <v>3427</v>
      </c>
      <c r="W22" s="5" t="s">
        <v>3428</v>
      </c>
      <c r="X22" s="91" t="s">
        <v>3429</v>
      </c>
      <c r="Y22" s="64" t="e">
        <f ca="1">[1]!doisothanhchu(O22)</f>
        <v>#NAME?</v>
      </c>
    </row>
    <row r="23" spans="1:25" s="49" customFormat="1" ht="30" customHeight="1" x14ac:dyDescent="0.25">
      <c r="A23" s="43" t="s">
        <v>3577</v>
      </c>
      <c r="B23" s="43"/>
      <c r="C23" s="43"/>
      <c r="D23" s="47"/>
      <c r="E23" s="47"/>
      <c r="F23" s="43"/>
      <c r="G23" s="47"/>
      <c r="H23" s="48"/>
      <c r="I23" s="42">
        <f t="shared" si="0"/>
        <v>0</v>
      </c>
      <c r="J23" s="42">
        <f t="shared" si="1"/>
        <v>0</v>
      </c>
      <c r="K23" s="36">
        <v>0</v>
      </c>
      <c r="L23" s="36">
        <f t="shared" si="2"/>
        <v>0</v>
      </c>
      <c r="M23" s="51">
        <v>0</v>
      </c>
      <c r="N23" s="36">
        <f t="shared" si="3"/>
        <v>0</v>
      </c>
      <c r="O23" s="36">
        <f t="shared" si="4"/>
        <v>0</v>
      </c>
      <c r="P23" s="42">
        <f t="shared" si="5"/>
        <v>0</v>
      </c>
      <c r="Q23" s="4"/>
      <c r="R23" s="5"/>
      <c r="S23" s="7"/>
      <c r="T23" s="8"/>
      <c r="U23" s="4"/>
      <c r="V23" s="83"/>
      <c r="W23" s="5"/>
      <c r="X23" s="8"/>
      <c r="Y23" s="64" t="e">
        <f ca="1">[1]!doisothanhchu(O23)</f>
        <v>#NAME?</v>
      </c>
    </row>
    <row r="24" spans="1:25" s="38" customFormat="1" ht="24.75" customHeight="1" x14ac:dyDescent="0.25">
      <c r="A24" s="8">
        <f>+A3+20</f>
        <v>21</v>
      </c>
      <c r="B24" s="41" t="s">
        <v>1947</v>
      </c>
      <c r="C24" s="41">
        <v>3</v>
      </c>
      <c r="D24" s="78">
        <v>72.92</v>
      </c>
      <c r="E24" s="35">
        <v>82.25</v>
      </c>
      <c r="F24" s="46" t="s">
        <v>1946</v>
      </c>
      <c r="G24" s="65">
        <v>1.03</v>
      </c>
      <c r="H24" s="42">
        <v>15450000</v>
      </c>
      <c r="I24" s="42">
        <f t="shared" si="0"/>
        <v>1126614000</v>
      </c>
      <c r="J24" s="42">
        <f t="shared" si="1"/>
        <v>144148500</v>
      </c>
      <c r="K24" s="36">
        <v>1270762500</v>
      </c>
      <c r="L24" s="36">
        <f t="shared" si="2"/>
        <v>1016610000</v>
      </c>
      <c r="M24" s="51">
        <v>762458000</v>
      </c>
      <c r="N24" s="36">
        <f t="shared" si="3"/>
        <v>254152000</v>
      </c>
      <c r="O24" s="36">
        <f t="shared" si="4"/>
        <v>254153000</v>
      </c>
      <c r="P24" s="42">
        <f t="shared" si="5"/>
        <v>-1000</v>
      </c>
      <c r="Q24" s="4" t="s">
        <v>3430</v>
      </c>
      <c r="R24" s="5" t="s">
        <v>3431</v>
      </c>
      <c r="S24" s="7">
        <v>39675</v>
      </c>
      <c r="T24" s="8" t="s">
        <v>286</v>
      </c>
      <c r="U24" s="4" t="s">
        <v>3432</v>
      </c>
      <c r="V24" s="83" t="s">
        <v>1644</v>
      </c>
      <c r="W24" s="5" t="s">
        <v>1645</v>
      </c>
      <c r="X24" s="91" t="s">
        <v>1646</v>
      </c>
      <c r="Y24" s="64" t="e">
        <f ca="1">[1]!doisothanhchu(O24)</f>
        <v>#NAME?</v>
      </c>
    </row>
    <row r="25" spans="1:25" s="38" customFormat="1" ht="24.75" customHeight="1" x14ac:dyDescent="0.25">
      <c r="A25" s="8">
        <f t="shared" ref="A25:A43" si="8">+A4+20</f>
        <v>22</v>
      </c>
      <c r="B25" s="8">
        <v>304</v>
      </c>
      <c r="C25" s="41">
        <v>3</v>
      </c>
      <c r="D25" s="35">
        <v>63.98</v>
      </c>
      <c r="E25" s="35">
        <v>71.959999999999994</v>
      </c>
      <c r="F25" s="8"/>
      <c r="G25" s="35">
        <v>1</v>
      </c>
      <c r="H25" s="42">
        <v>15000000</v>
      </c>
      <c r="I25" s="42">
        <f t="shared" si="0"/>
        <v>959700000</v>
      </c>
      <c r="J25" s="42">
        <f t="shared" si="1"/>
        <v>119700000</v>
      </c>
      <c r="K25" s="36">
        <v>1079400000</v>
      </c>
      <c r="L25" s="36">
        <f t="shared" si="2"/>
        <v>863520000</v>
      </c>
      <c r="M25" s="51">
        <v>647640000</v>
      </c>
      <c r="N25" s="36">
        <f t="shared" si="3"/>
        <v>215880000</v>
      </c>
      <c r="O25" s="36">
        <f t="shared" si="4"/>
        <v>215880000</v>
      </c>
      <c r="P25" s="42">
        <f t="shared" si="5"/>
        <v>0</v>
      </c>
      <c r="Q25" s="4" t="s">
        <v>1042</v>
      </c>
      <c r="R25" s="5" t="s">
        <v>1043</v>
      </c>
      <c r="S25" s="7">
        <v>41518</v>
      </c>
      <c r="T25" s="8" t="s">
        <v>556</v>
      </c>
      <c r="U25" s="4" t="s">
        <v>557</v>
      </c>
      <c r="V25" s="4" t="s">
        <v>557</v>
      </c>
      <c r="W25" s="5" t="s">
        <v>583</v>
      </c>
      <c r="X25" s="91" t="s">
        <v>1044</v>
      </c>
      <c r="Y25" s="64" t="e">
        <f ca="1">[1]!doisothanhchu(O25)</f>
        <v>#NAME?</v>
      </c>
    </row>
    <row r="26" spans="1:25" s="38" customFormat="1" ht="24.75" customHeight="1" x14ac:dyDescent="0.25">
      <c r="A26" s="8">
        <f t="shared" si="8"/>
        <v>23</v>
      </c>
      <c r="B26" s="8">
        <v>306</v>
      </c>
      <c r="C26" s="41">
        <v>3</v>
      </c>
      <c r="D26" s="35">
        <v>62.37</v>
      </c>
      <c r="E26" s="35">
        <v>70.319999999999993</v>
      </c>
      <c r="F26" s="8"/>
      <c r="G26" s="35">
        <v>1</v>
      </c>
      <c r="H26" s="42">
        <v>15000000</v>
      </c>
      <c r="I26" s="42">
        <f t="shared" si="0"/>
        <v>935550000</v>
      </c>
      <c r="J26" s="42">
        <f t="shared" si="1"/>
        <v>109449999.99999988</v>
      </c>
      <c r="K26" s="36">
        <v>1044999999.9999999</v>
      </c>
      <c r="L26" s="36">
        <f t="shared" si="2"/>
        <v>836000000</v>
      </c>
      <c r="M26" s="51">
        <v>627000000</v>
      </c>
      <c r="N26" s="36">
        <f t="shared" si="3"/>
        <v>209000000</v>
      </c>
      <c r="O26" s="36">
        <f t="shared" si="4"/>
        <v>209000000</v>
      </c>
      <c r="P26" s="42">
        <f t="shared" si="5"/>
        <v>0</v>
      </c>
      <c r="Q26" s="4" t="s">
        <v>1647</v>
      </c>
      <c r="R26" s="5" t="s">
        <v>1648</v>
      </c>
      <c r="S26" s="7">
        <v>39606</v>
      </c>
      <c r="T26" s="8" t="s">
        <v>286</v>
      </c>
      <c r="U26" s="4" t="s">
        <v>1649</v>
      </c>
      <c r="V26" s="83" t="s">
        <v>1650</v>
      </c>
      <c r="W26" s="5" t="s">
        <v>1651</v>
      </c>
      <c r="X26" s="91" t="s">
        <v>1652</v>
      </c>
      <c r="Y26" s="64" t="e">
        <f ca="1">[1]!doisothanhchu(O26)</f>
        <v>#NAME?</v>
      </c>
    </row>
    <row r="27" spans="1:25" s="38" customFormat="1" ht="24.75" customHeight="1" x14ac:dyDescent="0.25">
      <c r="A27" s="8">
        <f t="shared" si="8"/>
        <v>24</v>
      </c>
      <c r="B27" s="8">
        <v>308</v>
      </c>
      <c r="C27" s="41">
        <v>3</v>
      </c>
      <c r="D27" s="35">
        <v>62.37</v>
      </c>
      <c r="E27" s="35">
        <v>70.319999999999993</v>
      </c>
      <c r="F27" s="8"/>
      <c r="G27" s="35">
        <v>1</v>
      </c>
      <c r="H27" s="42">
        <v>15000000</v>
      </c>
      <c r="I27" s="42">
        <f t="shared" si="0"/>
        <v>935550000</v>
      </c>
      <c r="J27" s="42">
        <f t="shared" si="1"/>
        <v>119249999.99999988</v>
      </c>
      <c r="K27" s="36">
        <v>1054799999.9999999</v>
      </c>
      <c r="L27" s="36">
        <f t="shared" si="2"/>
        <v>843840000</v>
      </c>
      <c r="M27" s="51">
        <v>632610000</v>
      </c>
      <c r="N27" s="36">
        <f t="shared" si="3"/>
        <v>211230000</v>
      </c>
      <c r="O27" s="36">
        <f t="shared" si="4"/>
        <v>210960000</v>
      </c>
      <c r="P27" s="42">
        <f t="shared" si="5"/>
        <v>270000</v>
      </c>
      <c r="Q27" s="4" t="s">
        <v>250</v>
      </c>
      <c r="R27" s="5" t="s">
        <v>251</v>
      </c>
      <c r="S27" s="7">
        <v>40815</v>
      </c>
      <c r="T27" s="8" t="s">
        <v>243</v>
      </c>
      <c r="U27" s="4" t="s">
        <v>252</v>
      </c>
      <c r="V27" s="4" t="s">
        <v>252</v>
      </c>
      <c r="W27" s="5" t="s">
        <v>253</v>
      </c>
      <c r="X27" s="94" t="s">
        <v>254</v>
      </c>
      <c r="Y27" s="64" t="e">
        <f ca="1">[1]!doisothanhchu(O27)</f>
        <v>#NAME?</v>
      </c>
    </row>
    <row r="28" spans="1:25" s="38" customFormat="1" ht="24.75" customHeight="1" x14ac:dyDescent="0.25">
      <c r="A28" s="8">
        <f t="shared" si="8"/>
        <v>25</v>
      </c>
      <c r="B28" s="8">
        <v>310</v>
      </c>
      <c r="C28" s="41">
        <v>3</v>
      </c>
      <c r="D28" s="35">
        <v>63.98</v>
      </c>
      <c r="E28" s="35">
        <v>71.959999999999994</v>
      </c>
      <c r="F28" s="8"/>
      <c r="G28" s="35">
        <v>1</v>
      </c>
      <c r="H28" s="42">
        <v>15000000</v>
      </c>
      <c r="I28" s="42">
        <f t="shared" si="0"/>
        <v>959700000</v>
      </c>
      <c r="J28" s="42">
        <f t="shared" si="1"/>
        <v>119700000</v>
      </c>
      <c r="K28" s="36">
        <v>1079400000</v>
      </c>
      <c r="L28" s="36">
        <f t="shared" si="2"/>
        <v>863520000</v>
      </c>
      <c r="M28" s="51">
        <v>647640000</v>
      </c>
      <c r="N28" s="36">
        <f t="shared" si="3"/>
        <v>215880000</v>
      </c>
      <c r="O28" s="36">
        <f t="shared" si="4"/>
        <v>215880000</v>
      </c>
      <c r="P28" s="42">
        <f t="shared" si="5"/>
        <v>0</v>
      </c>
      <c r="Q28" s="4" t="s">
        <v>3197</v>
      </c>
      <c r="R28" s="5" t="s">
        <v>1653</v>
      </c>
      <c r="S28" s="7">
        <v>38030</v>
      </c>
      <c r="T28" s="8" t="s">
        <v>286</v>
      </c>
      <c r="U28" s="4" t="s">
        <v>1654</v>
      </c>
      <c r="V28" s="83" t="s">
        <v>1655</v>
      </c>
      <c r="W28" s="5" t="s">
        <v>1656</v>
      </c>
      <c r="X28" s="95" t="s">
        <v>1657</v>
      </c>
      <c r="Y28" s="64" t="e">
        <f ca="1">[1]!doisothanhchu(O28)</f>
        <v>#NAME?</v>
      </c>
    </row>
    <row r="29" spans="1:25" s="38" customFormat="1" ht="24.75" customHeight="1" x14ac:dyDescent="0.25">
      <c r="A29" s="8">
        <f t="shared" si="8"/>
        <v>26</v>
      </c>
      <c r="B29" s="8">
        <v>312</v>
      </c>
      <c r="C29" s="41">
        <v>3</v>
      </c>
      <c r="D29" s="35">
        <v>72.92</v>
      </c>
      <c r="E29" s="35">
        <v>82.25</v>
      </c>
      <c r="F29" s="46" t="s">
        <v>1946</v>
      </c>
      <c r="G29" s="65">
        <v>1.03</v>
      </c>
      <c r="H29" s="42">
        <v>15450000</v>
      </c>
      <c r="I29" s="42">
        <f t="shared" si="0"/>
        <v>1126614000</v>
      </c>
      <c r="J29" s="42">
        <f t="shared" si="1"/>
        <v>144148500</v>
      </c>
      <c r="K29" s="36">
        <v>1270762500</v>
      </c>
      <c r="L29" s="36">
        <f t="shared" si="2"/>
        <v>1016610000</v>
      </c>
      <c r="M29" s="51">
        <v>762458000</v>
      </c>
      <c r="N29" s="36">
        <f t="shared" si="3"/>
        <v>254152000</v>
      </c>
      <c r="O29" s="36">
        <f t="shared" si="4"/>
        <v>254153000</v>
      </c>
      <c r="P29" s="42">
        <f t="shared" si="5"/>
        <v>-1000</v>
      </c>
      <c r="Q29" s="4" t="s">
        <v>1658</v>
      </c>
      <c r="R29" s="5" t="s">
        <v>1659</v>
      </c>
      <c r="S29" s="7">
        <v>36788</v>
      </c>
      <c r="T29" s="8" t="s">
        <v>260</v>
      </c>
      <c r="U29" s="4" t="s">
        <v>1660</v>
      </c>
      <c r="V29" s="83" t="s">
        <v>1661</v>
      </c>
      <c r="W29" s="5" t="s">
        <v>1662</v>
      </c>
      <c r="X29" s="95" t="s">
        <v>1663</v>
      </c>
      <c r="Y29" s="64" t="e">
        <f ca="1">[1]!doisothanhchu(O29)</f>
        <v>#NAME?</v>
      </c>
    </row>
    <row r="30" spans="1:25" s="38" customFormat="1" ht="24.75" customHeight="1" x14ac:dyDescent="0.25">
      <c r="A30" s="8">
        <f t="shared" si="8"/>
        <v>27</v>
      </c>
      <c r="B30" s="8">
        <v>314</v>
      </c>
      <c r="C30" s="41">
        <v>3</v>
      </c>
      <c r="D30" s="35">
        <v>47.83</v>
      </c>
      <c r="E30" s="35">
        <v>55.59</v>
      </c>
      <c r="F30" s="8"/>
      <c r="G30" s="35">
        <v>1</v>
      </c>
      <c r="H30" s="42">
        <v>15000000</v>
      </c>
      <c r="I30" s="42">
        <f t="shared" si="0"/>
        <v>717450000</v>
      </c>
      <c r="J30" s="42">
        <f t="shared" si="1"/>
        <v>116400000</v>
      </c>
      <c r="K30" s="36">
        <v>833850000</v>
      </c>
      <c r="L30" s="36">
        <f t="shared" si="2"/>
        <v>667080000</v>
      </c>
      <c r="M30" s="51">
        <v>483540000</v>
      </c>
      <c r="N30" s="36">
        <f t="shared" si="3"/>
        <v>183540000</v>
      </c>
      <c r="O30" s="36">
        <f t="shared" si="4"/>
        <v>166770000</v>
      </c>
      <c r="P30" s="42">
        <f t="shared" si="5"/>
        <v>16770000</v>
      </c>
      <c r="Q30" s="4" t="s">
        <v>1045</v>
      </c>
      <c r="R30" s="5" t="s">
        <v>1046</v>
      </c>
      <c r="S30" s="7">
        <v>41506</v>
      </c>
      <c r="T30" s="8" t="s">
        <v>243</v>
      </c>
      <c r="U30" s="4" t="s">
        <v>584</v>
      </c>
      <c r="V30" s="83" t="s">
        <v>1047</v>
      </c>
      <c r="W30" s="5" t="s">
        <v>1048</v>
      </c>
      <c r="X30" s="94"/>
      <c r="Y30" s="64" t="e">
        <f ca="1">[1]!doisothanhchu(O30)</f>
        <v>#NAME?</v>
      </c>
    </row>
    <row r="31" spans="1:25" s="38" customFormat="1" ht="24.75" customHeight="1" x14ac:dyDescent="0.25">
      <c r="A31" s="8">
        <f t="shared" si="8"/>
        <v>28</v>
      </c>
      <c r="B31" s="8">
        <v>316</v>
      </c>
      <c r="C31" s="41">
        <v>3</v>
      </c>
      <c r="D31" s="35">
        <v>39.729999999999997</v>
      </c>
      <c r="E31" s="35">
        <v>45.48</v>
      </c>
      <c r="F31" s="8"/>
      <c r="G31" s="35">
        <v>1</v>
      </c>
      <c r="H31" s="42">
        <v>15000000</v>
      </c>
      <c r="I31" s="42">
        <f t="shared" si="0"/>
        <v>595950000</v>
      </c>
      <c r="J31" s="42">
        <f t="shared" si="1"/>
        <v>86250000</v>
      </c>
      <c r="K31" s="36">
        <v>682200000</v>
      </c>
      <c r="L31" s="36">
        <f t="shared" si="2"/>
        <v>545760000</v>
      </c>
      <c r="M31" s="51">
        <v>136440000</v>
      </c>
      <c r="N31" s="36">
        <f t="shared" si="3"/>
        <v>409320000</v>
      </c>
      <c r="O31" s="36">
        <f t="shared" si="4"/>
        <v>136440000</v>
      </c>
      <c r="P31" s="42">
        <f t="shared" si="5"/>
        <v>272880000</v>
      </c>
      <c r="Q31" s="4" t="s">
        <v>258</v>
      </c>
      <c r="R31" s="5" t="s">
        <v>259</v>
      </c>
      <c r="S31" s="7">
        <v>40588</v>
      </c>
      <c r="T31" s="8" t="s">
        <v>260</v>
      </c>
      <c r="U31" s="4" t="s">
        <v>261</v>
      </c>
      <c r="V31" s="83" t="s">
        <v>262</v>
      </c>
      <c r="W31" s="5" t="s">
        <v>263</v>
      </c>
      <c r="X31" s="91" t="s">
        <v>264</v>
      </c>
      <c r="Y31" s="64" t="e">
        <f ca="1">[1]!doisothanhchu(O31)</f>
        <v>#NAME?</v>
      </c>
    </row>
    <row r="32" spans="1:25" s="38" customFormat="1" ht="24.75" customHeight="1" x14ac:dyDescent="0.25">
      <c r="A32" s="8">
        <f t="shared" si="8"/>
        <v>29</v>
      </c>
      <c r="B32" s="8">
        <v>318</v>
      </c>
      <c r="C32" s="41">
        <v>3</v>
      </c>
      <c r="D32" s="35">
        <v>39.729999999999997</v>
      </c>
      <c r="E32" s="35">
        <v>45.48</v>
      </c>
      <c r="F32" s="8"/>
      <c r="G32" s="35">
        <v>1</v>
      </c>
      <c r="H32" s="42">
        <v>15000000</v>
      </c>
      <c r="I32" s="42">
        <f t="shared" si="0"/>
        <v>595950000</v>
      </c>
      <c r="J32" s="42">
        <f t="shared" si="1"/>
        <v>86250000</v>
      </c>
      <c r="K32" s="36">
        <v>682200000</v>
      </c>
      <c r="L32" s="36">
        <f t="shared" si="2"/>
        <v>545760000</v>
      </c>
      <c r="M32" s="51">
        <v>409320000</v>
      </c>
      <c r="N32" s="36">
        <f t="shared" si="3"/>
        <v>136440000</v>
      </c>
      <c r="O32" s="36">
        <f t="shared" si="4"/>
        <v>136440000</v>
      </c>
      <c r="P32" s="42">
        <f t="shared" si="5"/>
        <v>0</v>
      </c>
      <c r="Q32" s="4" t="s">
        <v>585</v>
      </c>
      <c r="R32" s="5" t="s">
        <v>586</v>
      </c>
      <c r="S32" s="7">
        <v>41606</v>
      </c>
      <c r="T32" s="8" t="s">
        <v>243</v>
      </c>
      <c r="U32" s="4" t="s">
        <v>587</v>
      </c>
      <c r="V32" s="83" t="s">
        <v>588</v>
      </c>
      <c r="W32" s="5" t="s">
        <v>589</v>
      </c>
      <c r="X32" s="91" t="s">
        <v>564</v>
      </c>
      <c r="Y32" s="64" t="e">
        <f ca="1">[1]!doisothanhchu(O32)</f>
        <v>#NAME?</v>
      </c>
    </row>
    <row r="33" spans="1:25" s="38" customFormat="1" ht="24.75" customHeight="1" x14ac:dyDescent="0.25">
      <c r="A33" s="8">
        <f t="shared" si="8"/>
        <v>30</v>
      </c>
      <c r="B33" s="8">
        <v>320</v>
      </c>
      <c r="C33" s="41">
        <v>3</v>
      </c>
      <c r="D33" s="35">
        <v>47.83</v>
      </c>
      <c r="E33" s="35">
        <v>55.59</v>
      </c>
      <c r="F33" s="8"/>
      <c r="G33" s="35">
        <v>1</v>
      </c>
      <c r="H33" s="42">
        <v>15000000</v>
      </c>
      <c r="I33" s="42">
        <f t="shared" si="0"/>
        <v>717450000</v>
      </c>
      <c r="J33" s="42">
        <f t="shared" si="1"/>
        <v>116400000</v>
      </c>
      <c r="K33" s="36">
        <v>833850000</v>
      </c>
      <c r="L33" s="36">
        <f t="shared" si="2"/>
        <v>667080000</v>
      </c>
      <c r="M33" s="51">
        <v>500310000</v>
      </c>
      <c r="N33" s="36">
        <f t="shared" si="3"/>
        <v>166770000</v>
      </c>
      <c r="O33" s="36">
        <f t="shared" si="4"/>
        <v>166770000</v>
      </c>
      <c r="P33" s="42">
        <f t="shared" si="5"/>
        <v>0</v>
      </c>
      <c r="Q33" s="4" t="s">
        <v>265</v>
      </c>
      <c r="R33" s="5" t="s">
        <v>266</v>
      </c>
      <c r="S33" s="7">
        <v>38884</v>
      </c>
      <c r="T33" s="8" t="s">
        <v>267</v>
      </c>
      <c r="U33" s="4" t="s">
        <v>268</v>
      </c>
      <c r="V33" s="83" t="s">
        <v>269</v>
      </c>
      <c r="W33" s="5" t="s">
        <v>1049</v>
      </c>
      <c r="X33" s="8"/>
      <c r="Y33" s="64" t="e">
        <f ca="1">[1]!doisothanhchu(O33)</f>
        <v>#NAME?</v>
      </c>
    </row>
    <row r="34" spans="1:25" s="38" customFormat="1" ht="24.75" customHeight="1" x14ac:dyDescent="0.25">
      <c r="A34" s="8">
        <f t="shared" si="8"/>
        <v>31</v>
      </c>
      <c r="B34" s="8">
        <v>322</v>
      </c>
      <c r="C34" s="41">
        <v>3</v>
      </c>
      <c r="D34" s="35">
        <v>72.92</v>
      </c>
      <c r="E34" s="35">
        <v>82.25</v>
      </c>
      <c r="F34" s="46" t="s">
        <v>1946</v>
      </c>
      <c r="G34" s="65">
        <v>1.03</v>
      </c>
      <c r="H34" s="42">
        <v>15450000</v>
      </c>
      <c r="I34" s="42">
        <f t="shared" si="0"/>
        <v>1126614000</v>
      </c>
      <c r="J34" s="42">
        <f t="shared" si="1"/>
        <v>144148500</v>
      </c>
      <c r="K34" s="36">
        <v>1270762500</v>
      </c>
      <c r="L34" s="36">
        <f t="shared" si="2"/>
        <v>1016610000</v>
      </c>
      <c r="M34" s="51">
        <v>381229000</v>
      </c>
      <c r="N34" s="36">
        <f t="shared" si="3"/>
        <v>635381000</v>
      </c>
      <c r="O34" s="36">
        <f t="shared" si="4"/>
        <v>254153000</v>
      </c>
      <c r="P34" s="42">
        <f t="shared" si="5"/>
        <v>381228000</v>
      </c>
      <c r="Q34" s="4" t="s">
        <v>255</v>
      </c>
      <c r="R34" s="5"/>
      <c r="S34" s="7"/>
      <c r="T34" s="8"/>
      <c r="U34" s="4"/>
      <c r="V34" s="83"/>
      <c r="W34" s="5" t="s">
        <v>256</v>
      </c>
      <c r="X34" s="96" t="s">
        <v>257</v>
      </c>
      <c r="Y34" s="64" t="e">
        <f ca="1">[1]!doisothanhchu(O34)</f>
        <v>#NAME?</v>
      </c>
    </row>
    <row r="35" spans="1:25" s="38" customFormat="1" ht="24.75" customHeight="1" x14ac:dyDescent="0.25">
      <c r="A35" s="8">
        <f t="shared" si="8"/>
        <v>32</v>
      </c>
      <c r="B35" s="8">
        <v>324</v>
      </c>
      <c r="C35" s="41">
        <v>3</v>
      </c>
      <c r="D35" s="35">
        <v>63.98</v>
      </c>
      <c r="E35" s="35">
        <v>71.959999999999994</v>
      </c>
      <c r="F35" s="8"/>
      <c r="G35" s="35">
        <v>1</v>
      </c>
      <c r="H35" s="42">
        <v>15000000</v>
      </c>
      <c r="I35" s="42">
        <f t="shared" si="0"/>
        <v>959700000</v>
      </c>
      <c r="J35" s="42">
        <f t="shared" si="1"/>
        <v>119700000</v>
      </c>
      <c r="K35" s="36">
        <v>1079400000</v>
      </c>
      <c r="L35" s="36">
        <f t="shared" si="2"/>
        <v>863520000</v>
      </c>
      <c r="M35" s="51">
        <v>647640000</v>
      </c>
      <c r="N35" s="36">
        <f t="shared" si="3"/>
        <v>215880000</v>
      </c>
      <c r="O35" s="36">
        <f t="shared" si="4"/>
        <v>215880000</v>
      </c>
      <c r="P35" s="42">
        <f t="shared" si="5"/>
        <v>0</v>
      </c>
      <c r="Q35" s="4" t="s">
        <v>270</v>
      </c>
      <c r="R35" s="5" t="s">
        <v>271</v>
      </c>
      <c r="S35" s="7">
        <v>40646</v>
      </c>
      <c r="T35" s="8" t="s">
        <v>272</v>
      </c>
      <c r="U35" s="4" t="s">
        <v>565</v>
      </c>
      <c r="V35" s="83" t="s">
        <v>566</v>
      </c>
      <c r="W35" s="5" t="s">
        <v>1050</v>
      </c>
      <c r="X35" s="8"/>
      <c r="Y35" s="64" t="e">
        <f ca="1">[1]!doisothanhchu(O35)</f>
        <v>#NAME?</v>
      </c>
    </row>
    <row r="36" spans="1:25" s="38" customFormat="1" ht="24.75" customHeight="1" x14ac:dyDescent="0.25">
      <c r="A36" s="8">
        <f t="shared" si="8"/>
        <v>33</v>
      </c>
      <c r="B36" s="8">
        <v>326</v>
      </c>
      <c r="C36" s="41">
        <v>3</v>
      </c>
      <c r="D36" s="35">
        <v>62.37</v>
      </c>
      <c r="E36" s="35">
        <v>70.319999999999993</v>
      </c>
      <c r="F36" s="8"/>
      <c r="G36" s="35">
        <v>1</v>
      </c>
      <c r="H36" s="42">
        <v>15000000</v>
      </c>
      <c r="I36" s="42">
        <f t="shared" si="0"/>
        <v>935550000</v>
      </c>
      <c r="J36" s="42">
        <f t="shared" si="1"/>
        <v>119249999.99999988</v>
      </c>
      <c r="K36" s="36">
        <v>1054799999.9999999</v>
      </c>
      <c r="L36" s="36">
        <f t="shared" si="2"/>
        <v>843840000</v>
      </c>
      <c r="M36" s="51">
        <v>632880000</v>
      </c>
      <c r="N36" s="36">
        <f t="shared" si="3"/>
        <v>210960000</v>
      </c>
      <c r="O36" s="36">
        <f t="shared" si="4"/>
        <v>210960000</v>
      </c>
      <c r="P36" s="42">
        <f t="shared" si="5"/>
        <v>0</v>
      </c>
      <c r="Q36" s="4" t="s">
        <v>1954</v>
      </c>
      <c r="R36" s="5" t="s">
        <v>1664</v>
      </c>
      <c r="S36" s="7">
        <v>41914</v>
      </c>
      <c r="T36" s="8" t="s">
        <v>1665</v>
      </c>
      <c r="U36" s="4" t="s">
        <v>1666</v>
      </c>
      <c r="V36" s="4" t="s">
        <v>1667</v>
      </c>
      <c r="W36" s="5" t="s">
        <v>567</v>
      </c>
      <c r="X36" s="91" t="s">
        <v>1668</v>
      </c>
      <c r="Y36" s="64" t="e">
        <f ca="1">[1]!doisothanhchu(O36)</f>
        <v>#NAME?</v>
      </c>
    </row>
    <row r="37" spans="1:25" s="38" customFormat="1" ht="24.75" customHeight="1" x14ac:dyDescent="0.25">
      <c r="A37" s="8">
        <f t="shared" si="8"/>
        <v>34</v>
      </c>
      <c r="B37" s="8">
        <v>328</v>
      </c>
      <c r="C37" s="41">
        <v>3</v>
      </c>
      <c r="D37" s="35">
        <v>62.37</v>
      </c>
      <c r="E37" s="35">
        <v>70.319999999999993</v>
      </c>
      <c r="F37" s="8"/>
      <c r="G37" s="35">
        <v>1</v>
      </c>
      <c r="H37" s="42">
        <v>15000000</v>
      </c>
      <c r="I37" s="42">
        <f t="shared" si="0"/>
        <v>935550000</v>
      </c>
      <c r="J37" s="42">
        <f t="shared" si="1"/>
        <v>109449999.99999988</v>
      </c>
      <c r="K37" s="36">
        <v>1044999999.9999999</v>
      </c>
      <c r="L37" s="36">
        <f t="shared" si="2"/>
        <v>836000000</v>
      </c>
      <c r="M37" s="51">
        <v>627000000</v>
      </c>
      <c r="N37" s="36">
        <f t="shared" si="3"/>
        <v>209000000</v>
      </c>
      <c r="O37" s="36">
        <f t="shared" si="4"/>
        <v>209000000</v>
      </c>
      <c r="P37" s="42">
        <f t="shared" si="5"/>
        <v>0</v>
      </c>
      <c r="Q37" s="4" t="s">
        <v>274</v>
      </c>
      <c r="R37" s="5" t="s">
        <v>275</v>
      </c>
      <c r="S37" s="7">
        <v>41961</v>
      </c>
      <c r="T37" s="8" t="s">
        <v>276</v>
      </c>
      <c r="U37" s="4" t="s">
        <v>3114</v>
      </c>
      <c r="V37" s="83" t="s">
        <v>277</v>
      </c>
      <c r="W37" s="5" t="s">
        <v>3115</v>
      </c>
      <c r="X37" s="91" t="s">
        <v>3116</v>
      </c>
      <c r="Y37" s="64" t="e">
        <f ca="1">[1]!doisothanhchu(O37)</f>
        <v>#NAME?</v>
      </c>
    </row>
    <row r="38" spans="1:25" s="38" customFormat="1" ht="24.75" customHeight="1" x14ac:dyDescent="0.25">
      <c r="A38" s="8">
        <f t="shared" si="8"/>
        <v>35</v>
      </c>
      <c r="B38" s="8">
        <v>330</v>
      </c>
      <c r="C38" s="41">
        <v>3</v>
      </c>
      <c r="D38" s="35">
        <v>63.98</v>
      </c>
      <c r="E38" s="35">
        <v>71.959999999999994</v>
      </c>
      <c r="F38" s="8"/>
      <c r="G38" s="35">
        <v>1</v>
      </c>
      <c r="H38" s="42">
        <v>15000000</v>
      </c>
      <c r="I38" s="42">
        <f t="shared" si="0"/>
        <v>959700000</v>
      </c>
      <c r="J38" s="42">
        <f t="shared" si="1"/>
        <v>119700000</v>
      </c>
      <c r="K38" s="36">
        <v>1079400000</v>
      </c>
      <c r="L38" s="36">
        <f t="shared" si="2"/>
        <v>863520000</v>
      </c>
      <c r="M38" s="51">
        <v>647640000</v>
      </c>
      <c r="N38" s="36">
        <f t="shared" si="3"/>
        <v>215880000</v>
      </c>
      <c r="O38" s="36">
        <f t="shared" si="4"/>
        <v>215880000</v>
      </c>
      <c r="P38" s="42">
        <f t="shared" si="5"/>
        <v>0</v>
      </c>
      <c r="Q38" s="4" t="s">
        <v>278</v>
      </c>
      <c r="R38" s="5" t="s">
        <v>279</v>
      </c>
      <c r="S38" s="7">
        <v>37329</v>
      </c>
      <c r="T38" s="8" t="s">
        <v>243</v>
      </c>
      <c r="U38" s="4" t="s">
        <v>3114</v>
      </c>
      <c r="V38" s="83" t="s">
        <v>568</v>
      </c>
      <c r="W38" s="5" t="s">
        <v>569</v>
      </c>
      <c r="X38" s="91" t="s">
        <v>570</v>
      </c>
      <c r="Y38" s="64" t="e">
        <f ca="1">[1]!doisothanhchu(O38)</f>
        <v>#NAME?</v>
      </c>
    </row>
    <row r="39" spans="1:25" s="38" customFormat="1" ht="24.75" customHeight="1" x14ac:dyDescent="0.25">
      <c r="A39" s="8">
        <f t="shared" si="8"/>
        <v>36</v>
      </c>
      <c r="B39" s="8">
        <v>332</v>
      </c>
      <c r="C39" s="41">
        <v>3</v>
      </c>
      <c r="D39" s="35">
        <v>72.92</v>
      </c>
      <c r="E39" s="35">
        <v>82.25</v>
      </c>
      <c r="F39" s="46" t="s">
        <v>1946</v>
      </c>
      <c r="G39" s="65">
        <v>1.03</v>
      </c>
      <c r="H39" s="42">
        <v>15450000</v>
      </c>
      <c r="I39" s="42">
        <f t="shared" si="0"/>
        <v>1126614000</v>
      </c>
      <c r="J39" s="42">
        <f t="shared" si="1"/>
        <v>144148500</v>
      </c>
      <c r="K39" s="36">
        <v>1270762500</v>
      </c>
      <c r="L39" s="36">
        <f t="shared" si="2"/>
        <v>1016610000</v>
      </c>
      <c r="M39" s="51">
        <v>254153000</v>
      </c>
      <c r="N39" s="36">
        <f t="shared" si="3"/>
        <v>762457000</v>
      </c>
      <c r="O39" s="36">
        <f t="shared" si="4"/>
        <v>254153000</v>
      </c>
      <c r="P39" s="42">
        <f t="shared" si="5"/>
        <v>508304000</v>
      </c>
      <c r="Q39" s="4" t="s">
        <v>255</v>
      </c>
      <c r="R39" s="5"/>
      <c r="S39" s="7"/>
      <c r="T39" s="8"/>
      <c r="U39" s="4"/>
      <c r="V39" s="83"/>
      <c r="W39" s="5" t="s">
        <v>256</v>
      </c>
      <c r="X39" s="96" t="s">
        <v>257</v>
      </c>
      <c r="Y39" s="64" t="e">
        <f ca="1">[1]!doisothanhchu(O39)</f>
        <v>#NAME?</v>
      </c>
    </row>
    <row r="40" spans="1:25" s="38" customFormat="1" ht="24.75" customHeight="1" x14ac:dyDescent="0.25">
      <c r="A40" s="8">
        <f t="shared" si="8"/>
        <v>37</v>
      </c>
      <c r="B40" s="8">
        <v>334</v>
      </c>
      <c r="C40" s="41">
        <v>3</v>
      </c>
      <c r="D40" s="35">
        <v>47.83</v>
      </c>
      <c r="E40" s="35">
        <v>55.59</v>
      </c>
      <c r="F40" s="8"/>
      <c r="G40" s="35">
        <v>1</v>
      </c>
      <c r="H40" s="42">
        <v>15000000</v>
      </c>
      <c r="I40" s="42">
        <f t="shared" si="0"/>
        <v>717450000</v>
      </c>
      <c r="J40" s="42">
        <f t="shared" si="1"/>
        <v>116400000</v>
      </c>
      <c r="K40" s="36">
        <v>833850000</v>
      </c>
      <c r="L40" s="36">
        <f t="shared" si="2"/>
        <v>667080000</v>
      </c>
      <c r="M40" s="51">
        <v>333540000</v>
      </c>
      <c r="N40" s="36">
        <f t="shared" si="3"/>
        <v>333540000</v>
      </c>
      <c r="O40" s="36">
        <f t="shared" si="4"/>
        <v>166770000</v>
      </c>
      <c r="P40" s="42">
        <f t="shared" si="5"/>
        <v>166770000</v>
      </c>
      <c r="Q40" s="4" t="s">
        <v>571</v>
      </c>
      <c r="R40" s="5" t="s">
        <v>572</v>
      </c>
      <c r="S40" s="7">
        <v>39783</v>
      </c>
      <c r="T40" s="8" t="s">
        <v>243</v>
      </c>
      <c r="U40" s="4" t="s">
        <v>573</v>
      </c>
      <c r="V40" s="83" t="s">
        <v>574</v>
      </c>
      <c r="W40" s="5" t="s">
        <v>575</v>
      </c>
      <c r="X40" s="95" t="s">
        <v>576</v>
      </c>
      <c r="Y40" s="64" t="e">
        <f ca="1">[1]!doisothanhchu(O40)</f>
        <v>#NAME?</v>
      </c>
    </row>
    <row r="41" spans="1:25" s="38" customFormat="1" ht="24.75" customHeight="1" x14ac:dyDescent="0.25">
      <c r="A41" s="8">
        <f t="shared" si="8"/>
        <v>38</v>
      </c>
      <c r="B41" s="8">
        <v>336</v>
      </c>
      <c r="C41" s="41">
        <v>3</v>
      </c>
      <c r="D41" s="35">
        <v>41.79</v>
      </c>
      <c r="E41" s="35">
        <v>47.62</v>
      </c>
      <c r="F41" s="8"/>
      <c r="G41" s="35">
        <v>1</v>
      </c>
      <c r="H41" s="42">
        <v>15000000</v>
      </c>
      <c r="I41" s="42">
        <f t="shared" si="0"/>
        <v>626850000</v>
      </c>
      <c r="J41" s="42">
        <f t="shared" si="1"/>
        <v>87450000</v>
      </c>
      <c r="K41" s="36">
        <v>714300000</v>
      </c>
      <c r="L41" s="36">
        <f t="shared" si="2"/>
        <v>571440000</v>
      </c>
      <c r="M41" s="51">
        <v>428580000</v>
      </c>
      <c r="N41" s="36">
        <f t="shared" si="3"/>
        <v>142860000</v>
      </c>
      <c r="O41" s="36">
        <f t="shared" si="4"/>
        <v>142860000</v>
      </c>
      <c r="P41" s="42">
        <f t="shared" si="5"/>
        <v>0</v>
      </c>
      <c r="Q41" s="4" t="s">
        <v>280</v>
      </c>
      <c r="R41" s="5" t="s">
        <v>281</v>
      </c>
      <c r="S41" s="7">
        <v>37827</v>
      </c>
      <c r="T41" s="8" t="s">
        <v>282</v>
      </c>
      <c r="U41" s="4" t="s">
        <v>3117</v>
      </c>
      <c r="V41" s="83" t="s">
        <v>3118</v>
      </c>
      <c r="W41" s="5" t="s">
        <v>1051</v>
      </c>
      <c r="X41" s="91" t="s">
        <v>283</v>
      </c>
      <c r="Y41" s="64" t="e">
        <f ca="1">[1]!doisothanhchu(O41)</f>
        <v>#NAME?</v>
      </c>
    </row>
    <row r="42" spans="1:25" s="38" customFormat="1" ht="24.75" customHeight="1" x14ac:dyDescent="0.25">
      <c r="A42" s="8">
        <f t="shared" si="8"/>
        <v>39</v>
      </c>
      <c r="B42" s="8">
        <v>338</v>
      </c>
      <c r="C42" s="41">
        <v>3</v>
      </c>
      <c r="D42" s="35">
        <v>40.03</v>
      </c>
      <c r="E42" s="35">
        <v>45.84</v>
      </c>
      <c r="F42" s="8"/>
      <c r="G42" s="35">
        <v>1</v>
      </c>
      <c r="H42" s="42">
        <v>15000000</v>
      </c>
      <c r="I42" s="42">
        <f t="shared" si="0"/>
        <v>600450000</v>
      </c>
      <c r="J42" s="42">
        <f t="shared" si="1"/>
        <v>87150000</v>
      </c>
      <c r="K42" s="36">
        <v>687600000</v>
      </c>
      <c r="L42" s="36">
        <f t="shared" si="2"/>
        <v>550080000</v>
      </c>
      <c r="M42" s="51">
        <v>412560000</v>
      </c>
      <c r="N42" s="36">
        <f t="shared" si="3"/>
        <v>137520000</v>
      </c>
      <c r="O42" s="36">
        <f t="shared" si="4"/>
        <v>137520000</v>
      </c>
      <c r="P42" s="42">
        <f t="shared" si="5"/>
        <v>0</v>
      </c>
      <c r="Q42" s="4" t="s">
        <v>284</v>
      </c>
      <c r="R42" s="5" t="s">
        <v>285</v>
      </c>
      <c r="S42" s="7">
        <v>41631</v>
      </c>
      <c r="T42" s="8" t="s">
        <v>286</v>
      </c>
      <c r="U42" s="4" t="s">
        <v>577</v>
      </c>
      <c r="V42" s="83" t="s">
        <v>287</v>
      </c>
      <c r="W42" s="5" t="s">
        <v>578</v>
      </c>
      <c r="X42" s="91" t="s">
        <v>288</v>
      </c>
      <c r="Y42" s="64" t="e">
        <f ca="1">[1]!doisothanhchu(O42)</f>
        <v>#NAME?</v>
      </c>
    </row>
    <row r="43" spans="1:25" s="38" customFormat="1" ht="24.75" customHeight="1" x14ac:dyDescent="0.25">
      <c r="A43" s="8">
        <f t="shared" si="8"/>
        <v>40</v>
      </c>
      <c r="B43" s="8">
        <v>340</v>
      </c>
      <c r="C43" s="41">
        <v>3</v>
      </c>
      <c r="D43" s="35">
        <v>47.83</v>
      </c>
      <c r="E43" s="35">
        <v>55.59</v>
      </c>
      <c r="F43" s="8"/>
      <c r="G43" s="35">
        <v>1</v>
      </c>
      <c r="H43" s="42">
        <v>15000000</v>
      </c>
      <c r="I43" s="42">
        <f t="shared" si="0"/>
        <v>717450000</v>
      </c>
      <c r="J43" s="42">
        <f t="shared" si="1"/>
        <v>116400000</v>
      </c>
      <c r="K43" s="36">
        <v>833850000</v>
      </c>
      <c r="L43" s="36">
        <f t="shared" si="2"/>
        <v>667080000</v>
      </c>
      <c r="M43" s="51">
        <v>500310000</v>
      </c>
      <c r="N43" s="36">
        <f t="shared" si="3"/>
        <v>166770000</v>
      </c>
      <c r="O43" s="36">
        <f t="shared" si="4"/>
        <v>166770000</v>
      </c>
      <c r="P43" s="42">
        <f t="shared" si="5"/>
        <v>0</v>
      </c>
      <c r="Q43" s="4" t="s">
        <v>1669</v>
      </c>
      <c r="R43" s="5" t="s">
        <v>1670</v>
      </c>
      <c r="S43" s="7">
        <v>40602</v>
      </c>
      <c r="T43" s="8" t="s">
        <v>356</v>
      </c>
      <c r="U43" s="4" t="s">
        <v>1671</v>
      </c>
      <c r="V43" s="83" t="s">
        <v>1672</v>
      </c>
      <c r="W43" s="5" t="s">
        <v>1673</v>
      </c>
      <c r="X43" s="95" t="s">
        <v>1674</v>
      </c>
      <c r="Y43" s="64" t="e">
        <f ca="1">[1]!doisothanhchu(O43)</f>
        <v>#NAME?</v>
      </c>
    </row>
    <row r="44" spans="1:25" s="49" customFormat="1" ht="30.75" customHeight="1" x14ac:dyDescent="0.25">
      <c r="A44" s="43" t="s">
        <v>3578</v>
      </c>
      <c r="B44" s="43"/>
      <c r="C44" s="43"/>
      <c r="D44" s="47"/>
      <c r="E44" s="47"/>
      <c r="F44" s="43"/>
      <c r="G44" s="47"/>
      <c r="H44" s="48"/>
      <c r="I44" s="42">
        <f t="shared" si="0"/>
        <v>0</v>
      </c>
      <c r="J44" s="42">
        <f t="shared" si="1"/>
        <v>0</v>
      </c>
      <c r="K44" s="36">
        <v>0</v>
      </c>
      <c r="L44" s="36">
        <f t="shared" si="2"/>
        <v>0</v>
      </c>
      <c r="M44" s="51">
        <v>0</v>
      </c>
      <c r="N44" s="36">
        <f t="shared" si="3"/>
        <v>0</v>
      </c>
      <c r="O44" s="36">
        <f t="shared" si="4"/>
        <v>0</v>
      </c>
      <c r="P44" s="42">
        <f t="shared" si="5"/>
        <v>0</v>
      </c>
      <c r="Q44" s="4"/>
      <c r="R44" s="5"/>
      <c r="S44" s="7"/>
      <c r="T44" s="8"/>
      <c r="U44" s="4"/>
      <c r="V44" s="83"/>
      <c r="W44" s="5"/>
      <c r="X44" s="8"/>
      <c r="Y44" s="64" t="e">
        <f ca="1">[1]!doisothanhchu(O44)</f>
        <v>#NAME?</v>
      </c>
    </row>
    <row r="45" spans="1:25" s="38" customFormat="1" ht="24" customHeight="1" x14ac:dyDescent="0.25">
      <c r="A45" s="8">
        <f>+A24+20</f>
        <v>41</v>
      </c>
      <c r="B45" s="8">
        <v>402</v>
      </c>
      <c r="C45" s="41" t="s">
        <v>1908</v>
      </c>
      <c r="D45" s="78">
        <v>72.92</v>
      </c>
      <c r="E45" s="35">
        <v>82.25</v>
      </c>
      <c r="F45" s="46" t="s">
        <v>1946</v>
      </c>
      <c r="G45" s="65">
        <v>1.03</v>
      </c>
      <c r="H45" s="42">
        <v>15450000</v>
      </c>
      <c r="I45" s="42">
        <f t="shared" si="0"/>
        <v>1126614000</v>
      </c>
      <c r="J45" s="42">
        <f t="shared" si="1"/>
        <v>144148500</v>
      </c>
      <c r="K45" s="36">
        <v>1270762500</v>
      </c>
      <c r="L45" s="36">
        <f t="shared" si="2"/>
        <v>1016610000</v>
      </c>
      <c r="M45" s="51">
        <v>728306000</v>
      </c>
      <c r="N45" s="36">
        <f t="shared" si="3"/>
        <v>288304000</v>
      </c>
      <c r="O45" s="36">
        <f t="shared" si="4"/>
        <v>254153000</v>
      </c>
      <c r="P45" s="42">
        <f t="shared" si="5"/>
        <v>34151000</v>
      </c>
      <c r="Q45" s="4" t="s">
        <v>289</v>
      </c>
      <c r="R45" s="5"/>
      <c r="S45" s="7"/>
      <c r="T45" s="8"/>
      <c r="U45" s="4"/>
      <c r="V45" s="83"/>
      <c r="W45" s="5"/>
      <c r="X45" s="8"/>
      <c r="Y45" s="64" t="e">
        <f ca="1">[1]!doisothanhchu(O45)</f>
        <v>#NAME?</v>
      </c>
    </row>
    <row r="46" spans="1:25" s="38" customFormat="1" ht="24" customHeight="1" x14ac:dyDescent="0.25">
      <c r="A46" s="8">
        <f t="shared" ref="A46:A64" si="9">+A25+20</f>
        <v>42</v>
      </c>
      <c r="B46" s="8">
        <v>404</v>
      </c>
      <c r="C46" s="41" t="s">
        <v>1908</v>
      </c>
      <c r="D46" s="35">
        <v>63.98</v>
      </c>
      <c r="E46" s="35">
        <v>71.959999999999994</v>
      </c>
      <c r="F46" s="8"/>
      <c r="G46" s="35">
        <v>1</v>
      </c>
      <c r="H46" s="42">
        <v>15000000</v>
      </c>
      <c r="I46" s="42">
        <f t="shared" si="0"/>
        <v>959700000</v>
      </c>
      <c r="J46" s="42">
        <f t="shared" si="1"/>
        <v>85300000</v>
      </c>
      <c r="K46" s="36">
        <v>1045000000</v>
      </c>
      <c r="L46" s="36">
        <f t="shared" si="2"/>
        <v>836000000</v>
      </c>
      <c r="M46" s="51">
        <v>627000000</v>
      </c>
      <c r="N46" s="36">
        <f t="shared" si="3"/>
        <v>209000000</v>
      </c>
      <c r="O46" s="36">
        <f t="shared" si="4"/>
        <v>209000000</v>
      </c>
      <c r="P46" s="42">
        <f t="shared" si="5"/>
        <v>0</v>
      </c>
      <c r="Q46" s="4" t="s">
        <v>1675</v>
      </c>
      <c r="R46" s="5" t="s">
        <v>1676</v>
      </c>
      <c r="S46" s="7">
        <v>41260</v>
      </c>
      <c r="T46" s="8" t="s">
        <v>267</v>
      </c>
      <c r="U46" s="4" t="s">
        <v>1677</v>
      </c>
      <c r="V46" s="83" t="s">
        <v>1678</v>
      </c>
      <c r="W46" s="5" t="s">
        <v>1679</v>
      </c>
      <c r="X46" s="91" t="s">
        <v>2930</v>
      </c>
      <c r="Y46" s="64" t="e">
        <f ca="1">[1]!doisothanhchu(O46)</f>
        <v>#NAME?</v>
      </c>
    </row>
    <row r="47" spans="1:25" s="38" customFormat="1" ht="24" customHeight="1" x14ac:dyDescent="0.25">
      <c r="A47" s="8">
        <f t="shared" si="9"/>
        <v>43</v>
      </c>
      <c r="B47" s="8">
        <v>406</v>
      </c>
      <c r="C47" s="41" t="s">
        <v>1908</v>
      </c>
      <c r="D47" s="35">
        <v>62.37</v>
      </c>
      <c r="E47" s="35">
        <v>70.319999999999993</v>
      </c>
      <c r="F47" s="8"/>
      <c r="G47" s="35">
        <v>1</v>
      </c>
      <c r="H47" s="42">
        <v>15000000</v>
      </c>
      <c r="I47" s="42">
        <f t="shared" si="0"/>
        <v>935550000</v>
      </c>
      <c r="J47" s="42">
        <f t="shared" si="1"/>
        <v>109449999.99999988</v>
      </c>
      <c r="K47" s="36">
        <v>1044999999.9999999</v>
      </c>
      <c r="L47" s="36">
        <f t="shared" si="2"/>
        <v>836000000</v>
      </c>
      <c r="M47" s="51">
        <v>627000000</v>
      </c>
      <c r="N47" s="36">
        <f t="shared" si="3"/>
        <v>209000000</v>
      </c>
      <c r="O47" s="36">
        <f t="shared" si="4"/>
        <v>209000000</v>
      </c>
      <c r="P47" s="42">
        <f t="shared" si="5"/>
        <v>0</v>
      </c>
      <c r="Q47" s="4" t="s">
        <v>1680</v>
      </c>
      <c r="R47" s="5" t="s">
        <v>1681</v>
      </c>
      <c r="S47" s="7">
        <v>41983</v>
      </c>
      <c r="T47" s="8" t="s">
        <v>1682</v>
      </c>
      <c r="U47" s="4" t="s">
        <v>1683</v>
      </c>
      <c r="V47" s="83" t="s">
        <v>1684</v>
      </c>
      <c r="W47" s="5" t="s">
        <v>1685</v>
      </c>
      <c r="X47" s="91" t="s">
        <v>1686</v>
      </c>
      <c r="Y47" s="64" t="e">
        <f ca="1">[1]!doisothanhchu(O47)</f>
        <v>#NAME?</v>
      </c>
    </row>
    <row r="48" spans="1:25" s="38" customFormat="1" ht="24" customHeight="1" x14ac:dyDescent="0.25">
      <c r="A48" s="8">
        <f t="shared" si="9"/>
        <v>44</v>
      </c>
      <c r="B48" s="8">
        <v>408</v>
      </c>
      <c r="C48" s="41" t="s">
        <v>1908</v>
      </c>
      <c r="D48" s="35">
        <v>62.37</v>
      </c>
      <c r="E48" s="35">
        <v>70.319999999999993</v>
      </c>
      <c r="F48" s="8"/>
      <c r="G48" s="35">
        <v>1</v>
      </c>
      <c r="H48" s="42">
        <v>15000000</v>
      </c>
      <c r="I48" s="42">
        <f t="shared" si="0"/>
        <v>935550000</v>
      </c>
      <c r="J48" s="42">
        <f t="shared" si="1"/>
        <v>109449999.99999988</v>
      </c>
      <c r="K48" s="36">
        <v>1044999999.9999999</v>
      </c>
      <c r="L48" s="36">
        <f t="shared" si="2"/>
        <v>836000000</v>
      </c>
      <c r="M48" s="51">
        <v>627000000</v>
      </c>
      <c r="N48" s="36">
        <f t="shared" si="3"/>
        <v>209000000</v>
      </c>
      <c r="O48" s="36">
        <f t="shared" si="4"/>
        <v>209000000</v>
      </c>
      <c r="P48" s="42">
        <f t="shared" si="5"/>
        <v>0</v>
      </c>
      <c r="Q48" s="4" t="s">
        <v>2948</v>
      </c>
      <c r="R48" s="5" t="s">
        <v>1052</v>
      </c>
      <c r="S48" s="7">
        <v>40029</v>
      </c>
      <c r="T48" s="8" t="s">
        <v>243</v>
      </c>
      <c r="U48" s="4" t="s">
        <v>579</v>
      </c>
      <c r="V48" s="4" t="s">
        <v>579</v>
      </c>
      <c r="W48" s="5" t="s">
        <v>580</v>
      </c>
      <c r="X48" s="91" t="s">
        <v>1053</v>
      </c>
      <c r="Y48" s="64" t="e">
        <f ca="1">[1]!doisothanhchu(O48)</f>
        <v>#NAME?</v>
      </c>
    </row>
    <row r="49" spans="1:25" s="38" customFormat="1" ht="24" customHeight="1" x14ac:dyDescent="0.25">
      <c r="A49" s="8">
        <f t="shared" si="9"/>
        <v>45</v>
      </c>
      <c r="B49" s="8">
        <v>410</v>
      </c>
      <c r="C49" s="41" t="s">
        <v>1908</v>
      </c>
      <c r="D49" s="35">
        <v>63.98</v>
      </c>
      <c r="E49" s="35">
        <v>71.959999999999994</v>
      </c>
      <c r="F49" s="8"/>
      <c r="G49" s="35">
        <v>1</v>
      </c>
      <c r="H49" s="42">
        <v>15000000</v>
      </c>
      <c r="I49" s="42">
        <f t="shared" si="0"/>
        <v>959700000</v>
      </c>
      <c r="J49" s="42">
        <f t="shared" si="1"/>
        <v>119700000</v>
      </c>
      <c r="K49" s="36">
        <v>1079400000</v>
      </c>
      <c r="L49" s="36">
        <f t="shared" si="2"/>
        <v>863520000</v>
      </c>
      <c r="M49" s="51">
        <v>647640000</v>
      </c>
      <c r="N49" s="36">
        <f t="shared" si="3"/>
        <v>215880000</v>
      </c>
      <c r="O49" s="36">
        <f t="shared" si="4"/>
        <v>215880000</v>
      </c>
      <c r="P49" s="42">
        <f t="shared" si="5"/>
        <v>0</v>
      </c>
      <c r="Q49" s="4" t="s">
        <v>290</v>
      </c>
      <c r="R49" s="5" t="s">
        <v>291</v>
      </c>
      <c r="S49" s="7"/>
      <c r="T49" s="8"/>
      <c r="U49" s="4" t="s">
        <v>292</v>
      </c>
      <c r="V49" s="4" t="s">
        <v>292</v>
      </c>
      <c r="W49" s="5" t="s">
        <v>1054</v>
      </c>
      <c r="X49" s="8"/>
      <c r="Y49" s="64" t="e">
        <f ca="1">[1]!doisothanhchu(O49)</f>
        <v>#NAME?</v>
      </c>
    </row>
    <row r="50" spans="1:25" s="38" customFormat="1" ht="24" customHeight="1" x14ac:dyDescent="0.25">
      <c r="A50" s="8">
        <f t="shared" si="9"/>
        <v>46</v>
      </c>
      <c r="B50" s="8">
        <v>412</v>
      </c>
      <c r="C50" s="41" t="s">
        <v>1908</v>
      </c>
      <c r="D50" s="35">
        <v>72.92</v>
      </c>
      <c r="E50" s="35">
        <v>82.25</v>
      </c>
      <c r="F50" s="46" t="s">
        <v>1946</v>
      </c>
      <c r="G50" s="65">
        <v>1.03</v>
      </c>
      <c r="H50" s="42">
        <v>15450000</v>
      </c>
      <c r="I50" s="42">
        <f t="shared" si="0"/>
        <v>1126614000</v>
      </c>
      <c r="J50" s="42">
        <f t="shared" si="1"/>
        <v>144148500</v>
      </c>
      <c r="K50" s="36">
        <v>1270762500</v>
      </c>
      <c r="L50" s="36">
        <f t="shared" si="2"/>
        <v>1016610000</v>
      </c>
      <c r="M50" s="51">
        <v>762457000</v>
      </c>
      <c r="N50" s="36">
        <f t="shared" si="3"/>
        <v>254153000</v>
      </c>
      <c r="O50" s="36">
        <f t="shared" si="4"/>
        <v>254153000</v>
      </c>
      <c r="P50" s="42">
        <f t="shared" si="5"/>
        <v>0</v>
      </c>
      <c r="Q50" s="4" t="s">
        <v>290</v>
      </c>
      <c r="R50" s="5" t="s">
        <v>291</v>
      </c>
      <c r="S50" s="7"/>
      <c r="T50" s="8"/>
      <c r="U50" s="4" t="s">
        <v>292</v>
      </c>
      <c r="V50" s="4" t="s">
        <v>292</v>
      </c>
      <c r="W50" s="5" t="s">
        <v>1054</v>
      </c>
      <c r="X50" s="8"/>
      <c r="Y50" s="64" t="e">
        <f ca="1">[1]!doisothanhchu(O50)</f>
        <v>#NAME?</v>
      </c>
    </row>
    <row r="51" spans="1:25" s="38" customFormat="1" ht="24" customHeight="1" x14ac:dyDescent="0.25">
      <c r="A51" s="8">
        <f t="shared" si="9"/>
        <v>47</v>
      </c>
      <c r="B51" s="8">
        <v>414</v>
      </c>
      <c r="C51" s="41" t="s">
        <v>1908</v>
      </c>
      <c r="D51" s="35">
        <v>47.83</v>
      </c>
      <c r="E51" s="35">
        <v>55.59</v>
      </c>
      <c r="F51" s="8"/>
      <c r="G51" s="35">
        <v>1</v>
      </c>
      <c r="H51" s="42">
        <v>15000000</v>
      </c>
      <c r="I51" s="42">
        <f t="shared" si="0"/>
        <v>717450000</v>
      </c>
      <c r="J51" s="42">
        <f t="shared" si="1"/>
        <v>116400000</v>
      </c>
      <c r="K51" s="36">
        <v>833850000</v>
      </c>
      <c r="L51" s="36">
        <f t="shared" si="2"/>
        <v>667080000</v>
      </c>
      <c r="M51" s="51">
        <v>500310000</v>
      </c>
      <c r="N51" s="36">
        <f t="shared" si="3"/>
        <v>166770000</v>
      </c>
      <c r="O51" s="36">
        <f t="shared" si="4"/>
        <v>166770000</v>
      </c>
      <c r="P51" s="42">
        <f t="shared" si="5"/>
        <v>0</v>
      </c>
      <c r="Q51" s="4" t="s">
        <v>293</v>
      </c>
      <c r="R51" s="5" t="s">
        <v>294</v>
      </c>
      <c r="S51" s="7">
        <v>40257</v>
      </c>
      <c r="T51" s="8" t="s">
        <v>243</v>
      </c>
      <c r="U51" s="4" t="s">
        <v>295</v>
      </c>
      <c r="V51" s="83" t="s">
        <v>296</v>
      </c>
      <c r="W51" s="5" t="s">
        <v>297</v>
      </c>
      <c r="X51" s="94" t="s">
        <v>298</v>
      </c>
      <c r="Y51" s="64" t="e">
        <f ca="1">[1]!doisothanhchu(O51)</f>
        <v>#NAME?</v>
      </c>
    </row>
    <row r="52" spans="1:25" s="38" customFormat="1" ht="24" customHeight="1" x14ac:dyDescent="0.25">
      <c r="A52" s="8">
        <f t="shared" si="9"/>
        <v>48</v>
      </c>
      <c r="B52" s="8">
        <v>416</v>
      </c>
      <c r="C52" s="41" t="s">
        <v>1908</v>
      </c>
      <c r="D52" s="35">
        <v>39.729999999999997</v>
      </c>
      <c r="E52" s="35">
        <v>45.48</v>
      </c>
      <c r="F52" s="8"/>
      <c r="G52" s="35">
        <v>1</v>
      </c>
      <c r="H52" s="42">
        <v>15000000</v>
      </c>
      <c r="I52" s="42">
        <f t="shared" si="0"/>
        <v>595950000</v>
      </c>
      <c r="J52" s="42">
        <f t="shared" si="1"/>
        <v>86250000</v>
      </c>
      <c r="K52" s="36">
        <v>682200000</v>
      </c>
      <c r="L52" s="36">
        <f t="shared" si="2"/>
        <v>545760000</v>
      </c>
      <c r="M52" s="51">
        <v>409320000</v>
      </c>
      <c r="N52" s="36">
        <f t="shared" si="3"/>
        <v>136440000</v>
      </c>
      <c r="O52" s="36">
        <f t="shared" si="4"/>
        <v>136440000</v>
      </c>
      <c r="P52" s="42">
        <f t="shared" si="5"/>
        <v>0</v>
      </c>
      <c r="Q52" s="4" t="s">
        <v>299</v>
      </c>
      <c r="R52" s="5" t="s">
        <v>300</v>
      </c>
      <c r="S52" s="7">
        <v>41167</v>
      </c>
      <c r="T52" s="8" t="s">
        <v>260</v>
      </c>
      <c r="U52" s="4" t="s">
        <v>3119</v>
      </c>
      <c r="V52" s="83" t="s">
        <v>3120</v>
      </c>
      <c r="W52" s="5" t="s">
        <v>3121</v>
      </c>
      <c r="X52" s="91" t="s">
        <v>301</v>
      </c>
      <c r="Y52" s="64" t="e">
        <f ca="1">[1]!doisothanhchu(O52)</f>
        <v>#NAME?</v>
      </c>
    </row>
    <row r="53" spans="1:25" s="38" customFormat="1" ht="24" customHeight="1" x14ac:dyDescent="0.25">
      <c r="A53" s="8">
        <f t="shared" si="9"/>
        <v>49</v>
      </c>
      <c r="B53" s="8">
        <v>418</v>
      </c>
      <c r="C53" s="41" t="s">
        <v>1908</v>
      </c>
      <c r="D53" s="35">
        <v>39.729999999999997</v>
      </c>
      <c r="E53" s="35">
        <v>45.48</v>
      </c>
      <c r="F53" s="8"/>
      <c r="G53" s="35">
        <v>1</v>
      </c>
      <c r="H53" s="42">
        <v>15000000</v>
      </c>
      <c r="I53" s="42">
        <f t="shared" si="0"/>
        <v>595950000</v>
      </c>
      <c r="J53" s="42">
        <f t="shared" si="1"/>
        <v>86250000</v>
      </c>
      <c r="K53" s="36">
        <v>682200000</v>
      </c>
      <c r="L53" s="36">
        <f t="shared" si="2"/>
        <v>545760000</v>
      </c>
      <c r="M53" s="51">
        <v>409320000</v>
      </c>
      <c r="N53" s="36">
        <f t="shared" si="3"/>
        <v>136440000</v>
      </c>
      <c r="O53" s="36">
        <f t="shared" si="4"/>
        <v>136440000</v>
      </c>
      <c r="P53" s="42">
        <f t="shared" si="5"/>
        <v>0</v>
      </c>
      <c r="Q53" s="4" t="s">
        <v>302</v>
      </c>
      <c r="R53" s="5" t="s">
        <v>303</v>
      </c>
      <c r="S53" s="7">
        <v>39916</v>
      </c>
      <c r="T53" s="8" t="s">
        <v>243</v>
      </c>
      <c r="U53" s="4" t="s">
        <v>581</v>
      </c>
      <c r="V53" s="4" t="s">
        <v>304</v>
      </c>
      <c r="W53" s="5" t="s">
        <v>1055</v>
      </c>
      <c r="X53" s="8"/>
      <c r="Y53" s="64" t="e">
        <f ca="1">[1]!doisothanhchu(O53)</f>
        <v>#NAME?</v>
      </c>
    </row>
    <row r="54" spans="1:25" s="38" customFormat="1" ht="24" customHeight="1" x14ac:dyDescent="0.25">
      <c r="A54" s="8">
        <f t="shared" si="9"/>
        <v>50</v>
      </c>
      <c r="B54" s="8">
        <v>420</v>
      </c>
      <c r="C54" s="41" t="s">
        <v>1908</v>
      </c>
      <c r="D54" s="35">
        <v>47.83</v>
      </c>
      <c r="E54" s="35">
        <v>55.59</v>
      </c>
      <c r="F54" s="8"/>
      <c r="G54" s="35">
        <v>1</v>
      </c>
      <c r="H54" s="42">
        <v>15000000</v>
      </c>
      <c r="I54" s="42">
        <f t="shared" si="0"/>
        <v>717450000</v>
      </c>
      <c r="J54" s="42">
        <f t="shared" si="1"/>
        <v>116400000</v>
      </c>
      <c r="K54" s="36">
        <v>833850000</v>
      </c>
      <c r="L54" s="36">
        <f t="shared" si="2"/>
        <v>667080000</v>
      </c>
      <c r="M54" s="51">
        <v>500310000</v>
      </c>
      <c r="N54" s="36">
        <f t="shared" si="3"/>
        <v>166770000</v>
      </c>
      <c r="O54" s="36">
        <f t="shared" si="4"/>
        <v>166770000</v>
      </c>
      <c r="P54" s="42">
        <f t="shared" ref="P54:P106" si="10">+N54-O54</f>
        <v>0</v>
      </c>
      <c r="Q54" s="4" t="s">
        <v>1687</v>
      </c>
      <c r="R54" s="5" t="s">
        <v>1688</v>
      </c>
      <c r="S54" s="7">
        <v>41438</v>
      </c>
      <c r="T54" s="8" t="s">
        <v>238</v>
      </c>
      <c r="U54" s="4" t="s">
        <v>1689</v>
      </c>
      <c r="V54" s="83" t="s">
        <v>1690</v>
      </c>
      <c r="W54" s="5" t="s">
        <v>1691</v>
      </c>
      <c r="X54" s="91" t="s">
        <v>1692</v>
      </c>
      <c r="Y54" s="64" t="e">
        <f ca="1">[1]!doisothanhchu(O54)</f>
        <v>#NAME?</v>
      </c>
    </row>
    <row r="55" spans="1:25" s="38" customFormat="1" ht="24" customHeight="1" x14ac:dyDescent="0.25">
      <c r="A55" s="8">
        <f t="shared" si="9"/>
        <v>51</v>
      </c>
      <c r="B55" s="8">
        <v>422</v>
      </c>
      <c r="C55" s="41" t="s">
        <v>1908</v>
      </c>
      <c r="D55" s="35">
        <v>72.92</v>
      </c>
      <c r="E55" s="35">
        <v>82.25</v>
      </c>
      <c r="F55" s="46" t="s">
        <v>1946</v>
      </c>
      <c r="G55" s="65">
        <v>1.03</v>
      </c>
      <c r="H55" s="42">
        <v>15450000</v>
      </c>
      <c r="I55" s="42">
        <f t="shared" si="0"/>
        <v>1126614000</v>
      </c>
      <c r="J55" s="42">
        <f t="shared" si="1"/>
        <v>144148500</v>
      </c>
      <c r="K55" s="36">
        <v>1270762500</v>
      </c>
      <c r="L55" s="36">
        <f t="shared" si="2"/>
        <v>1016610000</v>
      </c>
      <c r="M55" s="51">
        <v>508305000</v>
      </c>
      <c r="N55" s="36">
        <f t="shared" si="3"/>
        <v>508305000</v>
      </c>
      <c r="O55" s="36">
        <f t="shared" si="4"/>
        <v>254153000</v>
      </c>
      <c r="P55" s="42">
        <f t="shared" si="10"/>
        <v>254152000</v>
      </c>
      <c r="Q55" s="4" t="s">
        <v>305</v>
      </c>
      <c r="R55" s="5"/>
      <c r="S55" s="7"/>
      <c r="T55" s="8"/>
      <c r="U55" s="4"/>
      <c r="V55" s="83"/>
      <c r="W55" s="5"/>
      <c r="X55" s="8"/>
      <c r="Y55" s="64" t="e">
        <f ca="1">[1]!doisothanhchu(O55)</f>
        <v>#NAME?</v>
      </c>
    </row>
    <row r="56" spans="1:25" s="38" customFormat="1" ht="24" customHeight="1" x14ac:dyDescent="0.25">
      <c r="A56" s="8">
        <f t="shared" si="9"/>
        <v>52</v>
      </c>
      <c r="B56" s="8">
        <v>424</v>
      </c>
      <c r="C56" s="41" t="s">
        <v>1908</v>
      </c>
      <c r="D56" s="35">
        <v>63.98</v>
      </c>
      <c r="E56" s="35">
        <v>71.959999999999994</v>
      </c>
      <c r="F56" s="8"/>
      <c r="G56" s="35">
        <v>1</v>
      </c>
      <c r="H56" s="42">
        <v>15000000</v>
      </c>
      <c r="I56" s="42">
        <f t="shared" si="0"/>
        <v>959700000</v>
      </c>
      <c r="J56" s="42">
        <f t="shared" si="1"/>
        <v>119700000</v>
      </c>
      <c r="K56" s="36">
        <v>1079400000</v>
      </c>
      <c r="L56" s="36">
        <f t="shared" si="2"/>
        <v>863520000</v>
      </c>
      <c r="M56" s="51">
        <v>323820000</v>
      </c>
      <c r="N56" s="36">
        <f t="shared" si="3"/>
        <v>539700000</v>
      </c>
      <c r="O56" s="36">
        <f t="shared" si="4"/>
        <v>215880000</v>
      </c>
      <c r="P56" s="42">
        <f t="shared" si="10"/>
        <v>323820000</v>
      </c>
      <c r="Q56" s="4" t="s">
        <v>305</v>
      </c>
      <c r="R56" s="5"/>
      <c r="S56" s="7"/>
      <c r="T56" s="8"/>
      <c r="U56" s="4"/>
      <c r="V56" s="83"/>
      <c r="W56" s="5"/>
      <c r="X56" s="8"/>
      <c r="Y56" s="64" t="e">
        <f ca="1">[1]!doisothanhchu(O56)</f>
        <v>#NAME?</v>
      </c>
    </row>
    <row r="57" spans="1:25" s="38" customFormat="1" ht="24" customHeight="1" x14ac:dyDescent="0.25">
      <c r="A57" s="8">
        <f t="shared" si="9"/>
        <v>53</v>
      </c>
      <c r="B57" s="8">
        <v>426</v>
      </c>
      <c r="C57" s="41" t="s">
        <v>1908</v>
      </c>
      <c r="D57" s="35">
        <v>62.37</v>
      </c>
      <c r="E57" s="35">
        <v>70.319999999999993</v>
      </c>
      <c r="F57" s="8"/>
      <c r="G57" s="35">
        <v>1</v>
      </c>
      <c r="H57" s="42">
        <v>15000000</v>
      </c>
      <c r="I57" s="42">
        <f t="shared" si="0"/>
        <v>935550000</v>
      </c>
      <c r="J57" s="42">
        <f t="shared" si="1"/>
        <v>109449999.99999988</v>
      </c>
      <c r="K57" s="36">
        <v>1044999999.9999999</v>
      </c>
      <c r="L57" s="36">
        <f t="shared" si="2"/>
        <v>836000000</v>
      </c>
      <c r="M57" s="51">
        <v>728560000</v>
      </c>
      <c r="N57" s="36">
        <f t="shared" si="3"/>
        <v>107440000</v>
      </c>
      <c r="O57" s="36">
        <f t="shared" si="4"/>
        <v>209000000</v>
      </c>
      <c r="P57" s="42">
        <f t="shared" si="10"/>
        <v>-101560000</v>
      </c>
      <c r="Q57" s="4" t="s">
        <v>306</v>
      </c>
      <c r="R57" s="5" t="s">
        <v>307</v>
      </c>
      <c r="S57" s="7">
        <v>42121</v>
      </c>
      <c r="T57" s="8" t="s">
        <v>308</v>
      </c>
      <c r="U57" s="4" t="s">
        <v>582</v>
      </c>
      <c r="V57" s="83" t="s">
        <v>309</v>
      </c>
      <c r="W57" s="5" t="s">
        <v>3225</v>
      </c>
      <c r="X57" s="91" t="s">
        <v>310</v>
      </c>
      <c r="Y57" s="64" t="e">
        <f ca="1">[1]!doisothanhchu(O57)</f>
        <v>#NAME?</v>
      </c>
    </row>
    <row r="58" spans="1:25" s="38" customFormat="1" ht="24" customHeight="1" x14ac:dyDescent="0.25">
      <c r="A58" s="8">
        <f t="shared" si="9"/>
        <v>54</v>
      </c>
      <c r="B58" s="8">
        <v>428</v>
      </c>
      <c r="C58" s="41" t="s">
        <v>1908</v>
      </c>
      <c r="D58" s="35">
        <v>62.37</v>
      </c>
      <c r="E58" s="35">
        <v>70.319999999999993</v>
      </c>
      <c r="F58" s="8"/>
      <c r="G58" s="35">
        <v>1</v>
      </c>
      <c r="H58" s="42">
        <v>15000000</v>
      </c>
      <c r="I58" s="42">
        <f t="shared" si="0"/>
        <v>935550000</v>
      </c>
      <c r="J58" s="42">
        <f t="shared" si="1"/>
        <v>119249999.99999988</v>
      </c>
      <c r="K58" s="36">
        <v>1054799999.9999999</v>
      </c>
      <c r="L58" s="36">
        <f t="shared" si="2"/>
        <v>843840000</v>
      </c>
      <c r="M58" s="51">
        <v>316440000</v>
      </c>
      <c r="N58" s="36">
        <f t="shared" si="3"/>
        <v>527400000</v>
      </c>
      <c r="O58" s="36">
        <f t="shared" si="4"/>
        <v>210960000</v>
      </c>
      <c r="P58" s="42">
        <f t="shared" si="10"/>
        <v>316440000</v>
      </c>
      <c r="Q58" s="4" t="s">
        <v>305</v>
      </c>
      <c r="R58" s="5"/>
      <c r="S58" s="7"/>
      <c r="T58" s="8"/>
      <c r="U58" s="4"/>
      <c r="V58" s="83"/>
      <c r="W58" s="5"/>
      <c r="X58" s="8"/>
      <c r="Y58" s="64" t="e">
        <f ca="1">[1]!doisothanhchu(O58)</f>
        <v>#NAME?</v>
      </c>
    </row>
    <row r="59" spans="1:25" s="38" customFormat="1" ht="24" customHeight="1" x14ac:dyDescent="0.25">
      <c r="A59" s="8">
        <f t="shared" si="9"/>
        <v>55</v>
      </c>
      <c r="B59" s="8">
        <v>430</v>
      </c>
      <c r="C59" s="41" t="s">
        <v>1908</v>
      </c>
      <c r="D59" s="35">
        <v>63.98</v>
      </c>
      <c r="E59" s="35">
        <v>71.959999999999994</v>
      </c>
      <c r="F59" s="8"/>
      <c r="G59" s="35">
        <v>1</v>
      </c>
      <c r="H59" s="42">
        <v>15000000</v>
      </c>
      <c r="I59" s="42">
        <f t="shared" si="0"/>
        <v>959700000</v>
      </c>
      <c r="J59" s="42">
        <f t="shared" si="1"/>
        <v>119700000</v>
      </c>
      <c r="K59" s="36">
        <v>1079400000</v>
      </c>
      <c r="L59" s="36">
        <f t="shared" si="2"/>
        <v>863520000</v>
      </c>
      <c r="M59" s="51">
        <v>323820000</v>
      </c>
      <c r="N59" s="36">
        <f t="shared" si="3"/>
        <v>539700000</v>
      </c>
      <c r="O59" s="36">
        <f t="shared" si="4"/>
        <v>215880000</v>
      </c>
      <c r="P59" s="42">
        <f t="shared" si="10"/>
        <v>323820000</v>
      </c>
      <c r="Q59" s="4" t="s">
        <v>305</v>
      </c>
      <c r="R59" s="5"/>
      <c r="S59" s="7"/>
      <c r="T59" s="8"/>
      <c r="U59" s="4"/>
      <c r="V59" s="83"/>
      <c r="W59" s="5"/>
      <c r="X59" s="8"/>
      <c r="Y59" s="64" t="e">
        <f ca="1">[1]!doisothanhchu(O59)</f>
        <v>#NAME?</v>
      </c>
    </row>
    <row r="60" spans="1:25" s="38" customFormat="1" ht="24" customHeight="1" x14ac:dyDescent="0.25">
      <c r="A60" s="8">
        <f t="shared" si="9"/>
        <v>56</v>
      </c>
      <c r="B60" s="8">
        <v>432</v>
      </c>
      <c r="C60" s="41" t="s">
        <v>1908</v>
      </c>
      <c r="D60" s="35">
        <v>72.92</v>
      </c>
      <c r="E60" s="35">
        <v>82.25</v>
      </c>
      <c r="F60" s="46" t="s">
        <v>1946</v>
      </c>
      <c r="G60" s="65">
        <v>1.03</v>
      </c>
      <c r="H60" s="42">
        <v>15450000</v>
      </c>
      <c r="I60" s="42">
        <f t="shared" si="0"/>
        <v>1126614000</v>
      </c>
      <c r="J60" s="42">
        <f t="shared" si="1"/>
        <v>144148500</v>
      </c>
      <c r="K60" s="36">
        <v>1270762500</v>
      </c>
      <c r="L60" s="36">
        <f t="shared" si="2"/>
        <v>1016610000</v>
      </c>
      <c r="M60" s="51">
        <v>508305000</v>
      </c>
      <c r="N60" s="36">
        <f t="shared" ref="N60:N115" si="11">+ROUND(L60-M60,-3)</f>
        <v>508305000</v>
      </c>
      <c r="O60" s="36">
        <f t="shared" si="4"/>
        <v>254153000</v>
      </c>
      <c r="P60" s="42">
        <f t="shared" si="10"/>
        <v>254152000</v>
      </c>
      <c r="Q60" s="4" t="s">
        <v>305</v>
      </c>
      <c r="R60" s="5"/>
      <c r="S60" s="7"/>
      <c r="T60" s="8"/>
      <c r="U60" s="4"/>
      <c r="V60" s="83"/>
      <c r="W60" s="5"/>
      <c r="X60" s="8"/>
      <c r="Y60" s="64" t="e">
        <f ca="1">[1]!doisothanhchu(O60)</f>
        <v>#NAME?</v>
      </c>
    </row>
    <row r="61" spans="1:25" s="38" customFormat="1" ht="24" customHeight="1" x14ac:dyDescent="0.25">
      <c r="A61" s="8">
        <f t="shared" si="9"/>
        <v>57</v>
      </c>
      <c r="B61" s="8">
        <v>434</v>
      </c>
      <c r="C61" s="41" t="s">
        <v>1908</v>
      </c>
      <c r="D61" s="35">
        <v>47.83</v>
      </c>
      <c r="E61" s="35">
        <v>55.59</v>
      </c>
      <c r="F61" s="8"/>
      <c r="G61" s="35">
        <v>1</v>
      </c>
      <c r="H61" s="42">
        <v>15000000</v>
      </c>
      <c r="I61" s="42">
        <f t="shared" si="0"/>
        <v>717450000</v>
      </c>
      <c r="J61" s="42">
        <f t="shared" si="1"/>
        <v>116400000</v>
      </c>
      <c r="K61" s="36">
        <v>833850000</v>
      </c>
      <c r="L61" s="36">
        <f t="shared" si="2"/>
        <v>667080000</v>
      </c>
      <c r="M61" s="51">
        <v>500310000</v>
      </c>
      <c r="N61" s="36">
        <f t="shared" si="11"/>
        <v>166770000</v>
      </c>
      <c r="O61" s="36">
        <f t="shared" si="4"/>
        <v>166770000</v>
      </c>
      <c r="P61" s="42">
        <f t="shared" si="10"/>
        <v>0</v>
      </c>
      <c r="Q61" s="4" t="s">
        <v>1693</v>
      </c>
      <c r="R61" s="5" t="s">
        <v>1694</v>
      </c>
      <c r="S61" s="7">
        <v>41574</v>
      </c>
      <c r="T61" s="8" t="s">
        <v>260</v>
      </c>
      <c r="U61" s="4" t="s">
        <v>1695</v>
      </c>
      <c r="V61" s="83" t="s">
        <v>1696</v>
      </c>
      <c r="W61" s="5" t="s">
        <v>1697</v>
      </c>
      <c r="X61" s="91" t="s">
        <v>1698</v>
      </c>
      <c r="Y61" s="64" t="e">
        <f ca="1">[1]!doisothanhchu(O61)</f>
        <v>#NAME?</v>
      </c>
    </row>
    <row r="62" spans="1:25" s="38" customFormat="1" ht="24" customHeight="1" x14ac:dyDescent="0.25">
      <c r="A62" s="8">
        <f t="shared" si="9"/>
        <v>58</v>
      </c>
      <c r="B62" s="8">
        <v>436</v>
      </c>
      <c r="C62" s="41" t="s">
        <v>1908</v>
      </c>
      <c r="D62" s="35">
        <v>41.79</v>
      </c>
      <c r="E62" s="35">
        <v>47.62</v>
      </c>
      <c r="F62" s="8"/>
      <c r="G62" s="35">
        <v>1</v>
      </c>
      <c r="H62" s="42">
        <v>15000000</v>
      </c>
      <c r="I62" s="42">
        <f t="shared" si="0"/>
        <v>626850000</v>
      </c>
      <c r="J62" s="42">
        <f t="shared" si="1"/>
        <v>87450000</v>
      </c>
      <c r="K62" s="36">
        <v>714300000</v>
      </c>
      <c r="L62" s="36">
        <f t="shared" si="2"/>
        <v>571440000</v>
      </c>
      <c r="M62" s="51">
        <v>428580000</v>
      </c>
      <c r="N62" s="36">
        <f t="shared" si="11"/>
        <v>142860000</v>
      </c>
      <c r="O62" s="36">
        <f t="shared" si="4"/>
        <v>142860000</v>
      </c>
      <c r="P62" s="42">
        <f t="shared" si="10"/>
        <v>0</v>
      </c>
      <c r="Q62" s="4" t="s">
        <v>311</v>
      </c>
      <c r="R62" s="5" t="s">
        <v>312</v>
      </c>
      <c r="S62" s="7">
        <v>41056</v>
      </c>
      <c r="T62" s="8" t="s">
        <v>260</v>
      </c>
      <c r="U62" s="4" t="s">
        <v>3226</v>
      </c>
      <c r="V62" s="83" t="s">
        <v>313</v>
      </c>
      <c r="W62" s="5" t="s">
        <v>314</v>
      </c>
      <c r="X62" s="91" t="s">
        <v>315</v>
      </c>
      <c r="Y62" s="64" t="e">
        <f ca="1">[1]!doisothanhchu(O62)</f>
        <v>#NAME?</v>
      </c>
    </row>
    <row r="63" spans="1:25" s="38" customFormat="1" ht="24" customHeight="1" x14ac:dyDescent="0.25">
      <c r="A63" s="8">
        <f t="shared" si="9"/>
        <v>59</v>
      </c>
      <c r="B63" s="8">
        <v>438</v>
      </c>
      <c r="C63" s="41" t="s">
        <v>1908</v>
      </c>
      <c r="D63" s="35">
        <v>40.03</v>
      </c>
      <c r="E63" s="35">
        <v>45.84</v>
      </c>
      <c r="F63" s="8"/>
      <c r="G63" s="35">
        <v>1</v>
      </c>
      <c r="H63" s="42">
        <v>15000000</v>
      </c>
      <c r="I63" s="42">
        <f t="shared" si="0"/>
        <v>600450000</v>
      </c>
      <c r="J63" s="42">
        <f t="shared" si="1"/>
        <v>87150000</v>
      </c>
      <c r="K63" s="36">
        <v>687600000</v>
      </c>
      <c r="L63" s="36">
        <f t="shared" si="2"/>
        <v>550080000</v>
      </c>
      <c r="M63" s="51">
        <v>412560000</v>
      </c>
      <c r="N63" s="36">
        <f t="shared" si="11"/>
        <v>137520000</v>
      </c>
      <c r="O63" s="36">
        <f t="shared" si="4"/>
        <v>137520000</v>
      </c>
      <c r="P63" s="42">
        <f t="shared" si="10"/>
        <v>0</v>
      </c>
      <c r="Q63" s="4" t="s">
        <v>316</v>
      </c>
      <c r="R63" s="5" t="s">
        <v>317</v>
      </c>
      <c r="S63" s="7">
        <v>37516</v>
      </c>
      <c r="T63" s="8" t="s">
        <v>286</v>
      </c>
      <c r="U63" s="4" t="s">
        <v>3122</v>
      </c>
      <c r="V63" s="83" t="s">
        <v>1414</v>
      </c>
      <c r="W63" s="5" t="s">
        <v>1372</v>
      </c>
      <c r="X63" s="91" t="s">
        <v>318</v>
      </c>
      <c r="Y63" s="64" t="e">
        <f ca="1">[1]!doisothanhchu(O63)</f>
        <v>#NAME?</v>
      </c>
    </row>
    <row r="64" spans="1:25" s="38" customFormat="1" ht="24" customHeight="1" x14ac:dyDescent="0.25">
      <c r="A64" s="8">
        <f t="shared" si="9"/>
        <v>60</v>
      </c>
      <c r="B64" s="8">
        <v>440</v>
      </c>
      <c r="C64" s="41" t="s">
        <v>1908</v>
      </c>
      <c r="D64" s="35">
        <v>47.83</v>
      </c>
      <c r="E64" s="35">
        <v>55.59</v>
      </c>
      <c r="F64" s="8"/>
      <c r="G64" s="35">
        <v>1</v>
      </c>
      <c r="H64" s="42">
        <v>15000000</v>
      </c>
      <c r="I64" s="42">
        <f t="shared" si="0"/>
        <v>717450000</v>
      </c>
      <c r="J64" s="42">
        <f t="shared" si="1"/>
        <v>116400000</v>
      </c>
      <c r="K64" s="36">
        <v>833850000</v>
      </c>
      <c r="L64" s="36">
        <f t="shared" si="2"/>
        <v>667080000</v>
      </c>
      <c r="M64" s="51">
        <v>500310000</v>
      </c>
      <c r="N64" s="36">
        <f t="shared" si="11"/>
        <v>166770000</v>
      </c>
      <c r="O64" s="36">
        <f t="shared" si="4"/>
        <v>166770000</v>
      </c>
      <c r="P64" s="42">
        <f t="shared" si="10"/>
        <v>0</v>
      </c>
      <c r="Q64" s="4" t="s">
        <v>319</v>
      </c>
      <c r="R64" s="5" t="s">
        <v>320</v>
      </c>
      <c r="S64" s="7">
        <v>41850</v>
      </c>
      <c r="T64" s="8" t="s">
        <v>276</v>
      </c>
      <c r="U64" s="4" t="s">
        <v>3227</v>
      </c>
      <c r="V64" s="83" t="s">
        <v>321</v>
      </c>
      <c r="W64" s="5" t="s">
        <v>3228</v>
      </c>
      <c r="X64" s="91" t="s">
        <v>3229</v>
      </c>
      <c r="Y64" s="64" t="e">
        <f ca="1">[1]!doisothanhchu(O64)</f>
        <v>#NAME?</v>
      </c>
    </row>
    <row r="65" spans="1:25" s="49" customFormat="1" ht="30" customHeight="1" x14ac:dyDescent="0.25">
      <c r="A65" s="43" t="s">
        <v>3579</v>
      </c>
      <c r="B65" s="43"/>
      <c r="C65" s="43"/>
      <c r="D65" s="47"/>
      <c r="E65" s="47"/>
      <c r="F65" s="43"/>
      <c r="G65" s="47"/>
      <c r="H65" s="48"/>
      <c r="I65" s="42">
        <f t="shared" si="0"/>
        <v>0</v>
      </c>
      <c r="J65" s="42">
        <f t="shared" si="1"/>
        <v>0</v>
      </c>
      <c r="K65" s="36">
        <v>0</v>
      </c>
      <c r="L65" s="36">
        <f t="shared" si="2"/>
        <v>0</v>
      </c>
      <c r="M65" s="51">
        <v>0</v>
      </c>
      <c r="N65" s="36">
        <f t="shared" si="11"/>
        <v>0</v>
      </c>
      <c r="O65" s="36">
        <f t="shared" si="4"/>
        <v>0</v>
      </c>
      <c r="P65" s="42">
        <f t="shared" si="10"/>
        <v>0</v>
      </c>
      <c r="Q65" s="4"/>
      <c r="R65" s="5"/>
      <c r="S65" s="7"/>
      <c r="T65" s="8"/>
      <c r="U65" s="4"/>
      <c r="V65" s="83"/>
      <c r="W65" s="5"/>
      <c r="X65" s="8"/>
      <c r="Y65" s="64" t="e">
        <f ca="1">[1]!doisothanhchu(O65)</f>
        <v>#NAME?</v>
      </c>
    </row>
    <row r="66" spans="1:25" s="38" customFormat="1" ht="23.25" customHeight="1" x14ac:dyDescent="0.25">
      <c r="A66" s="8">
        <f>+A45+20</f>
        <v>61</v>
      </c>
      <c r="B66" s="8">
        <v>502</v>
      </c>
      <c r="C66" s="41" t="s">
        <v>1909</v>
      </c>
      <c r="D66" s="78">
        <v>72.92</v>
      </c>
      <c r="E66" s="35">
        <v>82.25</v>
      </c>
      <c r="F66" s="46" t="s">
        <v>1946</v>
      </c>
      <c r="G66" s="65">
        <v>1.03</v>
      </c>
      <c r="H66" s="42">
        <v>14265000</v>
      </c>
      <c r="I66" s="42">
        <f t="shared" si="0"/>
        <v>1040203800</v>
      </c>
      <c r="J66" s="42">
        <f t="shared" si="1"/>
        <v>4796200</v>
      </c>
      <c r="K66" s="36">
        <v>1045000000</v>
      </c>
      <c r="L66" s="36">
        <f t="shared" si="2"/>
        <v>836000000</v>
      </c>
      <c r="M66" s="51">
        <v>627000000</v>
      </c>
      <c r="N66" s="36">
        <f t="shared" si="11"/>
        <v>209000000</v>
      </c>
      <c r="O66" s="36">
        <f t="shared" si="4"/>
        <v>209000000</v>
      </c>
      <c r="P66" s="42">
        <f t="shared" si="10"/>
        <v>0</v>
      </c>
      <c r="Q66" s="4" t="s">
        <v>322</v>
      </c>
      <c r="R66" s="5" t="s">
        <v>323</v>
      </c>
      <c r="S66" s="7">
        <v>39421</v>
      </c>
      <c r="T66" s="8" t="s">
        <v>238</v>
      </c>
      <c r="U66" s="4" t="s">
        <v>3230</v>
      </c>
      <c r="V66" s="4" t="s">
        <v>3231</v>
      </c>
      <c r="W66" s="5" t="s">
        <v>1056</v>
      </c>
      <c r="X66" s="91" t="s">
        <v>324</v>
      </c>
      <c r="Y66" s="64" t="e">
        <f ca="1">[1]!doisothanhchu(O66)</f>
        <v>#NAME?</v>
      </c>
    </row>
    <row r="67" spans="1:25" s="38" customFormat="1" ht="23.25" customHeight="1" x14ac:dyDescent="0.25">
      <c r="A67" s="8">
        <f t="shared" ref="A67:A85" si="12">+A46+20</f>
        <v>62</v>
      </c>
      <c r="B67" s="8">
        <v>504</v>
      </c>
      <c r="C67" s="41" t="s">
        <v>1909</v>
      </c>
      <c r="D67" s="35">
        <v>63.98</v>
      </c>
      <c r="E67" s="35">
        <v>71.959999999999994</v>
      </c>
      <c r="F67" s="8"/>
      <c r="G67" s="35">
        <v>1</v>
      </c>
      <c r="H67" s="42">
        <v>15500000</v>
      </c>
      <c r="I67" s="42">
        <f t="shared" si="0"/>
        <v>991690000</v>
      </c>
      <c r="J67" s="42">
        <f t="shared" si="1"/>
        <v>123690000</v>
      </c>
      <c r="K67" s="36">
        <v>1115380000</v>
      </c>
      <c r="L67" s="36">
        <f t="shared" si="2"/>
        <v>892304000</v>
      </c>
      <c r="M67" s="51">
        <v>334614000</v>
      </c>
      <c r="N67" s="36">
        <f t="shared" si="11"/>
        <v>557690000</v>
      </c>
      <c r="O67" s="36">
        <f t="shared" si="4"/>
        <v>223076000</v>
      </c>
      <c r="P67" s="42">
        <f t="shared" si="10"/>
        <v>334614000</v>
      </c>
      <c r="Q67" s="4" t="s">
        <v>247</v>
      </c>
      <c r="R67" s="5"/>
      <c r="S67" s="7"/>
      <c r="T67" s="8"/>
      <c r="U67" s="4"/>
      <c r="V67" s="83"/>
      <c r="W67" s="5" t="s">
        <v>248</v>
      </c>
      <c r="X67" s="94" t="s">
        <v>249</v>
      </c>
      <c r="Y67" s="64" t="e">
        <f ca="1">[1]!doisothanhchu(O67)</f>
        <v>#NAME?</v>
      </c>
    </row>
    <row r="68" spans="1:25" s="38" customFormat="1" ht="23.25" customHeight="1" x14ac:dyDescent="0.25">
      <c r="A68" s="8">
        <f t="shared" si="12"/>
        <v>63</v>
      </c>
      <c r="B68" s="8">
        <v>506</v>
      </c>
      <c r="C68" s="41" t="s">
        <v>1909</v>
      </c>
      <c r="D68" s="35">
        <v>62.37</v>
      </c>
      <c r="E68" s="35">
        <v>70.319999999999993</v>
      </c>
      <c r="F68" s="8"/>
      <c r="G68" s="35">
        <v>1</v>
      </c>
      <c r="H68" s="42">
        <v>15500000</v>
      </c>
      <c r="I68" s="42">
        <f t="shared" ref="I68:I131" si="13">+D68*H68</f>
        <v>966735000</v>
      </c>
      <c r="J68" s="42">
        <f t="shared" ref="J68:J131" si="14">+K68-I68</f>
        <v>123225000</v>
      </c>
      <c r="K68" s="36">
        <v>1089960000</v>
      </c>
      <c r="L68" s="36">
        <f t="shared" ref="L68:L131" si="15">ROUND((K68*0.8),-3)</f>
        <v>871968000</v>
      </c>
      <c r="M68" s="51">
        <v>653976000</v>
      </c>
      <c r="N68" s="36">
        <f t="shared" si="11"/>
        <v>217992000</v>
      </c>
      <c r="O68" s="36">
        <f t="shared" ref="O68:O131" si="16">+ROUND(K68*0.2,-3)</f>
        <v>217992000</v>
      </c>
      <c r="P68" s="42">
        <f t="shared" si="10"/>
        <v>0</v>
      </c>
      <c r="Q68" s="4" t="s">
        <v>325</v>
      </c>
      <c r="R68" s="5"/>
      <c r="S68" s="7"/>
      <c r="T68" s="8"/>
      <c r="U68" s="4"/>
      <c r="V68" s="83"/>
      <c r="W68" s="5" t="s">
        <v>326</v>
      </c>
      <c r="X68" s="8"/>
      <c r="Y68" s="64" t="e">
        <f ca="1">[1]!doisothanhchu(O68)</f>
        <v>#NAME?</v>
      </c>
    </row>
    <row r="69" spans="1:25" s="38" customFormat="1" ht="23.25" customHeight="1" x14ac:dyDescent="0.25">
      <c r="A69" s="8">
        <f t="shared" si="12"/>
        <v>64</v>
      </c>
      <c r="B69" s="8">
        <v>508</v>
      </c>
      <c r="C69" s="41" t="s">
        <v>1909</v>
      </c>
      <c r="D69" s="35">
        <v>62.37</v>
      </c>
      <c r="E69" s="35">
        <v>70.319999999999993</v>
      </c>
      <c r="F69" s="8"/>
      <c r="G69" s="35">
        <v>1</v>
      </c>
      <c r="H69" s="42">
        <v>15500000</v>
      </c>
      <c r="I69" s="42">
        <f t="shared" si="13"/>
        <v>966735000</v>
      </c>
      <c r="J69" s="42">
        <f t="shared" si="14"/>
        <v>78265000</v>
      </c>
      <c r="K69" s="36">
        <v>1045000000</v>
      </c>
      <c r="L69" s="36">
        <f t="shared" si="15"/>
        <v>836000000</v>
      </c>
      <c r="M69" s="51">
        <v>627000000</v>
      </c>
      <c r="N69" s="36">
        <f t="shared" si="11"/>
        <v>209000000</v>
      </c>
      <c r="O69" s="36">
        <f t="shared" si="16"/>
        <v>209000000</v>
      </c>
      <c r="P69" s="42">
        <f t="shared" si="10"/>
        <v>0</v>
      </c>
      <c r="Q69" s="4" t="s">
        <v>327</v>
      </c>
      <c r="R69" s="5" t="s">
        <v>328</v>
      </c>
      <c r="S69" s="7">
        <v>41485</v>
      </c>
      <c r="T69" s="8" t="s">
        <v>286</v>
      </c>
      <c r="U69" s="4" t="s">
        <v>3232</v>
      </c>
      <c r="V69" s="83" t="s">
        <v>329</v>
      </c>
      <c r="W69" s="5" t="s">
        <v>3233</v>
      </c>
      <c r="X69" s="91" t="s">
        <v>3234</v>
      </c>
      <c r="Y69" s="64" t="e">
        <f ca="1">[1]!doisothanhchu(O69)</f>
        <v>#NAME?</v>
      </c>
    </row>
    <row r="70" spans="1:25" s="38" customFormat="1" ht="23.25" customHeight="1" x14ac:dyDescent="0.25">
      <c r="A70" s="8">
        <f t="shared" si="12"/>
        <v>65</v>
      </c>
      <c r="B70" s="8">
        <v>510</v>
      </c>
      <c r="C70" s="41" t="s">
        <v>1909</v>
      </c>
      <c r="D70" s="35">
        <v>63.98</v>
      </c>
      <c r="E70" s="35">
        <v>71.959999999999994</v>
      </c>
      <c r="F70" s="8"/>
      <c r="G70" s="35">
        <v>1</v>
      </c>
      <c r="H70" s="42">
        <v>15500000</v>
      </c>
      <c r="I70" s="42">
        <f t="shared" si="13"/>
        <v>991690000</v>
      </c>
      <c r="J70" s="42">
        <f t="shared" si="14"/>
        <v>53310000</v>
      </c>
      <c r="K70" s="36">
        <v>1045000000</v>
      </c>
      <c r="L70" s="36">
        <f t="shared" si="15"/>
        <v>836000000</v>
      </c>
      <c r="M70" s="51">
        <v>627000000</v>
      </c>
      <c r="N70" s="36">
        <f t="shared" si="11"/>
        <v>209000000</v>
      </c>
      <c r="O70" s="36">
        <f t="shared" si="16"/>
        <v>209000000</v>
      </c>
      <c r="P70" s="42">
        <f t="shared" si="10"/>
        <v>0</v>
      </c>
      <c r="Q70" s="4" t="s">
        <v>1699</v>
      </c>
      <c r="R70" s="5" t="s">
        <v>1700</v>
      </c>
      <c r="S70" s="7">
        <v>39860</v>
      </c>
      <c r="T70" s="8" t="s">
        <v>2940</v>
      </c>
      <c r="U70" s="4" t="s">
        <v>1701</v>
      </c>
      <c r="V70" s="83" t="s">
        <v>1702</v>
      </c>
      <c r="W70" s="5" t="s">
        <v>1703</v>
      </c>
      <c r="X70" s="8"/>
      <c r="Y70" s="64" t="e">
        <f ca="1">[1]!doisothanhchu(O70)</f>
        <v>#NAME?</v>
      </c>
    </row>
    <row r="71" spans="1:25" s="38" customFormat="1" ht="23.25" customHeight="1" x14ac:dyDescent="0.25">
      <c r="A71" s="8">
        <f t="shared" si="12"/>
        <v>66</v>
      </c>
      <c r="B71" s="8">
        <v>512</v>
      </c>
      <c r="C71" s="41" t="s">
        <v>1909</v>
      </c>
      <c r="D71" s="35">
        <v>72.92</v>
      </c>
      <c r="E71" s="35">
        <v>82.25</v>
      </c>
      <c r="F71" s="46" t="s">
        <v>1946</v>
      </c>
      <c r="G71" s="65">
        <v>1.03</v>
      </c>
      <c r="H71" s="42">
        <v>15965000</v>
      </c>
      <c r="I71" s="42">
        <f t="shared" si="13"/>
        <v>1164167800</v>
      </c>
      <c r="J71" s="42">
        <f t="shared" si="14"/>
        <v>148953450</v>
      </c>
      <c r="K71" s="36">
        <v>1313121250</v>
      </c>
      <c r="L71" s="36">
        <f t="shared" si="15"/>
        <v>1050497000</v>
      </c>
      <c r="M71" s="51">
        <v>262624000</v>
      </c>
      <c r="N71" s="36">
        <f t="shared" si="11"/>
        <v>787873000</v>
      </c>
      <c r="O71" s="36">
        <f t="shared" si="16"/>
        <v>262624000</v>
      </c>
      <c r="P71" s="42">
        <f t="shared" si="10"/>
        <v>525249000</v>
      </c>
      <c r="Q71" s="4" t="s">
        <v>330</v>
      </c>
      <c r="R71" s="5"/>
      <c r="S71" s="7"/>
      <c r="T71" s="8"/>
      <c r="U71" s="4" t="s">
        <v>331</v>
      </c>
      <c r="V71" s="83"/>
      <c r="W71" s="5" t="s">
        <v>332</v>
      </c>
      <c r="X71" s="8"/>
      <c r="Y71" s="64" t="e">
        <f ca="1">[1]!doisothanhchu(O71)</f>
        <v>#NAME?</v>
      </c>
    </row>
    <row r="72" spans="1:25" s="38" customFormat="1" ht="23.25" customHeight="1" x14ac:dyDescent="0.25">
      <c r="A72" s="8">
        <f t="shared" si="12"/>
        <v>67</v>
      </c>
      <c r="B72" s="8">
        <v>514</v>
      </c>
      <c r="C72" s="41" t="s">
        <v>1909</v>
      </c>
      <c r="D72" s="35">
        <v>47.83</v>
      </c>
      <c r="E72" s="35">
        <v>55.59</v>
      </c>
      <c r="F72" s="8"/>
      <c r="G72" s="35">
        <v>1</v>
      </c>
      <c r="H72" s="42">
        <v>15500000</v>
      </c>
      <c r="I72" s="42">
        <f t="shared" si="13"/>
        <v>741365000</v>
      </c>
      <c r="J72" s="42">
        <f t="shared" si="14"/>
        <v>120280000</v>
      </c>
      <c r="K72" s="36">
        <v>861645000</v>
      </c>
      <c r="L72" s="36">
        <f t="shared" si="15"/>
        <v>689316000</v>
      </c>
      <c r="M72" s="51">
        <v>516987000</v>
      </c>
      <c r="N72" s="36">
        <f t="shared" si="11"/>
        <v>172329000</v>
      </c>
      <c r="O72" s="36">
        <f t="shared" si="16"/>
        <v>172329000</v>
      </c>
      <c r="P72" s="42">
        <f t="shared" si="10"/>
        <v>0</v>
      </c>
      <c r="Q72" s="4" t="s">
        <v>3235</v>
      </c>
      <c r="R72" s="5" t="s">
        <v>333</v>
      </c>
      <c r="S72" s="7">
        <v>39492</v>
      </c>
      <c r="T72" s="8" t="s">
        <v>243</v>
      </c>
      <c r="U72" s="4" t="s">
        <v>3236</v>
      </c>
      <c r="V72" s="83" t="s">
        <v>334</v>
      </c>
      <c r="W72" s="5" t="s">
        <v>3237</v>
      </c>
      <c r="X72" s="91" t="s">
        <v>335</v>
      </c>
      <c r="Y72" s="64" t="e">
        <f ca="1">[1]!doisothanhchu(O72)</f>
        <v>#NAME?</v>
      </c>
    </row>
    <row r="73" spans="1:25" s="38" customFormat="1" ht="23.25" customHeight="1" x14ac:dyDescent="0.25">
      <c r="A73" s="8">
        <f t="shared" si="12"/>
        <v>68</v>
      </c>
      <c r="B73" s="8">
        <v>516</v>
      </c>
      <c r="C73" s="41" t="s">
        <v>1909</v>
      </c>
      <c r="D73" s="35">
        <v>39.729999999999997</v>
      </c>
      <c r="E73" s="35">
        <v>45.48</v>
      </c>
      <c r="F73" s="8"/>
      <c r="G73" s="35">
        <v>1</v>
      </c>
      <c r="H73" s="42">
        <v>15500000</v>
      </c>
      <c r="I73" s="42">
        <f t="shared" si="13"/>
        <v>615815000</v>
      </c>
      <c r="J73" s="42">
        <f t="shared" si="14"/>
        <v>89125000</v>
      </c>
      <c r="K73" s="36">
        <v>704940000</v>
      </c>
      <c r="L73" s="36">
        <f t="shared" si="15"/>
        <v>563952000</v>
      </c>
      <c r="M73" s="51">
        <v>422964000</v>
      </c>
      <c r="N73" s="36">
        <f t="shared" si="11"/>
        <v>140988000</v>
      </c>
      <c r="O73" s="36">
        <f t="shared" si="16"/>
        <v>140988000</v>
      </c>
      <c r="P73" s="45">
        <f t="shared" si="10"/>
        <v>0</v>
      </c>
      <c r="Q73" s="4" t="s">
        <v>336</v>
      </c>
      <c r="R73" s="5" t="s">
        <v>337</v>
      </c>
      <c r="S73" s="7">
        <v>41299</v>
      </c>
      <c r="T73" s="8" t="s">
        <v>436</v>
      </c>
      <c r="U73" s="4" t="s">
        <v>3238</v>
      </c>
      <c r="V73" s="4" t="s">
        <v>3239</v>
      </c>
      <c r="W73" s="5" t="s">
        <v>3240</v>
      </c>
      <c r="X73" s="8"/>
      <c r="Y73" s="64" t="e">
        <f ca="1">[1]!doisothanhchu(O73)</f>
        <v>#NAME?</v>
      </c>
    </row>
    <row r="74" spans="1:25" s="38" customFormat="1" ht="23.25" customHeight="1" x14ac:dyDescent="0.25">
      <c r="A74" s="8">
        <f t="shared" si="12"/>
        <v>69</v>
      </c>
      <c r="B74" s="8">
        <v>518</v>
      </c>
      <c r="C74" s="41" t="s">
        <v>1909</v>
      </c>
      <c r="D74" s="35">
        <v>39.729999999999997</v>
      </c>
      <c r="E74" s="35">
        <v>45.48</v>
      </c>
      <c r="F74" s="8"/>
      <c r="G74" s="35">
        <v>1</v>
      </c>
      <c r="H74" s="42">
        <v>15500000</v>
      </c>
      <c r="I74" s="42">
        <f t="shared" si="13"/>
        <v>615815000</v>
      </c>
      <c r="J74" s="42">
        <f t="shared" si="14"/>
        <v>89125000</v>
      </c>
      <c r="K74" s="36">
        <v>704940000</v>
      </c>
      <c r="L74" s="36">
        <f t="shared" si="15"/>
        <v>563952000</v>
      </c>
      <c r="M74" s="51">
        <v>422964000</v>
      </c>
      <c r="N74" s="36">
        <f t="shared" si="11"/>
        <v>140988000</v>
      </c>
      <c r="O74" s="36">
        <f t="shared" si="16"/>
        <v>140988000</v>
      </c>
      <c r="P74" s="42">
        <f t="shared" si="10"/>
        <v>0</v>
      </c>
      <c r="Q74" s="4" t="s">
        <v>3241</v>
      </c>
      <c r="R74" s="5" t="s">
        <v>3242</v>
      </c>
      <c r="S74" s="7">
        <v>40961</v>
      </c>
      <c r="T74" s="8" t="s">
        <v>243</v>
      </c>
      <c r="U74" s="4" t="s">
        <v>3243</v>
      </c>
      <c r="V74" s="83" t="s">
        <v>3244</v>
      </c>
      <c r="W74" s="5" t="s">
        <v>3245</v>
      </c>
      <c r="X74" s="91" t="s">
        <v>3246</v>
      </c>
      <c r="Y74" s="64" t="e">
        <f ca="1">[1]!doisothanhchu(O74)</f>
        <v>#NAME?</v>
      </c>
    </row>
    <row r="75" spans="1:25" s="38" customFormat="1" ht="23.25" customHeight="1" x14ac:dyDescent="0.25">
      <c r="A75" s="8">
        <f t="shared" si="12"/>
        <v>70</v>
      </c>
      <c r="B75" s="8">
        <v>520</v>
      </c>
      <c r="C75" s="41" t="s">
        <v>1909</v>
      </c>
      <c r="D75" s="35">
        <v>47.83</v>
      </c>
      <c r="E75" s="35">
        <v>55.59</v>
      </c>
      <c r="F75" s="8"/>
      <c r="G75" s="35">
        <v>1</v>
      </c>
      <c r="H75" s="42">
        <v>15500000</v>
      </c>
      <c r="I75" s="42">
        <f t="shared" si="13"/>
        <v>741365000</v>
      </c>
      <c r="J75" s="42">
        <f t="shared" si="14"/>
        <v>120280000</v>
      </c>
      <c r="K75" s="36">
        <v>861645000</v>
      </c>
      <c r="L75" s="36">
        <f t="shared" si="15"/>
        <v>689316000</v>
      </c>
      <c r="M75" s="51">
        <v>516987000</v>
      </c>
      <c r="N75" s="36">
        <f t="shared" si="11"/>
        <v>172329000</v>
      </c>
      <c r="O75" s="36">
        <f t="shared" si="16"/>
        <v>172329000</v>
      </c>
      <c r="P75" s="42">
        <f t="shared" si="10"/>
        <v>0</v>
      </c>
      <c r="Q75" s="4" t="s">
        <v>3247</v>
      </c>
      <c r="R75" s="5" t="s">
        <v>3248</v>
      </c>
      <c r="S75" s="7">
        <v>39048</v>
      </c>
      <c r="T75" s="8" t="s">
        <v>272</v>
      </c>
      <c r="U75" s="4" t="s">
        <v>3249</v>
      </c>
      <c r="V75" s="83" t="s">
        <v>3250</v>
      </c>
      <c r="W75" s="5" t="s">
        <v>3251</v>
      </c>
      <c r="X75" s="91" t="s">
        <v>3252</v>
      </c>
      <c r="Y75" s="64" t="e">
        <f ca="1">[1]!doisothanhchu(O75)</f>
        <v>#NAME?</v>
      </c>
    </row>
    <row r="76" spans="1:25" s="38" customFormat="1" ht="23.25" customHeight="1" x14ac:dyDescent="0.25">
      <c r="A76" s="8">
        <f t="shared" si="12"/>
        <v>71</v>
      </c>
      <c r="B76" s="8">
        <v>522</v>
      </c>
      <c r="C76" s="41" t="s">
        <v>1909</v>
      </c>
      <c r="D76" s="35">
        <v>72.92</v>
      </c>
      <c r="E76" s="35">
        <v>82.25</v>
      </c>
      <c r="F76" s="46" t="s">
        <v>1946</v>
      </c>
      <c r="G76" s="65">
        <v>1.03</v>
      </c>
      <c r="H76" s="42">
        <v>15965000</v>
      </c>
      <c r="I76" s="42">
        <f t="shared" si="13"/>
        <v>1164167800</v>
      </c>
      <c r="J76" s="42">
        <f t="shared" si="14"/>
        <v>148953450</v>
      </c>
      <c r="K76" s="36">
        <v>1313121250</v>
      </c>
      <c r="L76" s="36">
        <f t="shared" si="15"/>
        <v>1050497000</v>
      </c>
      <c r="M76" s="51">
        <v>262624000</v>
      </c>
      <c r="N76" s="36">
        <f t="shared" si="11"/>
        <v>787873000</v>
      </c>
      <c r="O76" s="36">
        <f t="shared" si="16"/>
        <v>262624000</v>
      </c>
      <c r="P76" s="42">
        <f t="shared" si="10"/>
        <v>525249000</v>
      </c>
      <c r="Q76" s="4" t="s">
        <v>1704</v>
      </c>
      <c r="R76" s="5"/>
      <c r="S76" s="7"/>
      <c r="T76" s="8"/>
      <c r="U76" s="4"/>
      <c r="V76" s="83"/>
      <c r="W76" s="5"/>
      <c r="X76" s="8"/>
      <c r="Y76" s="64" t="e">
        <f ca="1">[1]!doisothanhchu(O76)</f>
        <v>#NAME?</v>
      </c>
    </row>
    <row r="77" spans="1:25" s="38" customFormat="1" ht="23.25" customHeight="1" x14ac:dyDescent="0.25">
      <c r="A77" s="8">
        <f t="shared" si="12"/>
        <v>72</v>
      </c>
      <c r="B77" s="8">
        <v>524</v>
      </c>
      <c r="C77" s="41" t="s">
        <v>1909</v>
      </c>
      <c r="D77" s="35">
        <v>63.98</v>
      </c>
      <c r="E77" s="35">
        <v>71.959999999999994</v>
      </c>
      <c r="F77" s="8"/>
      <c r="G77" s="35">
        <v>1</v>
      </c>
      <c r="H77" s="42">
        <v>15500000</v>
      </c>
      <c r="I77" s="42">
        <f t="shared" si="13"/>
        <v>991690000</v>
      </c>
      <c r="J77" s="42">
        <f t="shared" si="14"/>
        <v>53310000</v>
      </c>
      <c r="K77" s="36">
        <v>1045000000</v>
      </c>
      <c r="L77" s="36">
        <f t="shared" si="15"/>
        <v>836000000</v>
      </c>
      <c r="M77" s="51">
        <v>627000000</v>
      </c>
      <c r="N77" s="36">
        <f t="shared" si="11"/>
        <v>209000000</v>
      </c>
      <c r="O77" s="36">
        <f t="shared" si="16"/>
        <v>209000000</v>
      </c>
      <c r="P77" s="42">
        <f t="shared" si="10"/>
        <v>0</v>
      </c>
      <c r="Q77" s="4" t="s">
        <v>3253</v>
      </c>
      <c r="R77" s="5" t="s">
        <v>3254</v>
      </c>
      <c r="S77" s="7">
        <v>38239</v>
      </c>
      <c r="T77" s="8" t="s">
        <v>1986</v>
      </c>
      <c r="U77" s="4" t="s">
        <v>3255</v>
      </c>
      <c r="V77" s="83" t="s">
        <v>3256</v>
      </c>
      <c r="W77" s="5" t="s">
        <v>3257</v>
      </c>
      <c r="X77" s="91" t="s">
        <v>3258</v>
      </c>
      <c r="Y77" s="64" t="e">
        <f ca="1">[1]!doisothanhchu(O77)</f>
        <v>#NAME?</v>
      </c>
    </row>
    <row r="78" spans="1:25" s="38" customFormat="1" ht="23.25" customHeight="1" x14ac:dyDescent="0.25">
      <c r="A78" s="8">
        <f t="shared" si="12"/>
        <v>73</v>
      </c>
      <c r="B78" s="8">
        <v>526</v>
      </c>
      <c r="C78" s="41" t="s">
        <v>1909</v>
      </c>
      <c r="D78" s="35">
        <v>62.37</v>
      </c>
      <c r="E78" s="35">
        <v>70.319999999999993</v>
      </c>
      <c r="F78" s="8"/>
      <c r="G78" s="35">
        <v>1</v>
      </c>
      <c r="H78" s="42">
        <v>15500000</v>
      </c>
      <c r="I78" s="42">
        <f t="shared" si="13"/>
        <v>966735000</v>
      </c>
      <c r="J78" s="42">
        <f t="shared" si="14"/>
        <v>123225000</v>
      </c>
      <c r="K78" s="36">
        <v>1089960000</v>
      </c>
      <c r="L78" s="36">
        <f t="shared" si="15"/>
        <v>871968000</v>
      </c>
      <c r="M78" s="51">
        <v>217992000</v>
      </c>
      <c r="N78" s="36">
        <f t="shared" si="11"/>
        <v>653976000</v>
      </c>
      <c r="O78" s="36">
        <f t="shared" si="16"/>
        <v>217992000</v>
      </c>
      <c r="P78" s="42">
        <f t="shared" si="10"/>
        <v>435984000</v>
      </c>
      <c r="Q78" s="4" t="s">
        <v>1705</v>
      </c>
      <c r="R78" s="5" t="s">
        <v>1706</v>
      </c>
      <c r="S78" s="7">
        <v>41767</v>
      </c>
      <c r="T78" s="8" t="s">
        <v>2112</v>
      </c>
      <c r="U78" s="4" t="s">
        <v>1707</v>
      </c>
      <c r="V78" s="4" t="s">
        <v>1708</v>
      </c>
      <c r="W78" s="5" t="s">
        <v>1709</v>
      </c>
      <c r="X78" s="91" t="s">
        <v>1710</v>
      </c>
      <c r="Y78" s="64" t="e">
        <f ca="1">[1]!doisothanhchu(O78)</f>
        <v>#NAME?</v>
      </c>
    </row>
    <row r="79" spans="1:25" s="38" customFormat="1" ht="23.25" customHeight="1" x14ac:dyDescent="0.25">
      <c r="A79" s="8">
        <f t="shared" si="12"/>
        <v>74</v>
      </c>
      <c r="B79" s="8">
        <v>528</v>
      </c>
      <c r="C79" s="41" t="s">
        <v>1909</v>
      </c>
      <c r="D79" s="35">
        <v>62.37</v>
      </c>
      <c r="E79" s="35">
        <v>70.319999999999993</v>
      </c>
      <c r="F79" s="8"/>
      <c r="G79" s="35">
        <v>1</v>
      </c>
      <c r="H79" s="42">
        <v>15500000</v>
      </c>
      <c r="I79" s="42">
        <f t="shared" si="13"/>
        <v>966735000</v>
      </c>
      <c r="J79" s="42">
        <f t="shared" si="14"/>
        <v>123225000</v>
      </c>
      <c r="K79" s="36">
        <v>1089960000</v>
      </c>
      <c r="L79" s="36">
        <f t="shared" si="15"/>
        <v>871968000</v>
      </c>
      <c r="M79" s="51">
        <v>435984000</v>
      </c>
      <c r="N79" s="36">
        <f t="shared" si="11"/>
        <v>435984000</v>
      </c>
      <c r="O79" s="36">
        <f t="shared" si="16"/>
        <v>217992000</v>
      </c>
      <c r="P79" s="42">
        <f t="shared" si="10"/>
        <v>217992000</v>
      </c>
      <c r="Q79" s="4" t="s">
        <v>1711</v>
      </c>
      <c r="R79" s="5" t="s">
        <v>1712</v>
      </c>
      <c r="S79" s="7">
        <v>38328</v>
      </c>
      <c r="T79" s="8" t="s">
        <v>286</v>
      </c>
      <c r="U79" s="4" t="s">
        <v>1713</v>
      </c>
      <c r="V79" s="83" t="s">
        <v>1714</v>
      </c>
      <c r="W79" s="5" t="s">
        <v>1715</v>
      </c>
      <c r="X79" s="91" t="s">
        <v>1716</v>
      </c>
      <c r="Y79" s="64" t="e">
        <f ca="1">[1]!doisothanhchu(O79)</f>
        <v>#NAME?</v>
      </c>
    </row>
    <row r="80" spans="1:25" s="38" customFormat="1" ht="23.25" customHeight="1" x14ac:dyDescent="0.25">
      <c r="A80" s="8">
        <f t="shared" si="12"/>
        <v>75</v>
      </c>
      <c r="B80" s="8">
        <v>530</v>
      </c>
      <c r="C80" s="41" t="s">
        <v>1909</v>
      </c>
      <c r="D80" s="35">
        <v>63.98</v>
      </c>
      <c r="E80" s="35">
        <v>71.959999999999994</v>
      </c>
      <c r="F80" s="8"/>
      <c r="G80" s="35">
        <v>1</v>
      </c>
      <c r="H80" s="42">
        <v>15500000</v>
      </c>
      <c r="I80" s="42">
        <f t="shared" si="13"/>
        <v>991690000</v>
      </c>
      <c r="J80" s="42">
        <f t="shared" si="14"/>
        <v>53310000</v>
      </c>
      <c r="K80" s="36">
        <v>1045000000</v>
      </c>
      <c r="L80" s="36">
        <f t="shared" si="15"/>
        <v>836000000</v>
      </c>
      <c r="M80" s="51">
        <v>627000000</v>
      </c>
      <c r="N80" s="36">
        <f t="shared" si="11"/>
        <v>209000000</v>
      </c>
      <c r="O80" s="36">
        <f t="shared" si="16"/>
        <v>209000000</v>
      </c>
      <c r="P80" s="42">
        <f t="shared" si="10"/>
        <v>0</v>
      </c>
      <c r="Q80" s="4" t="s">
        <v>1717</v>
      </c>
      <c r="R80" s="5" t="s">
        <v>1718</v>
      </c>
      <c r="S80" s="7">
        <v>41568</v>
      </c>
      <c r="T80" s="8" t="s">
        <v>129</v>
      </c>
      <c r="U80" s="4" t="s">
        <v>1719</v>
      </c>
      <c r="V80" s="83" t="s">
        <v>1720</v>
      </c>
      <c r="W80" s="5" t="s">
        <v>1721</v>
      </c>
      <c r="X80" s="92" t="s">
        <v>1722</v>
      </c>
      <c r="Y80" s="64" t="e">
        <f ca="1">[1]!doisothanhchu(O80)</f>
        <v>#NAME?</v>
      </c>
    </row>
    <row r="81" spans="1:25" s="38" customFormat="1" ht="23.25" customHeight="1" x14ac:dyDescent="0.25">
      <c r="A81" s="8">
        <f t="shared" si="12"/>
        <v>76</v>
      </c>
      <c r="B81" s="8">
        <v>532</v>
      </c>
      <c r="C81" s="41" t="s">
        <v>1909</v>
      </c>
      <c r="D81" s="35">
        <v>72.92</v>
      </c>
      <c r="E81" s="35">
        <v>82.25</v>
      </c>
      <c r="F81" s="46" t="s">
        <v>1946</v>
      </c>
      <c r="G81" s="65">
        <v>1.03</v>
      </c>
      <c r="H81" s="42">
        <v>15965000</v>
      </c>
      <c r="I81" s="42">
        <f t="shared" si="13"/>
        <v>1164167800</v>
      </c>
      <c r="J81" s="42">
        <f t="shared" si="14"/>
        <v>148953450</v>
      </c>
      <c r="K81" s="36">
        <v>1313121250</v>
      </c>
      <c r="L81" s="36">
        <f t="shared" si="15"/>
        <v>1050497000</v>
      </c>
      <c r="M81" s="51">
        <v>262624000</v>
      </c>
      <c r="N81" s="36">
        <f t="shared" si="11"/>
        <v>787873000</v>
      </c>
      <c r="O81" s="36">
        <f t="shared" si="16"/>
        <v>262624000</v>
      </c>
      <c r="P81" s="42">
        <f t="shared" si="10"/>
        <v>525249000</v>
      </c>
      <c r="Q81" s="4" t="s">
        <v>246</v>
      </c>
      <c r="R81" s="5"/>
      <c r="S81" s="7"/>
      <c r="T81" s="8"/>
      <c r="U81" s="4"/>
      <c r="V81" s="83"/>
      <c r="W81" s="5"/>
      <c r="X81" s="8"/>
      <c r="Y81" s="64" t="e">
        <f ca="1">[1]!doisothanhchu(O81)</f>
        <v>#NAME?</v>
      </c>
    </row>
    <row r="82" spans="1:25" s="38" customFormat="1" ht="23.25" customHeight="1" x14ac:dyDescent="0.25">
      <c r="A82" s="8">
        <f t="shared" si="12"/>
        <v>77</v>
      </c>
      <c r="B82" s="8">
        <v>534</v>
      </c>
      <c r="C82" s="41" t="s">
        <v>1909</v>
      </c>
      <c r="D82" s="35">
        <v>47.83</v>
      </c>
      <c r="E82" s="35">
        <v>55.59</v>
      </c>
      <c r="F82" s="8"/>
      <c r="G82" s="35">
        <v>1</v>
      </c>
      <c r="H82" s="42">
        <v>15500000</v>
      </c>
      <c r="I82" s="42">
        <f t="shared" si="13"/>
        <v>741365000</v>
      </c>
      <c r="J82" s="42">
        <f t="shared" si="14"/>
        <v>120280000</v>
      </c>
      <c r="K82" s="36">
        <v>861645000</v>
      </c>
      <c r="L82" s="36">
        <f t="shared" si="15"/>
        <v>689316000</v>
      </c>
      <c r="M82" s="51">
        <v>516987000</v>
      </c>
      <c r="N82" s="36">
        <f t="shared" si="11"/>
        <v>172329000</v>
      </c>
      <c r="O82" s="36">
        <f t="shared" si="16"/>
        <v>172329000</v>
      </c>
      <c r="P82" s="42">
        <f t="shared" si="10"/>
        <v>0</v>
      </c>
      <c r="Q82" s="4" t="s">
        <v>1723</v>
      </c>
      <c r="R82" s="5" t="s">
        <v>1724</v>
      </c>
      <c r="S82" s="7">
        <v>40414</v>
      </c>
      <c r="T82" s="8" t="s">
        <v>1725</v>
      </c>
      <c r="U82" s="4" t="s">
        <v>1726</v>
      </c>
      <c r="V82" s="83" t="s">
        <v>1727</v>
      </c>
      <c r="W82" s="5" t="s">
        <v>1728</v>
      </c>
      <c r="X82" s="8"/>
      <c r="Y82" s="64" t="e">
        <f ca="1">[1]!doisothanhchu(O82)</f>
        <v>#NAME?</v>
      </c>
    </row>
    <row r="83" spans="1:25" s="38" customFormat="1" ht="23.25" customHeight="1" x14ac:dyDescent="0.25">
      <c r="A83" s="8">
        <f t="shared" si="12"/>
        <v>78</v>
      </c>
      <c r="B83" s="8">
        <v>536</v>
      </c>
      <c r="C83" s="41" t="s">
        <v>1909</v>
      </c>
      <c r="D83" s="35">
        <v>41.79</v>
      </c>
      <c r="E83" s="35">
        <v>47.62</v>
      </c>
      <c r="F83" s="8"/>
      <c r="G83" s="35">
        <v>1</v>
      </c>
      <c r="H83" s="42">
        <v>15500000</v>
      </c>
      <c r="I83" s="42">
        <f t="shared" si="13"/>
        <v>647745000</v>
      </c>
      <c r="J83" s="42">
        <f t="shared" si="14"/>
        <v>90365000</v>
      </c>
      <c r="K83" s="36">
        <v>738110000</v>
      </c>
      <c r="L83" s="36">
        <f t="shared" si="15"/>
        <v>590488000</v>
      </c>
      <c r="M83" s="52">
        <v>442866000</v>
      </c>
      <c r="N83" s="36">
        <f t="shared" si="11"/>
        <v>147622000</v>
      </c>
      <c r="O83" s="36">
        <f t="shared" si="16"/>
        <v>147622000</v>
      </c>
      <c r="P83" s="42">
        <f t="shared" si="10"/>
        <v>0</v>
      </c>
      <c r="Q83" s="4" t="s">
        <v>1729</v>
      </c>
      <c r="R83" s="5" t="s">
        <v>1730</v>
      </c>
      <c r="S83" s="7">
        <v>41627</v>
      </c>
      <c r="T83" s="8" t="s">
        <v>238</v>
      </c>
      <c r="U83" s="4" t="s">
        <v>1731</v>
      </c>
      <c r="V83" s="83" t="s">
        <v>1732</v>
      </c>
      <c r="W83" s="5" t="s">
        <v>1733</v>
      </c>
      <c r="X83" s="91" t="s">
        <v>1734</v>
      </c>
      <c r="Y83" s="64" t="e">
        <f ca="1">[1]!doisothanhchu(O83)</f>
        <v>#NAME?</v>
      </c>
    </row>
    <row r="84" spans="1:25" s="38" customFormat="1" ht="23.25" customHeight="1" x14ac:dyDescent="0.25">
      <c r="A84" s="8">
        <f t="shared" si="12"/>
        <v>79</v>
      </c>
      <c r="B84" s="8">
        <v>538</v>
      </c>
      <c r="C84" s="41" t="s">
        <v>1909</v>
      </c>
      <c r="D84" s="35">
        <v>40.03</v>
      </c>
      <c r="E84" s="35">
        <v>45.84</v>
      </c>
      <c r="F84" s="8"/>
      <c r="G84" s="35">
        <v>1</v>
      </c>
      <c r="H84" s="42">
        <v>15500000</v>
      </c>
      <c r="I84" s="42">
        <f t="shared" si="13"/>
        <v>620465000</v>
      </c>
      <c r="J84" s="42">
        <f t="shared" si="14"/>
        <v>90055000</v>
      </c>
      <c r="K84" s="36">
        <v>710520000</v>
      </c>
      <c r="L84" s="36">
        <f t="shared" si="15"/>
        <v>568416000</v>
      </c>
      <c r="M84" s="52">
        <v>426312000</v>
      </c>
      <c r="N84" s="36">
        <f t="shared" si="11"/>
        <v>142104000</v>
      </c>
      <c r="O84" s="36">
        <f t="shared" si="16"/>
        <v>142104000</v>
      </c>
      <c r="P84" s="42">
        <f t="shared" si="10"/>
        <v>0</v>
      </c>
      <c r="Q84" s="4" t="s">
        <v>3259</v>
      </c>
      <c r="R84" s="5" t="s">
        <v>338</v>
      </c>
      <c r="S84" s="7">
        <v>38349</v>
      </c>
      <c r="T84" s="8" t="s">
        <v>339</v>
      </c>
      <c r="U84" s="4" t="s">
        <v>3260</v>
      </c>
      <c r="V84" s="83" t="s">
        <v>2943</v>
      </c>
      <c r="W84" s="5" t="s">
        <v>3261</v>
      </c>
      <c r="X84" s="91" t="s">
        <v>249</v>
      </c>
      <c r="Y84" s="64" t="e">
        <f ca="1">[1]!doisothanhchu(O84)</f>
        <v>#NAME?</v>
      </c>
    </row>
    <row r="85" spans="1:25" s="38" customFormat="1" ht="23.25" customHeight="1" x14ac:dyDescent="0.25">
      <c r="A85" s="8">
        <f t="shared" si="12"/>
        <v>80</v>
      </c>
      <c r="B85" s="8">
        <v>540</v>
      </c>
      <c r="C85" s="41" t="s">
        <v>1909</v>
      </c>
      <c r="D85" s="35">
        <v>47.83</v>
      </c>
      <c r="E85" s="35">
        <v>55.59</v>
      </c>
      <c r="F85" s="8"/>
      <c r="G85" s="35">
        <v>1</v>
      </c>
      <c r="H85" s="42">
        <v>15500000</v>
      </c>
      <c r="I85" s="42">
        <f t="shared" si="13"/>
        <v>741365000</v>
      </c>
      <c r="J85" s="42">
        <f t="shared" si="14"/>
        <v>120280000</v>
      </c>
      <c r="K85" s="36">
        <v>861645000</v>
      </c>
      <c r="L85" s="36">
        <f t="shared" si="15"/>
        <v>689316000</v>
      </c>
      <c r="M85" s="51">
        <v>258493500</v>
      </c>
      <c r="N85" s="36">
        <f t="shared" si="11"/>
        <v>430823000</v>
      </c>
      <c r="O85" s="36">
        <f t="shared" si="16"/>
        <v>172329000</v>
      </c>
      <c r="P85" s="42">
        <f t="shared" si="10"/>
        <v>258494000</v>
      </c>
      <c r="Q85" s="4" t="s">
        <v>1704</v>
      </c>
      <c r="R85" s="5"/>
      <c r="S85" s="7"/>
      <c r="T85" s="8"/>
      <c r="U85" s="4"/>
      <c r="V85" s="83"/>
      <c r="W85" s="5"/>
      <c r="X85" s="8"/>
      <c r="Y85" s="64" t="e">
        <f ca="1">[1]!doisothanhchu(O85)</f>
        <v>#NAME?</v>
      </c>
    </row>
    <row r="86" spans="1:25" s="49" customFormat="1" ht="27" customHeight="1" x14ac:dyDescent="0.25">
      <c r="A86" s="43" t="s">
        <v>3580</v>
      </c>
      <c r="B86" s="43"/>
      <c r="C86" s="43"/>
      <c r="D86" s="47"/>
      <c r="E86" s="47"/>
      <c r="F86" s="43"/>
      <c r="G86" s="47"/>
      <c r="H86" s="48"/>
      <c r="I86" s="42">
        <f t="shared" si="13"/>
        <v>0</v>
      </c>
      <c r="J86" s="42">
        <f t="shared" si="14"/>
        <v>0</v>
      </c>
      <c r="K86" s="36">
        <v>0</v>
      </c>
      <c r="L86" s="36">
        <f t="shared" si="15"/>
        <v>0</v>
      </c>
      <c r="M86" s="51">
        <v>0</v>
      </c>
      <c r="N86" s="36">
        <f t="shared" si="11"/>
        <v>0</v>
      </c>
      <c r="O86" s="36">
        <f t="shared" si="16"/>
        <v>0</v>
      </c>
      <c r="P86" s="42">
        <f t="shared" si="10"/>
        <v>0</v>
      </c>
      <c r="Q86" s="4"/>
      <c r="R86" s="5"/>
      <c r="S86" s="7"/>
      <c r="T86" s="8"/>
      <c r="U86" s="4"/>
      <c r="V86" s="83"/>
      <c r="W86" s="5"/>
      <c r="X86" s="8"/>
      <c r="Y86" s="64" t="e">
        <f ca="1">[1]!doisothanhchu(O86)</f>
        <v>#NAME?</v>
      </c>
    </row>
    <row r="87" spans="1:25" s="38" customFormat="1" ht="23.25" customHeight="1" x14ac:dyDescent="0.25">
      <c r="A87" s="8">
        <f>+A66+20</f>
        <v>81</v>
      </c>
      <c r="B87" s="8">
        <v>602</v>
      </c>
      <c r="C87" s="41" t="s">
        <v>1910</v>
      </c>
      <c r="D87" s="78">
        <v>72.92</v>
      </c>
      <c r="E87" s="35">
        <v>82.25</v>
      </c>
      <c r="F87" s="46" t="s">
        <v>1946</v>
      </c>
      <c r="G87" s="65">
        <v>1.03</v>
      </c>
      <c r="H87" s="42">
        <v>15965000</v>
      </c>
      <c r="I87" s="42">
        <f t="shared" si="13"/>
        <v>1164167800</v>
      </c>
      <c r="J87" s="42">
        <f t="shared" si="14"/>
        <v>148953450</v>
      </c>
      <c r="K87" s="36">
        <v>1313121250</v>
      </c>
      <c r="L87" s="36">
        <f t="shared" si="15"/>
        <v>1050497000</v>
      </c>
      <c r="M87" s="51">
        <v>787873000</v>
      </c>
      <c r="N87" s="36">
        <f t="shared" si="11"/>
        <v>262624000</v>
      </c>
      <c r="O87" s="36">
        <f t="shared" si="16"/>
        <v>262624000</v>
      </c>
      <c r="P87" s="42">
        <f t="shared" si="10"/>
        <v>0</v>
      </c>
      <c r="Q87" s="4" t="s">
        <v>1735</v>
      </c>
      <c r="R87" s="5" t="s">
        <v>1736</v>
      </c>
      <c r="S87" s="7">
        <v>41487</v>
      </c>
      <c r="T87" s="8" t="s">
        <v>2876</v>
      </c>
      <c r="U87" s="4" t="s">
        <v>1737</v>
      </c>
      <c r="V87" s="83" t="s">
        <v>1738</v>
      </c>
      <c r="W87" s="5" t="s">
        <v>1739</v>
      </c>
      <c r="X87" s="91" t="s">
        <v>1740</v>
      </c>
      <c r="Y87" s="64" t="e">
        <f ca="1">[1]!doisothanhchu(O87)</f>
        <v>#NAME?</v>
      </c>
    </row>
    <row r="88" spans="1:25" s="38" customFormat="1" ht="23.25" customHeight="1" x14ac:dyDescent="0.25">
      <c r="A88" s="8">
        <f t="shared" ref="A88:A106" si="17">+A67+20</f>
        <v>82</v>
      </c>
      <c r="B88" s="8">
        <v>604</v>
      </c>
      <c r="C88" s="41" t="s">
        <v>1910</v>
      </c>
      <c r="D88" s="35">
        <v>63.98</v>
      </c>
      <c r="E88" s="35">
        <v>71.959999999999994</v>
      </c>
      <c r="F88" s="8"/>
      <c r="G88" s="35">
        <v>1</v>
      </c>
      <c r="H88" s="42">
        <v>15500000</v>
      </c>
      <c r="I88" s="42">
        <f t="shared" si="13"/>
        <v>991690000</v>
      </c>
      <c r="J88" s="42">
        <f t="shared" si="14"/>
        <v>123690000</v>
      </c>
      <c r="K88" s="36">
        <v>1115380000</v>
      </c>
      <c r="L88" s="36">
        <f t="shared" si="15"/>
        <v>892304000</v>
      </c>
      <c r="M88" s="51">
        <v>669228000</v>
      </c>
      <c r="N88" s="36">
        <f t="shared" si="11"/>
        <v>223076000</v>
      </c>
      <c r="O88" s="36">
        <f t="shared" si="16"/>
        <v>223076000</v>
      </c>
      <c r="P88" s="42">
        <f t="shared" si="10"/>
        <v>0</v>
      </c>
      <c r="Q88" s="4" t="s">
        <v>2944</v>
      </c>
      <c r="R88" s="5"/>
      <c r="S88" s="7"/>
      <c r="T88" s="8"/>
      <c r="U88" s="4"/>
      <c r="V88" s="83"/>
      <c r="W88" s="5"/>
      <c r="X88" s="8"/>
      <c r="Y88" s="64" t="e">
        <f ca="1">[1]!doisothanhchu(O88)</f>
        <v>#NAME?</v>
      </c>
    </row>
    <row r="89" spans="1:25" s="38" customFormat="1" ht="23.25" customHeight="1" x14ac:dyDescent="0.25">
      <c r="A89" s="8">
        <f t="shared" si="17"/>
        <v>83</v>
      </c>
      <c r="B89" s="8">
        <v>606</v>
      </c>
      <c r="C89" s="41" t="s">
        <v>1910</v>
      </c>
      <c r="D89" s="35">
        <v>62.37</v>
      </c>
      <c r="E89" s="35">
        <v>70.319999999999993</v>
      </c>
      <c r="F89" s="8"/>
      <c r="G89" s="35">
        <v>1</v>
      </c>
      <c r="H89" s="42">
        <v>15500000</v>
      </c>
      <c r="I89" s="42">
        <f t="shared" si="13"/>
        <v>966735000</v>
      </c>
      <c r="J89" s="42">
        <f t="shared" si="14"/>
        <v>78265000</v>
      </c>
      <c r="K89" s="36">
        <v>1045000000</v>
      </c>
      <c r="L89" s="36">
        <f t="shared" si="15"/>
        <v>836000000</v>
      </c>
      <c r="M89" s="51">
        <v>627000000</v>
      </c>
      <c r="N89" s="36">
        <f t="shared" si="11"/>
        <v>209000000</v>
      </c>
      <c r="O89" s="36">
        <f t="shared" si="16"/>
        <v>209000000</v>
      </c>
      <c r="P89" s="42">
        <f t="shared" si="10"/>
        <v>0</v>
      </c>
      <c r="Q89" s="4" t="s">
        <v>3262</v>
      </c>
      <c r="R89" s="5" t="s">
        <v>3263</v>
      </c>
      <c r="S89" s="7">
        <v>39297</v>
      </c>
      <c r="T89" s="8" t="s">
        <v>356</v>
      </c>
      <c r="U89" s="4" t="s">
        <v>3264</v>
      </c>
      <c r="V89" s="83" t="s">
        <v>3265</v>
      </c>
      <c r="W89" s="5" t="s">
        <v>3266</v>
      </c>
      <c r="X89" s="91" t="s">
        <v>3267</v>
      </c>
      <c r="Y89" s="64" t="e">
        <f ca="1">[1]!doisothanhchu(O89)</f>
        <v>#NAME?</v>
      </c>
    </row>
    <row r="90" spans="1:25" s="38" customFormat="1" ht="23.25" customHeight="1" x14ac:dyDescent="0.25">
      <c r="A90" s="8">
        <f t="shared" si="17"/>
        <v>84</v>
      </c>
      <c r="B90" s="8">
        <v>608</v>
      </c>
      <c r="C90" s="41" t="s">
        <v>1910</v>
      </c>
      <c r="D90" s="35">
        <v>62.37</v>
      </c>
      <c r="E90" s="35">
        <v>70.319999999999993</v>
      </c>
      <c r="F90" s="8"/>
      <c r="G90" s="35">
        <v>1</v>
      </c>
      <c r="H90" s="42">
        <v>15500000</v>
      </c>
      <c r="I90" s="42">
        <f t="shared" si="13"/>
        <v>966735000</v>
      </c>
      <c r="J90" s="42">
        <f t="shared" si="14"/>
        <v>78265000</v>
      </c>
      <c r="K90" s="36">
        <v>1045000000</v>
      </c>
      <c r="L90" s="36">
        <f t="shared" si="15"/>
        <v>836000000</v>
      </c>
      <c r="M90" s="51">
        <v>627000000</v>
      </c>
      <c r="N90" s="36">
        <f t="shared" si="11"/>
        <v>209000000</v>
      </c>
      <c r="O90" s="36">
        <f t="shared" si="16"/>
        <v>209000000</v>
      </c>
      <c r="P90" s="42">
        <f t="shared" si="10"/>
        <v>0</v>
      </c>
      <c r="Q90" s="4" t="s">
        <v>340</v>
      </c>
      <c r="R90" s="5" t="s">
        <v>341</v>
      </c>
      <c r="S90" s="7">
        <v>40050</v>
      </c>
      <c r="T90" s="8" t="s">
        <v>342</v>
      </c>
      <c r="U90" s="4" t="s">
        <v>3268</v>
      </c>
      <c r="V90" s="4" t="s">
        <v>343</v>
      </c>
      <c r="W90" s="5" t="s">
        <v>1057</v>
      </c>
      <c r="X90" s="91" t="s">
        <v>344</v>
      </c>
      <c r="Y90" s="64" t="e">
        <f ca="1">[1]!doisothanhchu(O90)</f>
        <v>#NAME?</v>
      </c>
    </row>
    <row r="91" spans="1:25" s="38" customFormat="1" ht="23.25" customHeight="1" x14ac:dyDescent="0.25">
      <c r="A91" s="8">
        <f t="shared" si="17"/>
        <v>85</v>
      </c>
      <c r="B91" s="8">
        <v>610</v>
      </c>
      <c r="C91" s="41" t="s">
        <v>1910</v>
      </c>
      <c r="D91" s="35">
        <v>63.98</v>
      </c>
      <c r="E91" s="35">
        <v>71.959999999999994</v>
      </c>
      <c r="F91" s="8"/>
      <c r="G91" s="35">
        <v>1</v>
      </c>
      <c r="H91" s="42">
        <v>15500000</v>
      </c>
      <c r="I91" s="42">
        <f t="shared" si="13"/>
        <v>991690000</v>
      </c>
      <c r="J91" s="42">
        <f t="shared" si="14"/>
        <v>53310000</v>
      </c>
      <c r="K91" s="36">
        <v>1045000000</v>
      </c>
      <c r="L91" s="36">
        <f t="shared" si="15"/>
        <v>836000000</v>
      </c>
      <c r="M91" s="51">
        <v>627000000</v>
      </c>
      <c r="N91" s="36">
        <f t="shared" si="11"/>
        <v>209000000</v>
      </c>
      <c r="O91" s="36">
        <f t="shared" si="16"/>
        <v>209000000</v>
      </c>
      <c r="P91" s="42">
        <f t="shared" si="10"/>
        <v>0</v>
      </c>
      <c r="Q91" s="4" t="s">
        <v>3269</v>
      </c>
      <c r="R91" s="5" t="s">
        <v>3270</v>
      </c>
      <c r="S91" s="7">
        <v>40175</v>
      </c>
      <c r="T91" s="8" t="s">
        <v>243</v>
      </c>
      <c r="U91" s="4" t="s">
        <v>3271</v>
      </c>
      <c r="V91" s="4" t="s">
        <v>3272</v>
      </c>
      <c r="W91" s="5" t="s">
        <v>3273</v>
      </c>
      <c r="X91" s="91" t="s">
        <v>3274</v>
      </c>
      <c r="Y91" s="64" t="e">
        <f ca="1">[1]!doisothanhchu(O91)</f>
        <v>#NAME?</v>
      </c>
    </row>
    <row r="92" spans="1:25" s="38" customFormat="1" ht="23.25" customHeight="1" x14ac:dyDescent="0.25">
      <c r="A92" s="8">
        <f t="shared" si="17"/>
        <v>86</v>
      </c>
      <c r="B92" s="8">
        <v>612</v>
      </c>
      <c r="C92" s="41" t="s">
        <v>1910</v>
      </c>
      <c r="D92" s="35">
        <v>72.92</v>
      </c>
      <c r="E92" s="35">
        <v>82.25</v>
      </c>
      <c r="F92" s="46" t="s">
        <v>1946</v>
      </c>
      <c r="G92" s="65">
        <v>1.03</v>
      </c>
      <c r="H92" s="42">
        <v>15965000</v>
      </c>
      <c r="I92" s="42">
        <f t="shared" si="13"/>
        <v>1164167800</v>
      </c>
      <c r="J92" s="42">
        <f t="shared" si="14"/>
        <v>148953450</v>
      </c>
      <c r="K92" s="36">
        <v>1313121250</v>
      </c>
      <c r="L92" s="36">
        <f t="shared" si="15"/>
        <v>1050497000</v>
      </c>
      <c r="M92" s="51">
        <v>787874000</v>
      </c>
      <c r="N92" s="36">
        <f t="shared" si="11"/>
        <v>262623000</v>
      </c>
      <c r="O92" s="36">
        <f t="shared" si="16"/>
        <v>262624000</v>
      </c>
      <c r="P92" s="42">
        <f t="shared" si="10"/>
        <v>-1000</v>
      </c>
      <c r="Q92" s="4" t="s">
        <v>346</v>
      </c>
      <c r="R92" s="5" t="s">
        <v>347</v>
      </c>
      <c r="S92" s="7">
        <v>39395</v>
      </c>
      <c r="T92" s="8" t="s">
        <v>243</v>
      </c>
      <c r="U92" s="4" t="s">
        <v>3275</v>
      </c>
      <c r="V92" s="4" t="s">
        <v>3276</v>
      </c>
      <c r="W92" s="5" t="s">
        <v>3277</v>
      </c>
      <c r="X92" s="91" t="s">
        <v>3278</v>
      </c>
      <c r="Y92" s="64" t="e">
        <f ca="1">[1]!doisothanhchu(O92)</f>
        <v>#NAME?</v>
      </c>
    </row>
    <row r="93" spans="1:25" s="38" customFormat="1" ht="23.25" customHeight="1" x14ac:dyDescent="0.25">
      <c r="A93" s="8">
        <f t="shared" si="17"/>
        <v>87</v>
      </c>
      <c r="B93" s="8">
        <v>614</v>
      </c>
      <c r="C93" s="41" t="s">
        <v>1910</v>
      </c>
      <c r="D93" s="35">
        <v>47.83</v>
      </c>
      <c r="E93" s="35">
        <v>55.59</v>
      </c>
      <c r="F93" s="8"/>
      <c r="G93" s="35">
        <v>1</v>
      </c>
      <c r="H93" s="42">
        <v>15500000</v>
      </c>
      <c r="I93" s="42">
        <f t="shared" si="13"/>
        <v>741365000</v>
      </c>
      <c r="J93" s="42">
        <f t="shared" si="14"/>
        <v>120280000</v>
      </c>
      <c r="K93" s="36">
        <v>861645000</v>
      </c>
      <c r="L93" s="36">
        <f t="shared" si="15"/>
        <v>689316000</v>
      </c>
      <c r="M93" s="51">
        <v>516987000</v>
      </c>
      <c r="N93" s="36">
        <f t="shared" si="11"/>
        <v>172329000</v>
      </c>
      <c r="O93" s="36">
        <f t="shared" si="16"/>
        <v>172329000</v>
      </c>
      <c r="P93" s="42">
        <f t="shared" si="10"/>
        <v>0</v>
      </c>
      <c r="Q93" s="4" t="s">
        <v>348</v>
      </c>
      <c r="R93" s="5" t="s">
        <v>349</v>
      </c>
      <c r="S93" s="7">
        <v>41687</v>
      </c>
      <c r="T93" s="8" t="s">
        <v>286</v>
      </c>
      <c r="U93" s="4" t="s">
        <v>3279</v>
      </c>
      <c r="V93" s="83" t="s">
        <v>350</v>
      </c>
      <c r="W93" s="5" t="s">
        <v>3280</v>
      </c>
      <c r="X93" s="91" t="s">
        <v>3281</v>
      </c>
      <c r="Y93" s="64" t="e">
        <f ca="1">[1]!doisothanhchu(O93)</f>
        <v>#NAME?</v>
      </c>
    </row>
    <row r="94" spans="1:25" s="38" customFormat="1" ht="23.25" customHeight="1" x14ac:dyDescent="0.25">
      <c r="A94" s="8">
        <f t="shared" si="17"/>
        <v>88</v>
      </c>
      <c r="B94" s="8">
        <v>616</v>
      </c>
      <c r="C94" s="41" t="s">
        <v>1910</v>
      </c>
      <c r="D94" s="35">
        <v>39.729999999999997</v>
      </c>
      <c r="E94" s="35">
        <v>45.48</v>
      </c>
      <c r="F94" s="8"/>
      <c r="G94" s="35">
        <v>1</v>
      </c>
      <c r="H94" s="42">
        <v>15500000</v>
      </c>
      <c r="I94" s="42">
        <f t="shared" si="13"/>
        <v>615815000</v>
      </c>
      <c r="J94" s="42">
        <f t="shared" si="14"/>
        <v>89125000</v>
      </c>
      <c r="K94" s="36">
        <v>704940000</v>
      </c>
      <c r="L94" s="36">
        <f t="shared" si="15"/>
        <v>563952000</v>
      </c>
      <c r="M94" s="51">
        <v>422964000</v>
      </c>
      <c r="N94" s="36">
        <f t="shared" si="11"/>
        <v>140988000</v>
      </c>
      <c r="O94" s="36">
        <f t="shared" si="16"/>
        <v>140988000</v>
      </c>
      <c r="P94" s="42">
        <f t="shared" si="10"/>
        <v>0</v>
      </c>
      <c r="Q94" s="4" t="s">
        <v>351</v>
      </c>
      <c r="R94" s="5" t="s">
        <v>352</v>
      </c>
      <c r="S94" s="7">
        <v>39668</v>
      </c>
      <c r="T94" s="8" t="s">
        <v>243</v>
      </c>
      <c r="U94" s="4" t="s">
        <v>353</v>
      </c>
      <c r="V94" s="4" t="s">
        <v>3282</v>
      </c>
      <c r="W94" s="5" t="s">
        <v>1058</v>
      </c>
      <c r="X94" s="91" t="s">
        <v>3283</v>
      </c>
      <c r="Y94" s="64" t="e">
        <f ca="1">[1]!doisothanhchu(O94)</f>
        <v>#NAME?</v>
      </c>
    </row>
    <row r="95" spans="1:25" s="38" customFormat="1" ht="23.25" customHeight="1" x14ac:dyDescent="0.25">
      <c r="A95" s="8">
        <f t="shared" si="17"/>
        <v>89</v>
      </c>
      <c r="B95" s="8">
        <v>618</v>
      </c>
      <c r="C95" s="41" t="s">
        <v>1910</v>
      </c>
      <c r="D95" s="35">
        <v>39.729999999999997</v>
      </c>
      <c r="E95" s="35">
        <v>45.48</v>
      </c>
      <c r="F95" s="8"/>
      <c r="G95" s="35">
        <v>1</v>
      </c>
      <c r="H95" s="42">
        <v>15500000</v>
      </c>
      <c r="I95" s="42">
        <f t="shared" si="13"/>
        <v>615815000</v>
      </c>
      <c r="J95" s="42">
        <f t="shared" si="14"/>
        <v>89125000</v>
      </c>
      <c r="K95" s="36">
        <v>704940000</v>
      </c>
      <c r="L95" s="36">
        <f t="shared" si="15"/>
        <v>563952000</v>
      </c>
      <c r="M95" s="51">
        <v>422964000</v>
      </c>
      <c r="N95" s="36">
        <f t="shared" si="11"/>
        <v>140988000</v>
      </c>
      <c r="O95" s="36">
        <f t="shared" si="16"/>
        <v>140988000</v>
      </c>
      <c r="P95" s="42">
        <f t="shared" si="10"/>
        <v>0</v>
      </c>
      <c r="Q95" s="4" t="s">
        <v>354</v>
      </c>
      <c r="R95" s="5" t="s">
        <v>355</v>
      </c>
      <c r="S95" s="7">
        <v>40598</v>
      </c>
      <c r="T95" s="8" t="s">
        <v>356</v>
      </c>
      <c r="U95" s="4" t="s">
        <v>3284</v>
      </c>
      <c r="V95" s="83" t="s">
        <v>2062</v>
      </c>
      <c r="W95" s="5" t="s">
        <v>1059</v>
      </c>
      <c r="X95" s="91" t="s">
        <v>2063</v>
      </c>
      <c r="Y95" s="64" t="e">
        <f ca="1">[1]!doisothanhchu(O95)</f>
        <v>#NAME?</v>
      </c>
    </row>
    <row r="96" spans="1:25" s="38" customFormat="1" ht="23.25" customHeight="1" x14ac:dyDescent="0.25">
      <c r="A96" s="8">
        <f t="shared" si="17"/>
        <v>90</v>
      </c>
      <c r="B96" s="8">
        <v>620</v>
      </c>
      <c r="C96" s="41" t="s">
        <v>1910</v>
      </c>
      <c r="D96" s="35">
        <v>47.83</v>
      </c>
      <c r="E96" s="35">
        <v>55.59</v>
      </c>
      <c r="F96" s="8"/>
      <c r="G96" s="35">
        <v>1</v>
      </c>
      <c r="H96" s="42">
        <v>15500000</v>
      </c>
      <c r="I96" s="42">
        <f t="shared" si="13"/>
        <v>741365000</v>
      </c>
      <c r="J96" s="42">
        <f t="shared" si="14"/>
        <v>120280000</v>
      </c>
      <c r="K96" s="36">
        <v>861645000</v>
      </c>
      <c r="L96" s="36">
        <f t="shared" si="15"/>
        <v>689316000</v>
      </c>
      <c r="M96" s="51">
        <v>516987000</v>
      </c>
      <c r="N96" s="36">
        <f t="shared" si="11"/>
        <v>172329000</v>
      </c>
      <c r="O96" s="36">
        <f t="shared" si="16"/>
        <v>172329000</v>
      </c>
      <c r="P96" s="42">
        <f t="shared" si="10"/>
        <v>0</v>
      </c>
      <c r="Q96" s="4" t="s">
        <v>3285</v>
      </c>
      <c r="R96" s="5" t="s">
        <v>3286</v>
      </c>
      <c r="S96" s="7">
        <v>41025</v>
      </c>
      <c r="T96" s="8" t="s">
        <v>1986</v>
      </c>
      <c r="U96" s="4" t="s">
        <v>2542</v>
      </c>
      <c r="V96" s="83" t="s">
        <v>2543</v>
      </c>
      <c r="W96" s="5" t="s">
        <v>2544</v>
      </c>
      <c r="X96" s="8"/>
      <c r="Y96" s="64" t="e">
        <f ca="1">[1]!doisothanhchu(O96)</f>
        <v>#NAME?</v>
      </c>
    </row>
    <row r="97" spans="1:25" s="38" customFormat="1" ht="23.25" customHeight="1" x14ac:dyDescent="0.25">
      <c r="A97" s="8">
        <f t="shared" si="17"/>
        <v>91</v>
      </c>
      <c r="B97" s="8">
        <v>622</v>
      </c>
      <c r="C97" s="41" t="s">
        <v>1910</v>
      </c>
      <c r="D97" s="35">
        <v>72.92</v>
      </c>
      <c r="E97" s="35">
        <v>82.25</v>
      </c>
      <c r="F97" s="46" t="s">
        <v>1946</v>
      </c>
      <c r="G97" s="65">
        <v>1.03</v>
      </c>
      <c r="H97" s="42">
        <v>15965000</v>
      </c>
      <c r="I97" s="42">
        <f t="shared" si="13"/>
        <v>1164167800</v>
      </c>
      <c r="J97" s="42">
        <f t="shared" si="14"/>
        <v>148953450</v>
      </c>
      <c r="K97" s="36">
        <v>1313121250</v>
      </c>
      <c r="L97" s="36">
        <f t="shared" si="15"/>
        <v>1050497000</v>
      </c>
      <c r="M97" s="51">
        <v>787873000</v>
      </c>
      <c r="N97" s="36">
        <f t="shared" si="11"/>
        <v>262624000</v>
      </c>
      <c r="O97" s="36">
        <f t="shared" si="16"/>
        <v>262624000</v>
      </c>
      <c r="P97" s="42">
        <f t="shared" si="10"/>
        <v>0</v>
      </c>
      <c r="Q97" s="4" t="s">
        <v>2064</v>
      </c>
      <c r="R97" s="5" t="s">
        <v>2065</v>
      </c>
      <c r="S97" s="7">
        <v>40780</v>
      </c>
      <c r="T97" s="8" t="s">
        <v>243</v>
      </c>
      <c r="U97" s="4" t="s">
        <v>2066</v>
      </c>
      <c r="V97" s="4" t="s">
        <v>2066</v>
      </c>
      <c r="W97" s="5" t="s">
        <v>2067</v>
      </c>
      <c r="X97" s="94" t="s">
        <v>2068</v>
      </c>
      <c r="Y97" s="64" t="e">
        <f ca="1">[1]!doisothanhchu(O97)</f>
        <v>#NAME?</v>
      </c>
    </row>
    <row r="98" spans="1:25" s="38" customFormat="1" ht="23.25" customHeight="1" x14ac:dyDescent="0.25">
      <c r="A98" s="8">
        <f t="shared" si="17"/>
        <v>92</v>
      </c>
      <c r="B98" s="8">
        <v>624</v>
      </c>
      <c r="C98" s="41" t="s">
        <v>1910</v>
      </c>
      <c r="D98" s="35">
        <v>63.98</v>
      </c>
      <c r="E98" s="35">
        <v>71.959999999999994</v>
      </c>
      <c r="F98" s="8"/>
      <c r="G98" s="35">
        <v>1</v>
      </c>
      <c r="H98" s="42">
        <v>15500000</v>
      </c>
      <c r="I98" s="42">
        <f t="shared" si="13"/>
        <v>991690000</v>
      </c>
      <c r="J98" s="42">
        <f t="shared" si="14"/>
        <v>123690000</v>
      </c>
      <c r="K98" s="36">
        <v>1115380000</v>
      </c>
      <c r="L98" s="36">
        <f t="shared" si="15"/>
        <v>892304000</v>
      </c>
      <c r="M98" s="51">
        <v>669228000</v>
      </c>
      <c r="N98" s="36">
        <f t="shared" si="11"/>
        <v>223076000</v>
      </c>
      <c r="O98" s="36">
        <f t="shared" si="16"/>
        <v>223076000</v>
      </c>
      <c r="P98" s="42">
        <f t="shared" si="10"/>
        <v>0</v>
      </c>
      <c r="Q98" s="4" t="s">
        <v>2069</v>
      </c>
      <c r="R98" s="5" t="s">
        <v>2070</v>
      </c>
      <c r="S98" s="7">
        <v>41764</v>
      </c>
      <c r="T98" s="8" t="s">
        <v>272</v>
      </c>
      <c r="U98" s="4" t="s">
        <v>2071</v>
      </c>
      <c r="V98" s="83" t="s">
        <v>2072</v>
      </c>
      <c r="W98" s="5" t="s">
        <v>2545</v>
      </c>
      <c r="X98" s="91" t="s">
        <v>2073</v>
      </c>
      <c r="Y98" s="64" t="e">
        <f ca="1">[1]!doisothanhchu(O98)</f>
        <v>#NAME?</v>
      </c>
    </row>
    <row r="99" spans="1:25" s="38" customFormat="1" ht="23.25" customHeight="1" x14ac:dyDescent="0.25">
      <c r="A99" s="8">
        <f t="shared" si="17"/>
        <v>93</v>
      </c>
      <c r="B99" s="8">
        <v>626</v>
      </c>
      <c r="C99" s="41" t="s">
        <v>1910</v>
      </c>
      <c r="D99" s="35">
        <v>62.37</v>
      </c>
      <c r="E99" s="35">
        <v>70.319999999999993</v>
      </c>
      <c r="F99" s="8"/>
      <c r="G99" s="35">
        <v>1</v>
      </c>
      <c r="H99" s="42">
        <v>15500000</v>
      </c>
      <c r="I99" s="42">
        <f t="shared" si="13"/>
        <v>966735000</v>
      </c>
      <c r="J99" s="42">
        <f t="shared" si="14"/>
        <v>123225000</v>
      </c>
      <c r="K99" s="36">
        <v>1089960000</v>
      </c>
      <c r="L99" s="36">
        <f t="shared" si="15"/>
        <v>871968000</v>
      </c>
      <c r="M99" s="51">
        <v>653976000</v>
      </c>
      <c r="N99" s="36">
        <f t="shared" si="11"/>
        <v>217992000</v>
      </c>
      <c r="O99" s="36">
        <f t="shared" si="16"/>
        <v>217992000</v>
      </c>
      <c r="P99" s="42">
        <f t="shared" si="10"/>
        <v>0</v>
      </c>
      <c r="Q99" s="4" t="s">
        <v>2074</v>
      </c>
      <c r="R99" s="5" t="s">
        <v>2075</v>
      </c>
      <c r="S99" s="7">
        <v>40368</v>
      </c>
      <c r="T99" s="8" t="s">
        <v>243</v>
      </c>
      <c r="U99" s="4" t="s">
        <v>2076</v>
      </c>
      <c r="V99" s="4" t="s">
        <v>2076</v>
      </c>
      <c r="W99" s="5" t="s">
        <v>2077</v>
      </c>
      <c r="X99" s="94" t="s">
        <v>2078</v>
      </c>
      <c r="Y99" s="64" t="e">
        <f ca="1">[1]!doisothanhchu(O99)</f>
        <v>#NAME?</v>
      </c>
    </row>
    <row r="100" spans="1:25" s="38" customFormat="1" ht="23.25" customHeight="1" x14ac:dyDescent="0.25">
      <c r="A100" s="8">
        <f t="shared" si="17"/>
        <v>94</v>
      </c>
      <c r="B100" s="8">
        <v>628</v>
      </c>
      <c r="C100" s="41" t="s">
        <v>1910</v>
      </c>
      <c r="D100" s="35">
        <v>62.37</v>
      </c>
      <c r="E100" s="35">
        <v>70.319999999999993</v>
      </c>
      <c r="F100" s="8"/>
      <c r="G100" s="35">
        <v>1</v>
      </c>
      <c r="H100" s="42">
        <v>15500000</v>
      </c>
      <c r="I100" s="42">
        <f t="shared" si="13"/>
        <v>966735000</v>
      </c>
      <c r="J100" s="42">
        <f t="shared" si="14"/>
        <v>78265000</v>
      </c>
      <c r="K100" s="36">
        <v>1045000000</v>
      </c>
      <c r="L100" s="36">
        <f t="shared" si="15"/>
        <v>836000000</v>
      </c>
      <c r="M100" s="51">
        <v>627000000</v>
      </c>
      <c r="N100" s="36">
        <f t="shared" si="11"/>
        <v>209000000</v>
      </c>
      <c r="O100" s="36">
        <f t="shared" si="16"/>
        <v>209000000</v>
      </c>
      <c r="P100" s="42">
        <f t="shared" si="10"/>
        <v>0</v>
      </c>
      <c r="Q100" s="4" t="s">
        <v>2079</v>
      </c>
      <c r="R100" s="5" t="s">
        <v>2080</v>
      </c>
      <c r="S100" s="7">
        <v>41718</v>
      </c>
      <c r="T100" s="8" t="s">
        <v>276</v>
      </c>
      <c r="U100" s="4" t="s">
        <v>2546</v>
      </c>
      <c r="V100" s="4" t="s">
        <v>2081</v>
      </c>
      <c r="W100" s="5" t="s">
        <v>2547</v>
      </c>
      <c r="X100" s="91" t="s">
        <v>2082</v>
      </c>
      <c r="Y100" s="64" t="e">
        <f ca="1">[1]!doisothanhchu(O100)</f>
        <v>#NAME?</v>
      </c>
    </row>
    <row r="101" spans="1:25" s="38" customFormat="1" ht="23.25" customHeight="1" x14ac:dyDescent="0.25">
      <c r="A101" s="8">
        <f t="shared" si="17"/>
        <v>95</v>
      </c>
      <c r="B101" s="8">
        <v>630</v>
      </c>
      <c r="C101" s="41" t="s">
        <v>1910</v>
      </c>
      <c r="D101" s="35">
        <v>63.98</v>
      </c>
      <c r="E101" s="35">
        <v>71.959999999999994</v>
      </c>
      <c r="F101" s="8"/>
      <c r="G101" s="35">
        <v>1</v>
      </c>
      <c r="H101" s="42">
        <v>15500000</v>
      </c>
      <c r="I101" s="42">
        <f t="shared" si="13"/>
        <v>991690000</v>
      </c>
      <c r="J101" s="42">
        <f t="shared" si="14"/>
        <v>123690000</v>
      </c>
      <c r="K101" s="36">
        <v>1115380000</v>
      </c>
      <c r="L101" s="36">
        <f t="shared" si="15"/>
        <v>892304000</v>
      </c>
      <c r="M101" s="51">
        <v>669152000</v>
      </c>
      <c r="N101" s="36">
        <f t="shared" si="11"/>
        <v>223152000</v>
      </c>
      <c r="O101" s="36">
        <f t="shared" si="16"/>
        <v>223076000</v>
      </c>
      <c r="P101" s="42">
        <f t="shared" si="10"/>
        <v>76000</v>
      </c>
      <c r="Q101" s="4" t="s">
        <v>2083</v>
      </c>
      <c r="R101" s="5" t="s">
        <v>2084</v>
      </c>
      <c r="S101" s="7">
        <v>41009</v>
      </c>
      <c r="T101" s="8" t="s">
        <v>286</v>
      </c>
      <c r="U101" s="4" t="s">
        <v>2548</v>
      </c>
      <c r="V101" s="83" t="s">
        <v>2549</v>
      </c>
      <c r="W101" s="5" t="s">
        <v>2550</v>
      </c>
      <c r="X101" s="91" t="s">
        <v>2551</v>
      </c>
      <c r="Y101" s="64" t="e">
        <f ca="1">[1]!doisothanhchu(O101)</f>
        <v>#NAME?</v>
      </c>
    </row>
    <row r="102" spans="1:25" s="38" customFormat="1" ht="23.25" customHeight="1" x14ac:dyDescent="0.25">
      <c r="A102" s="8">
        <f t="shared" si="17"/>
        <v>96</v>
      </c>
      <c r="B102" s="8">
        <v>632</v>
      </c>
      <c r="C102" s="41" t="s">
        <v>1910</v>
      </c>
      <c r="D102" s="35">
        <v>72.92</v>
      </c>
      <c r="E102" s="35">
        <v>82.25</v>
      </c>
      <c r="F102" s="46" t="s">
        <v>1946</v>
      </c>
      <c r="G102" s="65">
        <v>1.03</v>
      </c>
      <c r="H102" s="42">
        <v>15965000</v>
      </c>
      <c r="I102" s="42">
        <f t="shared" si="13"/>
        <v>1164167800</v>
      </c>
      <c r="J102" s="42">
        <f t="shared" si="14"/>
        <v>148953450</v>
      </c>
      <c r="K102" s="36">
        <v>1313121250</v>
      </c>
      <c r="L102" s="36">
        <f t="shared" si="15"/>
        <v>1050497000</v>
      </c>
      <c r="M102" s="51">
        <v>512624000</v>
      </c>
      <c r="N102" s="36">
        <f t="shared" si="11"/>
        <v>537873000</v>
      </c>
      <c r="O102" s="36">
        <f t="shared" si="16"/>
        <v>262624000</v>
      </c>
      <c r="P102" s="42">
        <f t="shared" si="10"/>
        <v>275249000</v>
      </c>
      <c r="Q102" s="4" t="s">
        <v>2085</v>
      </c>
      <c r="R102" s="5"/>
      <c r="S102" s="7"/>
      <c r="T102" s="8"/>
      <c r="U102" s="4"/>
      <c r="V102" s="83"/>
      <c r="W102" s="5"/>
      <c r="X102" s="8"/>
      <c r="Y102" s="64" t="e">
        <f ca="1">[1]!doisothanhchu(O102)</f>
        <v>#NAME?</v>
      </c>
    </row>
    <row r="103" spans="1:25" s="38" customFormat="1" ht="23.25" customHeight="1" x14ac:dyDescent="0.25">
      <c r="A103" s="8">
        <f t="shared" si="17"/>
        <v>97</v>
      </c>
      <c r="B103" s="8">
        <v>634</v>
      </c>
      <c r="C103" s="41" t="s">
        <v>1910</v>
      </c>
      <c r="D103" s="35">
        <v>47.83</v>
      </c>
      <c r="E103" s="35">
        <v>55.59</v>
      </c>
      <c r="F103" s="8"/>
      <c r="G103" s="35">
        <v>1</v>
      </c>
      <c r="H103" s="42">
        <v>15500000</v>
      </c>
      <c r="I103" s="42">
        <f t="shared" si="13"/>
        <v>741365000</v>
      </c>
      <c r="J103" s="42">
        <f t="shared" si="14"/>
        <v>120280000</v>
      </c>
      <c r="K103" s="36">
        <v>861645000</v>
      </c>
      <c r="L103" s="36">
        <f t="shared" si="15"/>
        <v>689316000</v>
      </c>
      <c r="M103" s="51">
        <v>516987000</v>
      </c>
      <c r="N103" s="36">
        <f t="shared" si="11"/>
        <v>172329000</v>
      </c>
      <c r="O103" s="36">
        <f t="shared" si="16"/>
        <v>172329000</v>
      </c>
      <c r="P103" s="42">
        <f t="shared" si="10"/>
        <v>0</v>
      </c>
      <c r="Q103" s="4" t="s">
        <v>2086</v>
      </c>
      <c r="R103" s="5" t="s">
        <v>2087</v>
      </c>
      <c r="S103" s="7">
        <v>40895</v>
      </c>
      <c r="T103" s="8" t="s">
        <v>339</v>
      </c>
      <c r="U103" s="4" t="s">
        <v>2552</v>
      </c>
      <c r="V103" s="83" t="s">
        <v>3433</v>
      </c>
      <c r="W103" s="5" t="s">
        <v>3434</v>
      </c>
      <c r="X103" s="8"/>
      <c r="Y103" s="64" t="e">
        <f ca="1">[1]!doisothanhchu(O103)</f>
        <v>#NAME?</v>
      </c>
    </row>
    <row r="104" spans="1:25" s="38" customFormat="1" ht="23.25" customHeight="1" x14ac:dyDescent="0.25">
      <c r="A104" s="8">
        <f t="shared" si="17"/>
        <v>98</v>
      </c>
      <c r="B104" s="8">
        <v>636</v>
      </c>
      <c r="C104" s="41" t="s">
        <v>1910</v>
      </c>
      <c r="D104" s="35">
        <v>41.79</v>
      </c>
      <c r="E104" s="35">
        <v>47.62</v>
      </c>
      <c r="F104" s="8"/>
      <c r="G104" s="35">
        <v>1</v>
      </c>
      <c r="H104" s="42">
        <v>15500000</v>
      </c>
      <c r="I104" s="42">
        <f t="shared" si="13"/>
        <v>647745000</v>
      </c>
      <c r="J104" s="42">
        <f t="shared" si="14"/>
        <v>90365000</v>
      </c>
      <c r="K104" s="36">
        <v>738110000</v>
      </c>
      <c r="L104" s="36">
        <f t="shared" si="15"/>
        <v>590488000</v>
      </c>
      <c r="M104" s="51">
        <v>442866000</v>
      </c>
      <c r="N104" s="36">
        <f t="shared" si="11"/>
        <v>147622000</v>
      </c>
      <c r="O104" s="36">
        <f t="shared" si="16"/>
        <v>147622000</v>
      </c>
      <c r="P104" s="42">
        <f t="shared" si="10"/>
        <v>0</v>
      </c>
      <c r="Q104" s="4" t="s">
        <v>3435</v>
      </c>
      <c r="R104" s="5" t="s">
        <v>3436</v>
      </c>
      <c r="S104" s="7">
        <v>39268</v>
      </c>
      <c r="T104" s="8" t="s">
        <v>282</v>
      </c>
      <c r="U104" s="4" t="s">
        <v>3437</v>
      </c>
      <c r="V104" s="83" t="s">
        <v>3438</v>
      </c>
      <c r="W104" s="5" t="s">
        <v>3439</v>
      </c>
      <c r="X104" s="91" t="s">
        <v>3440</v>
      </c>
      <c r="Y104" s="64" t="e">
        <f ca="1">[1]!doisothanhchu(O104)</f>
        <v>#NAME?</v>
      </c>
    </row>
    <row r="105" spans="1:25" s="38" customFormat="1" ht="23.25" customHeight="1" x14ac:dyDescent="0.25">
      <c r="A105" s="8">
        <f t="shared" si="17"/>
        <v>99</v>
      </c>
      <c r="B105" s="8">
        <v>638</v>
      </c>
      <c r="C105" s="41" t="s">
        <v>1910</v>
      </c>
      <c r="D105" s="35">
        <v>40.03</v>
      </c>
      <c r="E105" s="35">
        <v>45.84</v>
      </c>
      <c r="F105" s="8"/>
      <c r="G105" s="35">
        <v>1</v>
      </c>
      <c r="H105" s="42">
        <v>15500000</v>
      </c>
      <c r="I105" s="42">
        <f t="shared" si="13"/>
        <v>620465000</v>
      </c>
      <c r="J105" s="42">
        <f t="shared" si="14"/>
        <v>90055000</v>
      </c>
      <c r="K105" s="36">
        <v>710520000</v>
      </c>
      <c r="L105" s="36">
        <f t="shared" si="15"/>
        <v>568416000</v>
      </c>
      <c r="M105" s="51">
        <v>426312000</v>
      </c>
      <c r="N105" s="36">
        <f t="shared" si="11"/>
        <v>142104000</v>
      </c>
      <c r="O105" s="36">
        <f t="shared" si="16"/>
        <v>142104000</v>
      </c>
      <c r="P105" s="42">
        <f t="shared" si="10"/>
        <v>0</v>
      </c>
      <c r="Q105" s="4" t="s">
        <v>3441</v>
      </c>
      <c r="R105" s="5" t="s">
        <v>3442</v>
      </c>
      <c r="S105" s="7">
        <v>39953</v>
      </c>
      <c r="T105" s="8" t="s">
        <v>356</v>
      </c>
      <c r="U105" s="4" t="s">
        <v>3443</v>
      </c>
      <c r="V105" s="83" t="s">
        <v>3444</v>
      </c>
      <c r="W105" s="5" t="s">
        <v>3445</v>
      </c>
      <c r="X105" s="91" t="s">
        <v>3446</v>
      </c>
      <c r="Y105" s="64" t="e">
        <f ca="1">[1]!doisothanhchu(O105)</f>
        <v>#NAME?</v>
      </c>
    </row>
    <row r="106" spans="1:25" s="38" customFormat="1" ht="23.25" customHeight="1" x14ac:dyDescent="0.25">
      <c r="A106" s="8">
        <f t="shared" si="17"/>
        <v>100</v>
      </c>
      <c r="B106" s="8">
        <v>640</v>
      </c>
      <c r="C106" s="41" t="s">
        <v>1910</v>
      </c>
      <c r="D106" s="35">
        <v>47.83</v>
      </c>
      <c r="E106" s="35">
        <v>55.59</v>
      </c>
      <c r="F106" s="8"/>
      <c r="G106" s="35">
        <v>1</v>
      </c>
      <c r="H106" s="42">
        <v>15500000</v>
      </c>
      <c r="I106" s="42">
        <f t="shared" si="13"/>
        <v>741365000</v>
      </c>
      <c r="J106" s="42">
        <f t="shared" si="14"/>
        <v>120280000</v>
      </c>
      <c r="K106" s="36">
        <v>861645000</v>
      </c>
      <c r="L106" s="36">
        <f t="shared" si="15"/>
        <v>689316000</v>
      </c>
      <c r="M106" s="52">
        <v>516987000</v>
      </c>
      <c r="N106" s="36">
        <f t="shared" si="11"/>
        <v>172329000</v>
      </c>
      <c r="O106" s="36">
        <f t="shared" si="16"/>
        <v>172329000</v>
      </c>
      <c r="P106" s="42">
        <f t="shared" si="10"/>
        <v>0</v>
      </c>
      <c r="Q106" s="4" t="s">
        <v>2090</v>
      </c>
      <c r="R106" s="5" t="s">
        <v>2091</v>
      </c>
      <c r="S106" s="7">
        <v>40925</v>
      </c>
      <c r="T106" s="8" t="s">
        <v>339</v>
      </c>
      <c r="U106" s="4" t="s">
        <v>3447</v>
      </c>
      <c r="V106" s="83" t="s">
        <v>2092</v>
      </c>
      <c r="W106" s="5" t="s">
        <v>1060</v>
      </c>
      <c r="X106" s="91" t="s">
        <v>2093</v>
      </c>
      <c r="Y106" s="64" t="e">
        <f ca="1">[1]!doisothanhchu(O106)</f>
        <v>#NAME?</v>
      </c>
    </row>
    <row r="107" spans="1:25" s="49" customFormat="1" ht="27.75" customHeight="1" x14ac:dyDescent="0.25">
      <c r="A107" s="43" t="s">
        <v>3581</v>
      </c>
      <c r="B107" s="43"/>
      <c r="C107" s="43"/>
      <c r="D107" s="47"/>
      <c r="E107" s="47"/>
      <c r="F107" s="43"/>
      <c r="G107" s="47"/>
      <c r="H107" s="48"/>
      <c r="I107" s="42">
        <f t="shared" si="13"/>
        <v>0</v>
      </c>
      <c r="J107" s="42">
        <f t="shared" si="14"/>
        <v>0</v>
      </c>
      <c r="K107" s="36">
        <v>0</v>
      </c>
      <c r="L107" s="36">
        <f t="shared" si="15"/>
        <v>0</v>
      </c>
      <c r="M107" s="51">
        <v>0</v>
      </c>
      <c r="N107" s="36">
        <f t="shared" si="11"/>
        <v>0</v>
      </c>
      <c r="O107" s="36">
        <f t="shared" si="16"/>
        <v>0</v>
      </c>
      <c r="P107" s="42">
        <f t="shared" ref="P107:P156" si="18">+N107-O107</f>
        <v>0</v>
      </c>
      <c r="Q107" s="4"/>
      <c r="R107" s="5"/>
      <c r="S107" s="7"/>
      <c r="T107" s="8"/>
      <c r="U107" s="4"/>
      <c r="V107" s="83"/>
      <c r="W107" s="5"/>
      <c r="X107" s="8"/>
      <c r="Y107" s="64" t="e">
        <f ca="1">[1]!doisothanhchu(O107)</f>
        <v>#NAME?</v>
      </c>
    </row>
    <row r="108" spans="1:25" s="38" customFormat="1" ht="23.25" customHeight="1" x14ac:dyDescent="0.25">
      <c r="A108" s="8">
        <f>+A87+20</f>
        <v>101</v>
      </c>
      <c r="B108" s="8">
        <v>702</v>
      </c>
      <c r="C108" s="41" t="s">
        <v>1911</v>
      </c>
      <c r="D108" s="78">
        <v>72.92</v>
      </c>
      <c r="E108" s="35">
        <v>82.25</v>
      </c>
      <c r="F108" s="46" t="s">
        <v>1946</v>
      </c>
      <c r="G108" s="65">
        <v>1.03</v>
      </c>
      <c r="H108" s="42">
        <v>15965000</v>
      </c>
      <c r="I108" s="42">
        <f t="shared" si="13"/>
        <v>1164167800</v>
      </c>
      <c r="J108" s="42">
        <f t="shared" si="14"/>
        <v>148953450</v>
      </c>
      <c r="K108" s="36">
        <v>1313121250</v>
      </c>
      <c r="L108" s="36">
        <f t="shared" si="15"/>
        <v>1050497000</v>
      </c>
      <c r="M108" s="52">
        <v>262624000</v>
      </c>
      <c r="N108" s="36">
        <f t="shared" si="11"/>
        <v>787873000</v>
      </c>
      <c r="O108" s="36">
        <f t="shared" si="16"/>
        <v>262624000</v>
      </c>
      <c r="P108" s="42">
        <f t="shared" si="18"/>
        <v>525249000</v>
      </c>
      <c r="Q108" s="4" t="s">
        <v>2094</v>
      </c>
      <c r="R108" s="5"/>
      <c r="S108" s="7"/>
      <c r="T108" s="8"/>
      <c r="U108" s="4"/>
      <c r="V108" s="83"/>
      <c r="W108" s="5"/>
      <c r="X108" s="8"/>
      <c r="Y108" s="64" t="e">
        <f ca="1">[1]!doisothanhchu(O108)</f>
        <v>#NAME?</v>
      </c>
    </row>
    <row r="109" spans="1:25" s="38" customFormat="1" ht="23.25" customHeight="1" x14ac:dyDescent="0.25">
      <c r="A109" s="8">
        <f t="shared" ref="A109:A127" si="19">+A88+20</f>
        <v>102</v>
      </c>
      <c r="B109" s="8">
        <v>704</v>
      </c>
      <c r="C109" s="41" t="s">
        <v>1911</v>
      </c>
      <c r="D109" s="35">
        <v>63.98</v>
      </c>
      <c r="E109" s="35">
        <v>71.959999999999994</v>
      </c>
      <c r="F109" s="8"/>
      <c r="G109" s="35">
        <v>1</v>
      </c>
      <c r="H109" s="42">
        <v>15500000</v>
      </c>
      <c r="I109" s="42">
        <f t="shared" si="13"/>
        <v>991690000</v>
      </c>
      <c r="J109" s="42">
        <f t="shared" si="14"/>
        <v>53310000</v>
      </c>
      <c r="K109" s="36">
        <v>1045000000</v>
      </c>
      <c r="L109" s="36">
        <f t="shared" si="15"/>
        <v>836000000</v>
      </c>
      <c r="M109" s="51">
        <v>627000000</v>
      </c>
      <c r="N109" s="36">
        <f t="shared" si="11"/>
        <v>209000000</v>
      </c>
      <c r="O109" s="36">
        <f t="shared" si="16"/>
        <v>209000000</v>
      </c>
      <c r="P109" s="42">
        <f t="shared" si="18"/>
        <v>0</v>
      </c>
      <c r="Q109" s="4" t="s">
        <v>1741</v>
      </c>
      <c r="R109" s="5" t="s">
        <v>1742</v>
      </c>
      <c r="S109" s="7">
        <v>39147</v>
      </c>
      <c r="T109" s="8" t="s">
        <v>129</v>
      </c>
      <c r="U109" s="4" t="s">
        <v>1743</v>
      </c>
      <c r="V109" s="83" t="s">
        <v>1744</v>
      </c>
      <c r="W109" s="5" t="s">
        <v>1745</v>
      </c>
      <c r="X109" s="91" t="s">
        <v>1746</v>
      </c>
      <c r="Y109" s="64" t="e">
        <f ca="1">[1]!doisothanhchu(O109)</f>
        <v>#NAME?</v>
      </c>
    </row>
    <row r="110" spans="1:25" s="38" customFormat="1" ht="23.25" customHeight="1" x14ac:dyDescent="0.25">
      <c r="A110" s="8">
        <f t="shared" si="19"/>
        <v>103</v>
      </c>
      <c r="B110" s="8">
        <v>706</v>
      </c>
      <c r="C110" s="41" t="s">
        <v>1911</v>
      </c>
      <c r="D110" s="35">
        <v>62.37</v>
      </c>
      <c r="E110" s="35">
        <v>70.319999999999993</v>
      </c>
      <c r="F110" s="8"/>
      <c r="G110" s="35">
        <v>1</v>
      </c>
      <c r="H110" s="42">
        <v>15500000</v>
      </c>
      <c r="I110" s="42">
        <f t="shared" si="13"/>
        <v>966735000</v>
      </c>
      <c r="J110" s="42">
        <f t="shared" si="14"/>
        <v>78265000</v>
      </c>
      <c r="K110" s="36">
        <v>1045000000</v>
      </c>
      <c r="L110" s="36">
        <f t="shared" si="15"/>
        <v>836000000</v>
      </c>
      <c r="M110" s="51">
        <v>627000000</v>
      </c>
      <c r="N110" s="36">
        <f t="shared" si="11"/>
        <v>209000000</v>
      </c>
      <c r="O110" s="36">
        <f t="shared" si="16"/>
        <v>209000000</v>
      </c>
      <c r="P110" s="42">
        <f t="shared" si="18"/>
        <v>0</v>
      </c>
      <c r="Q110" s="4" t="s">
        <v>3448</v>
      </c>
      <c r="R110" s="5" t="s">
        <v>3449</v>
      </c>
      <c r="S110" s="7">
        <v>39874</v>
      </c>
      <c r="T110" s="8" t="s">
        <v>3046</v>
      </c>
      <c r="U110" s="4" t="s">
        <v>3450</v>
      </c>
      <c r="V110" s="83" t="s">
        <v>3451</v>
      </c>
      <c r="W110" s="5" t="s">
        <v>3452</v>
      </c>
      <c r="X110" s="91" t="s">
        <v>3453</v>
      </c>
      <c r="Y110" s="64" t="e">
        <f ca="1">[1]!doisothanhchu(O110)</f>
        <v>#NAME?</v>
      </c>
    </row>
    <row r="111" spans="1:25" s="38" customFormat="1" ht="23.25" customHeight="1" x14ac:dyDescent="0.25">
      <c r="A111" s="8">
        <f t="shared" si="19"/>
        <v>104</v>
      </c>
      <c r="B111" s="8">
        <v>708</v>
      </c>
      <c r="C111" s="41" t="s">
        <v>1911</v>
      </c>
      <c r="D111" s="35">
        <v>62.37</v>
      </c>
      <c r="E111" s="35">
        <v>70.319999999999993</v>
      </c>
      <c r="F111" s="8"/>
      <c r="G111" s="35">
        <v>1</v>
      </c>
      <c r="H111" s="42">
        <v>15500000</v>
      </c>
      <c r="I111" s="42">
        <f t="shared" si="13"/>
        <v>966735000</v>
      </c>
      <c r="J111" s="42">
        <f t="shared" si="14"/>
        <v>78265000</v>
      </c>
      <c r="K111" s="36">
        <v>1045000000</v>
      </c>
      <c r="L111" s="36">
        <f t="shared" si="15"/>
        <v>836000000</v>
      </c>
      <c r="M111" s="51">
        <v>627000000</v>
      </c>
      <c r="N111" s="36">
        <f t="shared" si="11"/>
        <v>209000000</v>
      </c>
      <c r="O111" s="36">
        <f t="shared" si="16"/>
        <v>209000000</v>
      </c>
      <c r="P111" s="42">
        <f t="shared" si="18"/>
        <v>0</v>
      </c>
      <c r="Q111" s="4" t="s">
        <v>3454</v>
      </c>
      <c r="R111" s="5" t="s">
        <v>3455</v>
      </c>
      <c r="S111" s="7">
        <v>39448</v>
      </c>
      <c r="T111" s="8" t="s">
        <v>3456</v>
      </c>
      <c r="U111" s="4" t="s">
        <v>3457</v>
      </c>
      <c r="V111" s="83" t="s">
        <v>3458</v>
      </c>
      <c r="W111" s="5" t="s">
        <v>3459</v>
      </c>
      <c r="X111" s="91" t="s">
        <v>3460</v>
      </c>
      <c r="Y111" s="64" t="e">
        <f ca="1">[1]!doisothanhchu(O111)</f>
        <v>#NAME?</v>
      </c>
    </row>
    <row r="112" spans="1:25" s="38" customFormat="1" ht="23.25" customHeight="1" x14ac:dyDescent="0.25">
      <c r="A112" s="8">
        <f t="shared" si="19"/>
        <v>105</v>
      </c>
      <c r="B112" s="8">
        <v>710</v>
      </c>
      <c r="C112" s="41" t="s">
        <v>1911</v>
      </c>
      <c r="D112" s="35">
        <v>63.98</v>
      </c>
      <c r="E112" s="35">
        <v>71.959999999999994</v>
      </c>
      <c r="F112" s="8"/>
      <c r="G112" s="35">
        <v>1</v>
      </c>
      <c r="H112" s="42">
        <v>15500000</v>
      </c>
      <c r="I112" s="42">
        <f t="shared" si="13"/>
        <v>991690000</v>
      </c>
      <c r="J112" s="42">
        <f t="shared" si="14"/>
        <v>123690000</v>
      </c>
      <c r="K112" s="36">
        <v>1115380000</v>
      </c>
      <c r="L112" s="36">
        <f t="shared" si="15"/>
        <v>892304000</v>
      </c>
      <c r="M112" s="51">
        <v>669228000</v>
      </c>
      <c r="N112" s="36">
        <f t="shared" si="11"/>
        <v>223076000</v>
      </c>
      <c r="O112" s="36">
        <f t="shared" si="16"/>
        <v>223076000</v>
      </c>
      <c r="P112" s="42">
        <f t="shared" si="18"/>
        <v>0</v>
      </c>
      <c r="Q112" s="4" t="s">
        <v>3461</v>
      </c>
      <c r="R112" s="5" t="s">
        <v>3462</v>
      </c>
      <c r="S112" s="7">
        <v>39340</v>
      </c>
      <c r="T112" s="8" t="s">
        <v>282</v>
      </c>
      <c r="U112" s="4" t="s">
        <v>2600</v>
      </c>
      <c r="V112" s="4" t="s">
        <v>2600</v>
      </c>
      <c r="W112" s="5" t="s">
        <v>2601</v>
      </c>
      <c r="X112" s="91" t="s">
        <v>2602</v>
      </c>
      <c r="Y112" s="64" t="e">
        <f ca="1">[1]!doisothanhchu(O112)</f>
        <v>#NAME?</v>
      </c>
    </row>
    <row r="113" spans="1:25" s="38" customFormat="1" ht="23.25" customHeight="1" x14ac:dyDescent="0.25">
      <c r="A113" s="8">
        <f t="shared" si="19"/>
        <v>106</v>
      </c>
      <c r="B113" s="8">
        <v>712</v>
      </c>
      <c r="C113" s="41" t="s">
        <v>1911</v>
      </c>
      <c r="D113" s="35">
        <v>72.92</v>
      </c>
      <c r="E113" s="35">
        <v>82.25</v>
      </c>
      <c r="F113" s="46" t="s">
        <v>1946</v>
      </c>
      <c r="G113" s="65">
        <v>1.03</v>
      </c>
      <c r="H113" s="42">
        <v>15965000</v>
      </c>
      <c r="I113" s="42">
        <f t="shared" si="13"/>
        <v>1164167800</v>
      </c>
      <c r="J113" s="42">
        <f t="shared" si="14"/>
        <v>148953450</v>
      </c>
      <c r="K113" s="36">
        <v>1313121250</v>
      </c>
      <c r="L113" s="36">
        <f t="shared" si="15"/>
        <v>1050497000</v>
      </c>
      <c r="M113" s="51">
        <v>787873000</v>
      </c>
      <c r="N113" s="36">
        <f t="shared" si="11"/>
        <v>262624000</v>
      </c>
      <c r="O113" s="36">
        <f t="shared" si="16"/>
        <v>262624000</v>
      </c>
      <c r="P113" s="42">
        <f t="shared" si="18"/>
        <v>0</v>
      </c>
      <c r="Q113" s="4" t="s">
        <v>2603</v>
      </c>
      <c r="R113" s="5" t="s">
        <v>2604</v>
      </c>
      <c r="S113" s="7">
        <v>42023</v>
      </c>
      <c r="T113" s="8" t="s">
        <v>276</v>
      </c>
      <c r="U113" s="4" t="s">
        <v>1087</v>
      </c>
      <c r="V113" s="4" t="s">
        <v>1087</v>
      </c>
      <c r="W113" s="5" t="s">
        <v>1088</v>
      </c>
      <c r="X113" s="8"/>
      <c r="Y113" s="64" t="e">
        <f ca="1">[1]!doisothanhchu(O113)</f>
        <v>#NAME?</v>
      </c>
    </row>
    <row r="114" spans="1:25" s="38" customFormat="1" ht="23.25" customHeight="1" x14ac:dyDescent="0.25">
      <c r="A114" s="8">
        <f t="shared" si="19"/>
        <v>107</v>
      </c>
      <c r="B114" s="8">
        <v>714</v>
      </c>
      <c r="C114" s="41" t="s">
        <v>1911</v>
      </c>
      <c r="D114" s="35">
        <v>47.83</v>
      </c>
      <c r="E114" s="35">
        <v>55.59</v>
      </c>
      <c r="F114" s="8"/>
      <c r="G114" s="35">
        <v>1</v>
      </c>
      <c r="H114" s="42">
        <v>15500000</v>
      </c>
      <c r="I114" s="42">
        <f t="shared" si="13"/>
        <v>741365000</v>
      </c>
      <c r="J114" s="42">
        <f t="shared" si="14"/>
        <v>120280000</v>
      </c>
      <c r="K114" s="36">
        <v>861645000</v>
      </c>
      <c r="L114" s="36">
        <f t="shared" si="15"/>
        <v>689316000</v>
      </c>
      <c r="M114" s="51">
        <v>516987000</v>
      </c>
      <c r="N114" s="36">
        <f t="shared" si="11"/>
        <v>172329000</v>
      </c>
      <c r="O114" s="36">
        <f t="shared" si="16"/>
        <v>172329000</v>
      </c>
      <c r="P114" s="42">
        <f t="shared" si="18"/>
        <v>0</v>
      </c>
      <c r="Q114" s="4" t="s">
        <v>1747</v>
      </c>
      <c r="R114" s="5" t="s">
        <v>1748</v>
      </c>
      <c r="S114" s="7">
        <v>38512</v>
      </c>
      <c r="T114" s="8" t="s">
        <v>286</v>
      </c>
      <c r="U114" s="4" t="s">
        <v>1749</v>
      </c>
      <c r="V114" s="83" t="s">
        <v>1750</v>
      </c>
      <c r="W114" s="5" t="s">
        <v>1751</v>
      </c>
      <c r="X114" s="91" t="s">
        <v>1752</v>
      </c>
      <c r="Y114" s="64" t="e">
        <f ca="1">[1]!doisothanhchu(O114)</f>
        <v>#NAME?</v>
      </c>
    </row>
    <row r="115" spans="1:25" s="38" customFormat="1" ht="23.25" customHeight="1" x14ac:dyDescent="0.25">
      <c r="A115" s="8">
        <f t="shared" si="19"/>
        <v>108</v>
      </c>
      <c r="B115" s="8">
        <v>716</v>
      </c>
      <c r="C115" s="41" t="s">
        <v>1911</v>
      </c>
      <c r="D115" s="35">
        <v>39.729999999999997</v>
      </c>
      <c r="E115" s="35">
        <v>45.48</v>
      </c>
      <c r="F115" s="8"/>
      <c r="G115" s="35">
        <v>1</v>
      </c>
      <c r="H115" s="42">
        <v>15500000</v>
      </c>
      <c r="I115" s="42">
        <f t="shared" si="13"/>
        <v>615815000</v>
      </c>
      <c r="J115" s="42">
        <f t="shared" si="14"/>
        <v>89125000</v>
      </c>
      <c r="K115" s="36">
        <v>704940000</v>
      </c>
      <c r="L115" s="36">
        <f t="shared" si="15"/>
        <v>563952000</v>
      </c>
      <c r="M115" s="51">
        <v>422964000</v>
      </c>
      <c r="N115" s="36">
        <f t="shared" si="11"/>
        <v>140988000</v>
      </c>
      <c r="O115" s="36">
        <f t="shared" si="16"/>
        <v>140988000</v>
      </c>
      <c r="P115" s="42">
        <f t="shared" si="18"/>
        <v>0</v>
      </c>
      <c r="Q115" s="4" t="s">
        <v>1089</v>
      </c>
      <c r="R115" s="5" t="s">
        <v>1090</v>
      </c>
      <c r="S115" s="7">
        <v>41562</v>
      </c>
      <c r="T115" s="8" t="s">
        <v>3463</v>
      </c>
      <c r="U115" s="4" t="s">
        <v>3464</v>
      </c>
      <c r="V115" s="83" t="s">
        <v>3465</v>
      </c>
      <c r="W115" s="5" t="s">
        <v>3466</v>
      </c>
      <c r="X115" s="8"/>
      <c r="Y115" s="64" t="e">
        <f ca="1">[1]!doisothanhchu(O115)</f>
        <v>#NAME?</v>
      </c>
    </row>
    <row r="116" spans="1:25" s="38" customFormat="1" ht="23.25" customHeight="1" x14ac:dyDescent="0.25">
      <c r="A116" s="8">
        <f t="shared" si="19"/>
        <v>109</v>
      </c>
      <c r="B116" s="8">
        <v>718</v>
      </c>
      <c r="C116" s="41" t="s">
        <v>1911</v>
      </c>
      <c r="D116" s="35">
        <v>39.729999999999997</v>
      </c>
      <c r="E116" s="35">
        <v>45.48</v>
      </c>
      <c r="F116" s="8"/>
      <c r="G116" s="35">
        <v>1</v>
      </c>
      <c r="H116" s="42">
        <v>15500000</v>
      </c>
      <c r="I116" s="42">
        <f t="shared" si="13"/>
        <v>615815000</v>
      </c>
      <c r="J116" s="42">
        <f t="shared" si="14"/>
        <v>89125000</v>
      </c>
      <c r="K116" s="36">
        <v>704940000</v>
      </c>
      <c r="L116" s="36">
        <f t="shared" si="15"/>
        <v>563952000</v>
      </c>
      <c r="M116" s="51">
        <v>422964000</v>
      </c>
      <c r="N116" s="36">
        <f t="shared" ref="N116:N179" si="20">+ROUND(L116-M116,-3)</f>
        <v>140988000</v>
      </c>
      <c r="O116" s="36">
        <f t="shared" si="16"/>
        <v>140988000</v>
      </c>
      <c r="P116" s="42">
        <f t="shared" si="18"/>
        <v>0</v>
      </c>
      <c r="Q116" s="4" t="s">
        <v>1753</v>
      </c>
      <c r="R116" s="5" t="s">
        <v>1754</v>
      </c>
      <c r="S116" s="7">
        <v>41065</v>
      </c>
      <c r="T116" s="8" t="s">
        <v>238</v>
      </c>
      <c r="U116" s="4" t="s">
        <v>1755</v>
      </c>
      <c r="V116" s="4" t="s">
        <v>1756</v>
      </c>
      <c r="W116" s="5" t="s">
        <v>1757</v>
      </c>
      <c r="X116" s="91" t="s">
        <v>1758</v>
      </c>
      <c r="Y116" s="64" t="e">
        <f ca="1">[1]!doisothanhchu(O116)</f>
        <v>#NAME?</v>
      </c>
    </row>
    <row r="117" spans="1:25" s="38" customFormat="1" ht="23.25" customHeight="1" x14ac:dyDescent="0.25">
      <c r="A117" s="8">
        <f t="shared" si="19"/>
        <v>110</v>
      </c>
      <c r="B117" s="8">
        <v>720</v>
      </c>
      <c r="C117" s="41" t="s">
        <v>1911</v>
      </c>
      <c r="D117" s="35">
        <v>47.83</v>
      </c>
      <c r="E117" s="35">
        <v>55.59</v>
      </c>
      <c r="F117" s="8"/>
      <c r="G117" s="35">
        <v>1</v>
      </c>
      <c r="H117" s="42">
        <v>15500000</v>
      </c>
      <c r="I117" s="42">
        <f t="shared" si="13"/>
        <v>741365000</v>
      </c>
      <c r="J117" s="42">
        <f t="shared" si="14"/>
        <v>120280000</v>
      </c>
      <c r="K117" s="36">
        <v>861645000</v>
      </c>
      <c r="L117" s="36">
        <f t="shared" si="15"/>
        <v>689316000</v>
      </c>
      <c r="M117" s="51">
        <v>516987000</v>
      </c>
      <c r="N117" s="36">
        <f t="shared" si="20"/>
        <v>172329000</v>
      </c>
      <c r="O117" s="36">
        <f t="shared" si="16"/>
        <v>172329000</v>
      </c>
      <c r="P117" s="42">
        <f t="shared" si="18"/>
        <v>0</v>
      </c>
      <c r="Q117" s="4" t="s">
        <v>2100</v>
      </c>
      <c r="R117" s="5" t="s">
        <v>2101</v>
      </c>
      <c r="S117" s="7">
        <v>39142</v>
      </c>
      <c r="T117" s="8" t="s">
        <v>243</v>
      </c>
      <c r="U117" s="4" t="s">
        <v>2102</v>
      </c>
      <c r="V117" s="83" t="s">
        <v>2103</v>
      </c>
      <c r="W117" s="5" t="s">
        <v>3467</v>
      </c>
      <c r="X117" s="8"/>
      <c r="Y117" s="64" t="e">
        <f ca="1">[1]!doisothanhchu(O117)</f>
        <v>#NAME?</v>
      </c>
    </row>
    <row r="118" spans="1:25" s="38" customFormat="1" ht="23.25" customHeight="1" x14ac:dyDescent="0.25">
      <c r="A118" s="8">
        <f t="shared" si="19"/>
        <v>111</v>
      </c>
      <c r="B118" s="8">
        <v>722</v>
      </c>
      <c r="C118" s="41" t="s">
        <v>1911</v>
      </c>
      <c r="D118" s="35">
        <v>72.92</v>
      </c>
      <c r="E118" s="35">
        <v>82.25</v>
      </c>
      <c r="F118" s="46" t="s">
        <v>1946</v>
      </c>
      <c r="G118" s="65">
        <v>1.03</v>
      </c>
      <c r="H118" s="42">
        <v>15965000</v>
      </c>
      <c r="I118" s="42">
        <f t="shared" si="13"/>
        <v>1164167800</v>
      </c>
      <c r="J118" s="42">
        <f t="shared" si="14"/>
        <v>148953450</v>
      </c>
      <c r="K118" s="36">
        <v>1313121250</v>
      </c>
      <c r="L118" s="36">
        <f t="shared" si="15"/>
        <v>1050497000</v>
      </c>
      <c r="M118" s="51">
        <v>262624000</v>
      </c>
      <c r="N118" s="36">
        <f t="shared" si="20"/>
        <v>787873000</v>
      </c>
      <c r="O118" s="36">
        <f t="shared" si="16"/>
        <v>262624000</v>
      </c>
      <c r="P118" s="42">
        <f t="shared" si="18"/>
        <v>525249000</v>
      </c>
      <c r="Q118" s="4" t="s">
        <v>2104</v>
      </c>
      <c r="R118" s="5" t="s">
        <v>2105</v>
      </c>
      <c r="S118" s="7">
        <v>41268</v>
      </c>
      <c r="T118" s="8" t="s">
        <v>260</v>
      </c>
      <c r="U118" s="4" t="s">
        <v>2106</v>
      </c>
      <c r="V118" s="83" t="s">
        <v>2107</v>
      </c>
      <c r="W118" s="5" t="s">
        <v>2108</v>
      </c>
      <c r="X118" s="94" t="s">
        <v>2109</v>
      </c>
      <c r="Y118" s="64" t="e">
        <f ca="1">[1]!doisothanhchu(O118)</f>
        <v>#NAME?</v>
      </c>
    </row>
    <row r="119" spans="1:25" s="38" customFormat="1" ht="23.25" customHeight="1" x14ac:dyDescent="0.25">
      <c r="A119" s="8">
        <f t="shared" si="19"/>
        <v>112</v>
      </c>
      <c r="B119" s="8">
        <v>724</v>
      </c>
      <c r="C119" s="41" t="s">
        <v>1911</v>
      </c>
      <c r="D119" s="35">
        <v>63.98</v>
      </c>
      <c r="E119" s="35">
        <v>71.959999999999994</v>
      </c>
      <c r="F119" s="8"/>
      <c r="G119" s="35">
        <v>1</v>
      </c>
      <c r="H119" s="42">
        <v>15500000</v>
      </c>
      <c r="I119" s="42">
        <f t="shared" si="13"/>
        <v>991690000</v>
      </c>
      <c r="J119" s="42">
        <f t="shared" si="14"/>
        <v>53310000</v>
      </c>
      <c r="K119" s="36">
        <v>1045000000</v>
      </c>
      <c r="L119" s="36">
        <f t="shared" si="15"/>
        <v>836000000</v>
      </c>
      <c r="M119" s="52">
        <v>627000000</v>
      </c>
      <c r="N119" s="36">
        <f t="shared" si="20"/>
        <v>209000000</v>
      </c>
      <c r="O119" s="36">
        <f t="shared" si="16"/>
        <v>209000000</v>
      </c>
      <c r="P119" s="42">
        <f t="shared" si="18"/>
        <v>0</v>
      </c>
      <c r="Q119" s="4" t="s">
        <v>2110</v>
      </c>
      <c r="R119" s="5" t="s">
        <v>2111</v>
      </c>
      <c r="S119" s="7">
        <v>36720</v>
      </c>
      <c r="T119" s="8" t="s">
        <v>2112</v>
      </c>
      <c r="U119" s="4" t="s">
        <v>3468</v>
      </c>
      <c r="V119" s="83" t="s">
        <v>3469</v>
      </c>
      <c r="W119" s="5" t="s">
        <v>3470</v>
      </c>
      <c r="X119" s="91" t="s">
        <v>2113</v>
      </c>
      <c r="Y119" s="64" t="e">
        <f ca="1">[1]!doisothanhchu(O119)</f>
        <v>#NAME?</v>
      </c>
    </row>
    <row r="120" spans="1:25" s="38" customFormat="1" ht="23.25" customHeight="1" x14ac:dyDescent="0.25">
      <c r="A120" s="8">
        <f t="shared" si="19"/>
        <v>113</v>
      </c>
      <c r="B120" s="8">
        <v>726</v>
      </c>
      <c r="C120" s="41" t="s">
        <v>1911</v>
      </c>
      <c r="D120" s="35">
        <v>62.37</v>
      </c>
      <c r="E120" s="35">
        <v>70.319999999999993</v>
      </c>
      <c r="F120" s="8"/>
      <c r="G120" s="35">
        <v>1</v>
      </c>
      <c r="H120" s="42">
        <v>15500000</v>
      </c>
      <c r="I120" s="42">
        <f t="shared" si="13"/>
        <v>966735000</v>
      </c>
      <c r="J120" s="42">
        <f t="shared" si="14"/>
        <v>78265000</v>
      </c>
      <c r="K120" s="36">
        <v>1045000000</v>
      </c>
      <c r="L120" s="36">
        <f t="shared" si="15"/>
        <v>836000000</v>
      </c>
      <c r="M120" s="51">
        <v>326988000</v>
      </c>
      <c r="N120" s="36">
        <f t="shared" si="20"/>
        <v>509012000</v>
      </c>
      <c r="O120" s="36">
        <f t="shared" si="16"/>
        <v>209000000</v>
      </c>
      <c r="P120" s="42">
        <f t="shared" si="18"/>
        <v>300012000</v>
      </c>
      <c r="Q120" s="4" t="s">
        <v>1759</v>
      </c>
      <c r="R120" s="5" t="s">
        <v>1760</v>
      </c>
      <c r="S120" s="7">
        <v>41927</v>
      </c>
      <c r="T120" s="8" t="s">
        <v>1761</v>
      </c>
      <c r="U120" s="4" t="s">
        <v>1762</v>
      </c>
      <c r="V120" s="83" t="s">
        <v>1763</v>
      </c>
      <c r="W120" s="5" t="s">
        <v>1764</v>
      </c>
      <c r="X120" s="91" t="s">
        <v>1765</v>
      </c>
      <c r="Y120" s="64" t="e">
        <f ca="1">[1]!doisothanhchu(O120)</f>
        <v>#NAME?</v>
      </c>
    </row>
    <row r="121" spans="1:25" s="38" customFormat="1" ht="23.25" customHeight="1" x14ac:dyDescent="0.25">
      <c r="A121" s="8">
        <f t="shared" si="19"/>
        <v>114</v>
      </c>
      <c r="B121" s="8">
        <v>728</v>
      </c>
      <c r="C121" s="41" t="s">
        <v>1911</v>
      </c>
      <c r="D121" s="35">
        <v>62.37</v>
      </c>
      <c r="E121" s="35">
        <v>70.319999999999993</v>
      </c>
      <c r="F121" s="8"/>
      <c r="G121" s="35">
        <v>1</v>
      </c>
      <c r="H121" s="42">
        <v>15500000</v>
      </c>
      <c r="I121" s="42">
        <f t="shared" si="13"/>
        <v>966735000</v>
      </c>
      <c r="J121" s="42">
        <f t="shared" si="14"/>
        <v>78265000</v>
      </c>
      <c r="K121" s="36">
        <v>1045000000</v>
      </c>
      <c r="L121" s="36">
        <f t="shared" si="15"/>
        <v>836000000</v>
      </c>
      <c r="M121" s="51">
        <v>627000000</v>
      </c>
      <c r="N121" s="36">
        <f t="shared" si="20"/>
        <v>209000000</v>
      </c>
      <c r="O121" s="36">
        <f t="shared" si="16"/>
        <v>209000000</v>
      </c>
      <c r="P121" s="42">
        <f t="shared" si="18"/>
        <v>0</v>
      </c>
      <c r="Q121" s="4" t="s">
        <v>1766</v>
      </c>
      <c r="R121" s="5" t="s">
        <v>1767</v>
      </c>
      <c r="S121" s="7">
        <v>40997</v>
      </c>
      <c r="T121" s="8" t="s">
        <v>243</v>
      </c>
      <c r="U121" s="4" t="s">
        <v>1768</v>
      </c>
      <c r="V121" s="4" t="s">
        <v>1769</v>
      </c>
      <c r="W121" s="5" t="s">
        <v>1770</v>
      </c>
      <c r="X121" s="91" t="s">
        <v>1771</v>
      </c>
      <c r="Y121" s="64" t="e">
        <f ca="1">[1]!doisothanhchu(O121)</f>
        <v>#NAME?</v>
      </c>
    </row>
    <row r="122" spans="1:25" s="38" customFormat="1" ht="23.25" customHeight="1" x14ac:dyDescent="0.25">
      <c r="A122" s="8">
        <f t="shared" si="19"/>
        <v>115</v>
      </c>
      <c r="B122" s="8">
        <v>730</v>
      </c>
      <c r="C122" s="41" t="s">
        <v>1911</v>
      </c>
      <c r="D122" s="35">
        <v>63.98</v>
      </c>
      <c r="E122" s="35">
        <v>71.959999999999994</v>
      </c>
      <c r="F122" s="8"/>
      <c r="G122" s="35">
        <v>1</v>
      </c>
      <c r="H122" s="42">
        <v>15500000</v>
      </c>
      <c r="I122" s="42">
        <f t="shared" si="13"/>
        <v>991690000</v>
      </c>
      <c r="J122" s="42">
        <f t="shared" si="14"/>
        <v>123690000</v>
      </c>
      <c r="K122" s="36">
        <v>1115380000</v>
      </c>
      <c r="L122" s="36">
        <f t="shared" si="15"/>
        <v>892304000</v>
      </c>
      <c r="M122" s="51">
        <v>669228000</v>
      </c>
      <c r="N122" s="36">
        <f t="shared" si="20"/>
        <v>223076000</v>
      </c>
      <c r="O122" s="36">
        <f t="shared" si="16"/>
        <v>223076000</v>
      </c>
      <c r="P122" s="42">
        <f t="shared" si="18"/>
        <v>0</v>
      </c>
      <c r="Q122" s="4" t="s">
        <v>2115</v>
      </c>
      <c r="R122" s="5" t="s">
        <v>2116</v>
      </c>
      <c r="S122" s="7">
        <v>40311</v>
      </c>
      <c r="T122" s="8" t="s">
        <v>243</v>
      </c>
      <c r="U122" s="4" t="s">
        <v>3471</v>
      </c>
      <c r="V122" s="4" t="s">
        <v>3472</v>
      </c>
      <c r="W122" s="5" t="s">
        <v>1062</v>
      </c>
      <c r="X122" s="91" t="s">
        <v>3473</v>
      </c>
      <c r="Y122" s="64" t="e">
        <f ca="1">[1]!doisothanhchu(O122)</f>
        <v>#NAME?</v>
      </c>
    </row>
    <row r="123" spans="1:25" s="38" customFormat="1" ht="23.25" customHeight="1" x14ac:dyDescent="0.25">
      <c r="A123" s="8">
        <f t="shared" si="19"/>
        <v>116</v>
      </c>
      <c r="B123" s="8">
        <v>732</v>
      </c>
      <c r="C123" s="41" t="s">
        <v>1911</v>
      </c>
      <c r="D123" s="35">
        <v>72.92</v>
      </c>
      <c r="E123" s="35">
        <v>82.25</v>
      </c>
      <c r="F123" s="46" t="s">
        <v>1946</v>
      </c>
      <c r="G123" s="65">
        <v>1.03</v>
      </c>
      <c r="H123" s="42">
        <v>15965000</v>
      </c>
      <c r="I123" s="42">
        <f t="shared" si="13"/>
        <v>1164167800</v>
      </c>
      <c r="J123" s="42">
        <f t="shared" si="14"/>
        <v>148953450</v>
      </c>
      <c r="K123" s="36">
        <v>1313121250</v>
      </c>
      <c r="L123" s="36">
        <f t="shared" si="15"/>
        <v>1050497000</v>
      </c>
      <c r="M123" s="51">
        <v>787873000</v>
      </c>
      <c r="N123" s="36">
        <f t="shared" si="20"/>
        <v>262624000</v>
      </c>
      <c r="O123" s="36">
        <f t="shared" si="16"/>
        <v>262624000</v>
      </c>
      <c r="P123" s="42">
        <f t="shared" si="18"/>
        <v>0</v>
      </c>
      <c r="Q123" s="4" t="s">
        <v>2114</v>
      </c>
      <c r="R123" s="5"/>
      <c r="S123" s="7"/>
      <c r="T123" s="8"/>
      <c r="U123" s="4"/>
      <c r="V123" s="83"/>
      <c r="W123" s="5" t="s">
        <v>1061</v>
      </c>
      <c r="X123" s="8"/>
      <c r="Y123" s="64" t="e">
        <f ca="1">[1]!doisothanhchu(O123)</f>
        <v>#NAME?</v>
      </c>
    </row>
    <row r="124" spans="1:25" s="38" customFormat="1" ht="23.25" customHeight="1" x14ac:dyDescent="0.25">
      <c r="A124" s="8">
        <f t="shared" si="19"/>
        <v>117</v>
      </c>
      <c r="B124" s="8">
        <v>734</v>
      </c>
      <c r="C124" s="41" t="s">
        <v>1911</v>
      </c>
      <c r="D124" s="35">
        <v>47.83</v>
      </c>
      <c r="E124" s="35">
        <v>55.59</v>
      </c>
      <c r="F124" s="8"/>
      <c r="G124" s="35">
        <v>1</v>
      </c>
      <c r="H124" s="42">
        <v>15500000</v>
      </c>
      <c r="I124" s="42">
        <f t="shared" si="13"/>
        <v>741365000</v>
      </c>
      <c r="J124" s="42">
        <f t="shared" si="14"/>
        <v>120280000</v>
      </c>
      <c r="K124" s="36">
        <v>861645000</v>
      </c>
      <c r="L124" s="36">
        <f t="shared" si="15"/>
        <v>689316000</v>
      </c>
      <c r="M124" s="51">
        <v>516987000</v>
      </c>
      <c r="N124" s="36">
        <f t="shared" si="20"/>
        <v>172329000</v>
      </c>
      <c r="O124" s="36">
        <f t="shared" si="16"/>
        <v>172329000</v>
      </c>
      <c r="P124" s="42">
        <f t="shared" si="18"/>
        <v>0</v>
      </c>
      <c r="Q124" s="4" t="s">
        <v>3558</v>
      </c>
      <c r="R124" s="5" t="s">
        <v>1772</v>
      </c>
      <c r="S124" s="7">
        <v>38566</v>
      </c>
      <c r="T124" s="8" t="s">
        <v>2112</v>
      </c>
      <c r="U124" s="4" t="s">
        <v>1773</v>
      </c>
      <c r="V124" s="83" t="s">
        <v>1774</v>
      </c>
      <c r="W124" s="5" t="s">
        <v>1775</v>
      </c>
      <c r="X124" s="91" t="s">
        <v>1810</v>
      </c>
      <c r="Y124" s="64" t="e">
        <f ca="1">[1]!doisothanhchu(O124)</f>
        <v>#NAME?</v>
      </c>
    </row>
    <row r="125" spans="1:25" s="38" customFormat="1" ht="23.25" customHeight="1" x14ac:dyDescent="0.25">
      <c r="A125" s="8">
        <f t="shared" si="19"/>
        <v>118</v>
      </c>
      <c r="B125" s="8">
        <v>736</v>
      </c>
      <c r="C125" s="41" t="s">
        <v>1911</v>
      </c>
      <c r="D125" s="35">
        <v>41.79</v>
      </c>
      <c r="E125" s="35">
        <v>47.62</v>
      </c>
      <c r="F125" s="8"/>
      <c r="G125" s="35">
        <v>1</v>
      </c>
      <c r="H125" s="42">
        <v>15500000</v>
      </c>
      <c r="I125" s="42">
        <f t="shared" si="13"/>
        <v>647745000</v>
      </c>
      <c r="J125" s="42">
        <f t="shared" si="14"/>
        <v>90365000</v>
      </c>
      <c r="K125" s="36">
        <v>738110000</v>
      </c>
      <c r="L125" s="36">
        <f t="shared" si="15"/>
        <v>590488000</v>
      </c>
      <c r="M125" s="51">
        <v>442866000</v>
      </c>
      <c r="N125" s="36">
        <f t="shared" si="20"/>
        <v>147622000</v>
      </c>
      <c r="O125" s="36">
        <f t="shared" si="16"/>
        <v>147622000</v>
      </c>
      <c r="P125" s="42">
        <f t="shared" si="18"/>
        <v>0</v>
      </c>
      <c r="Q125" s="4" t="s">
        <v>2117</v>
      </c>
      <c r="R125" s="5" t="s">
        <v>2850</v>
      </c>
      <c r="S125" s="7">
        <v>38725</v>
      </c>
      <c r="T125" s="8" t="s">
        <v>356</v>
      </c>
      <c r="U125" s="4" t="s">
        <v>3474</v>
      </c>
      <c r="V125" s="4" t="s">
        <v>3474</v>
      </c>
      <c r="W125" s="5" t="s">
        <v>3475</v>
      </c>
      <c r="X125" s="91" t="s">
        <v>3476</v>
      </c>
      <c r="Y125" s="64" t="e">
        <f ca="1">[1]!doisothanhchu(O125)</f>
        <v>#NAME?</v>
      </c>
    </row>
    <row r="126" spans="1:25" s="38" customFormat="1" ht="23.25" customHeight="1" x14ac:dyDescent="0.25">
      <c r="A126" s="8">
        <f t="shared" si="19"/>
        <v>119</v>
      </c>
      <c r="B126" s="8">
        <v>738</v>
      </c>
      <c r="C126" s="41" t="s">
        <v>1911</v>
      </c>
      <c r="D126" s="35">
        <v>40.03</v>
      </c>
      <c r="E126" s="35">
        <v>45.84</v>
      </c>
      <c r="F126" s="8"/>
      <c r="G126" s="35">
        <v>1</v>
      </c>
      <c r="H126" s="42">
        <v>15500000</v>
      </c>
      <c r="I126" s="42">
        <f t="shared" si="13"/>
        <v>620465000</v>
      </c>
      <c r="J126" s="42">
        <f t="shared" si="14"/>
        <v>90055000</v>
      </c>
      <c r="K126" s="36">
        <v>710520000</v>
      </c>
      <c r="L126" s="36">
        <f t="shared" si="15"/>
        <v>568416000</v>
      </c>
      <c r="M126" s="51">
        <v>426312000</v>
      </c>
      <c r="N126" s="36">
        <f t="shared" si="20"/>
        <v>142104000</v>
      </c>
      <c r="O126" s="36">
        <f t="shared" si="16"/>
        <v>142104000</v>
      </c>
      <c r="P126" s="42">
        <f t="shared" si="18"/>
        <v>0</v>
      </c>
      <c r="Q126" s="4" t="s">
        <v>1063</v>
      </c>
      <c r="R126" s="5" t="s">
        <v>1064</v>
      </c>
      <c r="S126" s="7">
        <v>39676</v>
      </c>
      <c r="T126" s="8" t="s">
        <v>267</v>
      </c>
      <c r="U126" s="4" t="s">
        <v>3477</v>
      </c>
      <c r="V126" s="83" t="s">
        <v>1065</v>
      </c>
      <c r="W126" s="5" t="s">
        <v>3478</v>
      </c>
      <c r="X126" s="91" t="s">
        <v>1066</v>
      </c>
      <c r="Y126" s="64" t="e">
        <f ca="1">[1]!doisothanhchu(O126)</f>
        <v>#NAME?</v>
      </c>
    </row>
    <row r="127" spans="1:25" s="38" customFormat="1" ht="23.25" customHeight="1" x14ac:dyDescent="0.25">
      <c r="A127" s="8">
        <f t="shared" si="19"/>
        <v>120</v>
      </c>
      <c r="B127" s="8">
        <v>740</v>
      </c>
      <c r="C127" s="41" t="s">
        <v>1911</v>
      </c>
      <c r="D127" s="35">
        <v>47.83</v>
      </c>
      <c r="E127" s="35">
        <v>55.59</v>
      </c>
      <c r="F127" s="8"/>
      <c r="G127" s="35">
        <v>1</v>
      </c>
      <c r="H127" s="42">
        <v>15500000</v>
      </c>
      <c r="I127" s="42">
        <f t="shared" si="13"/>
        <v>741365000</v>
      </c>
      <c r="J127" s="42">
        <f t="shared" si="14"/>
        <v>120280000</v>
      </c>
      <c r="K127" s="36">
        <v>861645000</v>
      </c>
      <c r="L127" s="36">
        <f t="shared" si="15"/>
        <v>689316000</v>
      </c>
      <c r="M127" s="51">
        <v>516987000</v>
      </c>
      <c r="N127" s="36">
        <f t="shared" si="20"/>
        <v>172329000</v>
      </c>
      <c r="O127" s="36">
        <f t="shared" si="16"/>
        <v>172329000</v>
      </c>
      <c r="P127" s="42">
        <f t="shared" si="18"/>
        <v>0</v>
      </c>
      <c r="Q127" s="4" t="s">
        <v>1811</v>
      </c>
      <c r="R127" s="5" t="s">
        <v>1812</v>
      </c>
      <c r="S127" s="7">
        <v>40562</v>
      </c>
      <c r="T127" s="8" t="s">
        <v>243</v>
      </c>
      <c r="U127" s="4" t="s">
        <v>1813</v>
      </c>
      <c r="V127" s="4" t="s">
        <v>1814</v>
      </c>
      <c r="W127" s="5" t="s">
        <v>1815</v>
      </c>
      <c r="X127" s="91" t="s">
        <v>1816</v>
      </c>
      <c r="Y127" s="64" t="e">
        <f ca="1">[1]!doisothanhchu(O127)</f>
        <v>#NAME?</v>
      </c>
    </row>
    <row r="128" spans="1:25" s="49" customFormat="1" ht="30" customHeight="1" x14ac:dyDescent="0.25">
      <c r="A128" s="43" t="s">
        <v>3582</v>
      </c>
      <c r="B128" s="43"/>
      <c r="C128" s="43"/>
      <c r="D128" s="47"/>
      <c r="E128" s="47"/>
      <c r="F128" s="43"/>
      <c r="G128" s="47"/>
      <c r="H128" s="48"/>
      <c r="I128" s="42">
        <f t="shared" si="13"/>
        <v>0</v>
      </c>
      <c r="J128" s="42">
        <f t="shared" si="14"/>
        <v>0</v>
      </c>
      <c r="K128" s="36">
        <v>0</v>
      </c>
      <c r="L128" s="36">
        <f t="shared" si="15"/>
        <v>0</v>
      </c>
      <c r="M128" s="51">
        <v>0</v>
      </c>
      <c r="N128" s="36">
        <f t="shared" si="20"/>
        <v>0</v>
      </c>
      <c r="O128" s="36">
        <f t="shared" si="16"/>
        <v>0</v>
      </c>
      <c r="P128" s="42">
        <f t="shared" si="18"/>
        <v>0</v>
      </c>
      <c r="Q128" s="4"/>
      <c r="R128" s="5"/>
      <c r="S128" s="7"/>
      <c r="T128" s="8"/>
      <c r="U128" s="4"/>
      <c r="V128" s="83"/>
      <c r="W128" s="5"/>
      <c r="X128" s="8"/>
      <c r="Y128" s="64" t="e">
        <f ca="1">[1]!doisothanhchu(O128)</f>
        <v>#NAME?</v>
      </c>
    </row>
    <row r="129" spans="1:25" s="38" customFormat="1" ht="23.25" customHeight="1" x14ac:dyDescent="0.25">
      <c r="A129" s="8">
        <f>+A108+20</f>
        <v>121</v>
      </c>
      <c r="B129" s="8">
        <v>802</v>
      </c>
      <c r="C129" s="41" t="s">
        <v>1912</v>
      </c>
      <c r="D129" s="78">
        <v>72.92</v>
      </c>
      <c r="E129" s="35">
        <v>82.25</v>
      </c>
      <c r="F129" s="46" t="s">
        <v>1946</v>
      </c>
      <c r="G129" s="65">
        <v>1.03</v>
      </c>
      <c r="H129" s="42">
        <v>15965000</v>
      </c>
      <c r="I129" s="42">
        <f t="shared" si="13"/>
        <v>1164167800</v>
      </c>
      <c r="J129" s="42">
        <f t="shared" si="14"/>
        <v>148953450</v>
      </c>
      <c r="K129" s="36">
        <v>1313121250</v>
      </c>
      <c r="L129" s="36">
        <f t="shared" si="15"/>
        <v>1050497000</v>
      </c>
      <c r="M129" s="51">
        <v>787873000</v>
      </c>
      <c r="N129" s="36">
        <f t="shared" si="20"/>
        <v>262624000</v>
      </c>
      <c r="O129" s="36">
        <f t="shared" si="16"/>
        <v>262624000</v>
      </c>
      <c r="P129" s="42">
        <f t="shared" si="18"/>
        <v>0</v>
      </c>
      <c r="Q129" s="4" t="s">
        <v>2944</v>
      </c>
      <c r="R129" s="5"/>
      <c r="S129" s="7"/>
      <c r="T129" s="8"/>
      <c r="U129" s="4"/>
      <c r="V129" s="83"/>
      <c r="W129" s="5"/>
      <c r="X129" s="8"/>
      <c r="Y129" s="64" t="e">
        <f ca="1">[1]!doisothanhchu(O129)</f>
        <v>#NAME?</v>
      </c>
    </row>
    <row r="130" spans="1:25" s="38" customFormat="1" ht="23.25" customHeight="1" x14ac:dyDescent="0.25">
      <c r="A130" s="8">
        <f t="shared" ref="A130:A148" si="21">+A109+20</f>
        <v>122</v>
      </c>
      <c r="B130" s="8">
        <v>804</v>
      </c>
      <c r="C130" s="41" t="s">
        <v>1912</v>
      </c>
      <c r="D130" s="35">
        <v>63.98</v>
      </c>
      <c r="E130" s="35">
        <v>71.959999999999994</v>
      </c>
      <c r="F130" s="8"/>
      <c r="G130" s="35">
        <v>1</v>
      </c>
      <c r="H130" s="42">
        <v>15500000</v>
      </c>
      <c r="I130" s="42">
        <f t="shared" si="13"/>
        <v>991690000</v>
      </c>
      <c r="J130" s="42">
        <f t="shared" si="14"/>
        <v>123690000</v>
      </c>
      <c r="K130" s="36">
        <v>1115380000</v>
      </c>
      <c r="L130" s="36">
        <f t="shared" si="15"/>
        <v>892304000</v>
      </c>
      <c r="M130" s="51">
        <v>446152000</v>
      </c>
      <c r="N130" s="36">
        <f t="shared" si="20"/>
        <v>446152000</v>
      </c>
      <c r="O130" s="36">
        <f t="shared" si="16"/>
        <v>223076000</v>
      </c>
      <c r="P130" s="42">
        <f t="shared" si="18"/>
        <v>223076000</v>
      </c>
      <c r="Q130" s="4" t="s">
        <v>2851</v>
      </c>
      <c r="R130" s="5"/>
      <c r="S130" s="7"/>
      <c r="T130" s="8"/>
      <c r="U130" s="4"/>
      <c r="V130" s="83"/>
      <c r="W130" s="5" t="s">
        <v>2852</v>
      </c>
      <c r="X130" s="94" t="s">
        <v>2853</v>
      </c>
      <c r="Y130" s="64" t="e">
        <f ca="1">[1]!doisothanhchu(O130)</f>
        <v>#NAME?</v>
      </c>
    </row>
    <row r="131" spans="1:25" s="38" customFormat="1" ht="23.25" customHeight="1" x14ac:dyDescent="0.25">
      <c r="A131" s="8">
        <f t="shared" si="21"/>
        <v>123</v>
      </c>
      <c r="B131" s="8">
        <v>806</v>
      </c>
      <c r="C131" s="41" t="s">
        <v>1912</v>
      </c>
      <c r="D131" s="35">
        <v>62.37</v>
      </c>
      <c r="E131" s="35">
        <v>70.319999999999993</v>
      </c>
      <c r="F131" s="8"/>
      <c r="G131" s="35">
        <v>1</v>
      </c>
      <c r="H131" s="42">
        <v>15500000</v>
      </c>
      <c r="I131" s="42">
        <f t="shared" si="13"/>
        <v>966735000</v>
      </c>
      <c r="J131" s="42">
        <f t="shared" si="14"/>
        <v>78265000</v>
      </c>
      <c r="K131" s="36">
        <v>1045000000</v>
      </c>
      <c r="L131" s="36">
        <f t="shared" si="15"/>
        <v>836000000</v>
      </c>
      <c r="M131" s="51">
        <v>627000000</v>
      </c>
      <c r="N131" s="36">
        <f t="shared" si="20"/>
        <v>209000000</v>
      </c>
      <c r="O131" s="36">
        <f t="shared" si="16"/>
        <v>209000000</v>
      </c>
      <c r="P131" s="42">
        <f t="shared" si="18"/>
        <v>0</v>
      </c>
      <c r="Q131" s="4" t="s">
        <v>2854</v>
      </c>
      <c r="R131" s="5" t="s">
        <v>2855</v>
      </c>
      <c r="S131" s="7">
        <v>41751</v>
      </c>
      <c r="T131" s="8" t="s">
        <v>276</v>
      </c>
      <c r="U131" s="4" t="s">
        <v>3479</v>
      </c>
      <c r="V131" s="83" t="s">
        <v>2856</v>
      </c>
      <c r="W131" s="5" t="s">
        <v>3480</v>
      </c>
      <c r="X131" s="91" t="s">
        <v>2857</v>
      </c>
      <c r="Y131" s="64" t="e">
        <f ca="1">[1]!doisothanhchu(O131)</f>
        <v>#NAME?</v>
      </c>
    </row>
    <row r="132" spans="1:25" s="38" customFormat="1" ht="23.25" customHeight="1" x14ac:dyDescent="0.25">
      <c r="A132" s="8">
        <f t="shared" si="21"/>
        <v>124</v>
      </c>
      <c r="B132" s="8">
        <v>808</v>
      </c>
      <c r="C132" s="41" t="s">
        <v>1912</v>
      </c>
      <c r="D132" s="35">
        <v>62.37</v>
      </c>
      <c r="E132" s="35">
        <v>70.319999999999993</v>
      </c>
      <c r="F132" s="8"/>
      <c r="G132" s="35">
        <v>1</v>
      </c>
      <c r="H132" s="42">
        <v>15500000</v>
      </c>
      <c r="I132" s="42">
        <f t="shared" ref="I132:I195" si="22">+D132*H132</f>
        <v>966735000</v>
      </c>
      <c r="J132" s="42">
        <f t="shared" ref="J132:J195" si="23">+K132-I132</f>
        <v>123225000</v>
      </c>
      <c r="K132" s="36">
        <v>1089960000</v>
      </c>
      <c r="L132" s="36">
        <f t="shared" ref="L132:L195" si="24">ROUND((K132*0.8),-3)</f>
        <v>871968000</v>
      </c>
      <c r="M132" s="51">
        <v>653976000</v>
      </c>
      <c r="N132" s="36">
        <f t="shared" si="20"/>
        <v>217992000</v>
      </c>
      <c r="O132" s="36">
        <f t="shared" ref="O132:O195" si="25">+ROUND(K132*0.2,-3)</f>
        <v>217992000</v>
      </c>
      <c r="P132" s="42">
        <f t="shared" si="18"/>
        <v>0</v>
      </c>
      <c r="Q132" s="4" t="s">
        <v>1373</v>
      </c>
      <c r="R132" s="5" t="s">
        <v>1374</v>
      </c>
      <c r="S132" s="7">
        <v>38552</v>
      </c>
      <c r="T132" s="8" t="s">
        <v>2610</v>
      </c>
      <c r="U132" s="4" t="s">
        <v>3481</v>
      </c>
      <c r="V132" s="83" t="s">
        <v>1375</v>
      </c>
      <c r="W132" s="5" t="s">
        <v>3482</v>
      </c>
      <c r="X132" s="91" t="s">
        <v>1376</v>
      </c>
      <c r="Y132" s="64" t="e">
        <f ca="1">[1]!doisothanhchu(O132)</f>
        <v>#NAME?</v>
      </c>
    </row>
    <row r="133" spans="1:25" s="38" customFormat="1" ht="23.25" customHeight="1" x14ac:dyDescent="0.25">
      <c r="A133" s="8">
        <f t="shared" si="21"/>
        <v>125</v>
      </c>
      <c r="B133" s="8">
        <v>810</v>
      </c>
      <c r="C133" s="41" t="s">
        <v>1912</v>
      </c>
      <c r="D133" s="35">
        <v>63.98</v>
      </c>
      <c r="E133" s="35">
        <v>71.959999999999994</v>
      </c>
      <c r="F133" s="8"/>
      <c r="G133" s="35">
        <v>1</v>
      </c>
      <c r="H133" s="42">
        <v>15500000</v>
      </c>
      <c r="I133" s="42">
        <f t="shared" si="22"/>
        <v>991690000</v>
      </c>
      <c r="J133" s="42">
        <f t="shared" si="23"/>
        <v>123690000</v>
      </c>
      <c r="K133" s="36">
        <v>1115380000</v>
      </c>
      <c r="L133" s="36">
        <f t="shared" si="24"/>
        <v>892304000</v>
      </c>
      <c r="M133" s="51">
        <v>669228000</v>
      </c>
      <c r="N133" s="36">
        <f t="shared" si="20"/>
        <v>223076000</v>
      </c>
      <c r="O133" s="36">
        <f t="shared" si="25"/>
        <v>223076000</v>
      </c>
      <c r="P133" s="42">
        <f t="shared" si="18"/>
        <v>0</v>
      </c>
      <c r="Q133" s="4" t="s">
        <v>1817</v>
      </c>
      <c r="R133" s="5" t="s">
        <v>1818</v>
      </c>
      <c r="S133" s="7">
        <v>39694</v>
      </c>
      <c r="T133" s="8" t="s">
        <v>260</v>
      </c>
      <c r="U133" s="4" t="s">
        <v>1819</v>
      </c>
      <c r="V133" s="83" t="s">
        <v>1820</v>
      </c>
      <c r="W133" s="5" t="s">
        <v>1821</v>
      </c>
      <c r="X133" s="91" t="s">
        <v>1822</v>
      </c>
      <c r="Y133" s="64" t="e">
        <f ca="1">[1]!doisothanhchu(O133)</f>
        <v>#NAME?</v>
      </c>
    </row>
    <row r="134" spans="1:25" s="38" customFormat="1" ht="23.25" customHeight="1" x14ac:dyDescent="0.25">
      <c r="A134" s="8">
        <f t="shared" si="21"/>
        <v>126</v>
      </c>
      <c r="B134" s="8">
        <v>812</v>
      </c>
      <c r="C134" s="41" t="s">
        <v>1912</v>
      </c>
      <c r="D134" s="35">
        <v>72.92</v>
      </c>
      <c r="E134" s="35">
        <v>82.25</v>
      </c>
      <c r="F134" s="46" t="s">
        <v>1946</v>
      </c>
      <c r="G134" s="65">
        <v>1.03</v>
      </c>
      <c r="H134" s="42">
        <v>14265000</v>
      </c>
      <c r="I134" s="42">
        <f t="shared" si="22"/>
        <v>1040203800</v>
      </c>
      <c r="J134" s="42">
        <f t="shared" si="23"/>
        <v>4796200</v>
      </c>
      <c r="K134" s="36">
        <v>1045000000</v>
      </c>
      <c r="L134" s="36">
        <f t="shared" si="24"/>
        <v>836000000</v>
      </c>
      <c r="M134" s="51">
        <v>627000000</v>
      </c>
      <c r="N134" s="36">
        <f t="shared" si="20"/>
        <v>209000000</v>
      </c>
      <c r="O134" s="36">
        <f t="shared" si="25"/>
        <v>209000000</v>
      </c>
      <c r="P134" s="42">
        <f t="shared" si="18"/>
        <v>0</v>
      </c>
      <c r="Q134" s="4" t="s">
        <v>3483</v>
      </c>
      <c r="R134" s="5" t="s">
        <v>3484</v>
      </c>
      <c r="S134" s="7">
        <v>37991</v>
      </c>
      <c r="T134" s="8" t="s">
        <v>282</v>
      </c>
      <c r="U134" s="4" t="s">
        <v>3485</v>
      </c>
      <c r="V134" s="4" t="s">
        <v>3486</v>
      </c>
      <c r="W134" s="5" t="s">
        <v>3487</v>
      </c>
      <c r="X134" s="91" t="s">
        <v>3488</v>
      </c>
      <c r="Y134" s="64" t="e">
        <f ca="1">[1]!doisothanhchu(O134)</f>
        <v>#NAME?</v>
      </c>
    </row>
    <row r="135" spans="1:25" s="38" customFormat="1" ht="23.25" customHeight="1" x14ac:dyDescent="0.25">
      <c r="A135" s="8">
        <f t="shared" si="21"/>
        <v>127</v>
      </c>
      <c r="B135" s="8">
        <v>814</v>
      </c>
      <c r="C135" s="41" t="s">
        <v>1912</v>
      </c>
      <c r="D135" s="35">
        <v>47.83</v>
      </c>
      <c r="E135" s="35">
        <v>55.59</v>
      </c>
      <c r="F135" s="8"/>
      <c r="G135" s="35">
        <v>1</v>
      </c>
      <c r="H135" s="42">
        <v>15500000</v>
      </c>
      <c r="I135" s="42">
        <f t="shared" si="22"/>
        <v>741365000</v>
      </c>
      <c r="J135" s="42">
        <f t="shared" si="23"/>
        <v>120280000</v>
      </c>
      <c r="K135" s="36">
        <v>861645000</v>
      </c>
      <c r="L135" s="36">
        <f t="shared" si="24"/>
        <v>689316000</v>
      </c>
      <c r="M135" s="51">
        <v>516987000</v>
      </c>
      <c r="N135" s="36">
        <f t="shared" si="20"/>
        <v>172329000</v>
      </c>
      <c r="O135" s="36">
        <f t="shared" si="25"/>
        <v>172329000</v>
      </c>
      <c r="P135" s="42">
        <f t="shared" si="18"/>
        <v>0</v>
      </c>
      <c r="Q135" s="4" t="s">
        <v>1377</v>
      </c>
      <c r="R135" s="5" t="s">
        <v>1378</v>
      </c>
      <c r="S135" s="7">
        <v>39325</v>
      </c>
      <c r="T135" s="8" t="s">
        <v>3073</v>
      </c>
      <c r="U135" s="4" t="s">
        <v>1379</v>
      </c>
      <c r="V135" s="83" t="s">
        <v>1380</v>
      </c>
      <c r="W135" s="5" t="s">
        <v>1381</v>
      </c>
      <c r="X135" s="91" t="s">
        <v>1382</v>
      </c>
      <c r="Y135" s="64" t="e">
        <f ca="1">[1]!doisothanhchu(O135)</f>
        <v>#NAME?</v>
      </c>
    </row>
    <row r="136" spans="1:25" s="38" customFormat="1" ht="23.25" customHeight="1" x14ac:dyDescent="0.25">
      <c r="A136" s="8">
        <f t="shared" si="21"/>
        <v>128</v>
      </c>
      <c r="B136" s="8">
        <v>816</v>
      </c>
      <c r="C136" s="41" t="s">
        <v>1912</v>
      </c>
      <c r="D136" s="35">
        <v>39.729999999999997</v>
      </c>
      <c r="E136" s="35">
        <v>45.48</v>
      </c>
      <c r="F136" s="8"/>
      <c r="G136" s="35">
        <v>1</v>
      </c>
      <c r="H136" s="42">
        <v>15500000</v>
      </c>
      <c r="I136" s="42">
        <f t="shared" si="22"/>
        <v>615815000</v>
      </c>
      <c r="J136" s="42">
        <f t="shared" si="23"/>
        <v>89125000</v>
      </c>
      <c r="K136" s="36">
        <v>704940000</v>
      </c>
      <c r="L136" s="36">
        <f t="shared" si="24"/>
        <v>563952000</v>
      </c>
      <c r="M136" s="51">
        <v>422964000</v>
      </c>
      <c r="N136" s="36">
        <f t="shared" si="20"/>
        <v>140988000</v>
      </c>
      <c r="O136" s="36">
        <f t="shared" si="25"/>
        <v>140988000</v>
      </c>
      <c r="P136" s="42">
        <f t="shared" si="18"/>
        <v>0</v>
      </c>
      <c r="Q136" s="4" t="s">
        <v>1823</v>
      </c>
      <c r="R136" s="5" t="s">
        <v>1824</v>
      </c>
      <c r="S136" s="7">
        <v>41081</v>
      </c>
      <c r="T136" s="8" t="s">
        <v>243</v>
      </c>
      <c r="U136" s="4" t="s">
        <v>1825</v>
      </c>
      <c r="V136" s="4" t="s">
        <v>1826</v>
      </c>
      <c r="W136" s="5" t="s">
        <v>1827</v>
      </c>
      <c r="X136" s="91" t="s">
        <v>1828</v>
      </c>
      <c r="Y136" s="64" t="e">
        <f ca="1">[1]!doisothanhchu(O136)</f>
        <v>#NAME?</v>
      </c>
    </row>
    <row r="137" spans="1:25" s="38" customFormat="1" ht="23.25" customHeight="1" x14ac:dyDescent="0.25">
      <c r="A137" s="8">
        <f t="shared" si="21"/>
        <v>129</v>
      </c>
      <c r="B137" s="8">
        <v>818</v>
      </c>
      <c r="C137" s="41" t="s">
        <v>1912</v>
      </c>
      <c r="D137" s="35">
        <v>39.729999999999997</v>
      </c>
      <c r="E137" s="35">
        <v>45.48</v>
      </c>
      <c r="F137" s="8"/>
      <c r="G137" s="35">
        <v>1</v>
      </c>
      <c r="H137" s="42">
        <v>15500000</v>
      </c>
      <c r="I137" s="42">
        <f t="shared" si="22"/>
        <v>615815000</v>
      </c>
      <c r="J137" s="42">
        <f t="shared" si="23"/>
        <v>89125000</v>
      </c>
      <c r="K137" s="36">
        <v>704940000</v>
      </c>
      <c r="L137" s="36">
        <f t="shared" si="24"/>
        <v>563952000</v>
      </c>
      <c r="M137" s="51">
        <v>422964000</v>
      </c>
      <c r="N137" s="36">
        <f t="shared" si="20"/>
        <v>140988000</v>
      </c>
      <c r="O137" s="36">
        <f t="shared" si="25"/>
        <v>140988000</v>
      </c>
      <c r="P137" s="42">
        <f t="shared" si="18"/>
        <v>0</v>
      </c>
      <c r="Q137" s="4" t="s">
        <v>1829</v>
      </c>
      <c r="R137" s="5" t="s">
        <v>1830</v>
      </c>
      <c r="S137" s="7">
        <v>41478</v>
      </c>
      <c r="T137" s="8" t="s">
        <v>3046</v>
      </c>
      <c r="U137" s="4" t="s">
        <v>1831</v>
      </c>
      <c r="V137" s="83" t="s">
        <v>1832</v>
      </c>
      <c r="W137" s="5" t="s">
        <v>1833</v>
      </c>
      <c r="X137" s="91" t="s">
        <v>1834</v>
      </c>
      <c r="Y137" s="64" t="e">
        <f ca="1">[1]!doisothanhchu(O137)</f>
        <v>#NAME?</v>
      </c>
    </row>
    <row r="138" spans="1:25" s="38" customFormat="1" ht="23.25" customHeight="1" x14ac:dyDescent="0.25">
      <c r="A138" s="8">
        <f t="shared" si="21"/>
        <v>130</v>
      </c>
      <c r="B138" s="8">
        <v>820</v>
      </c>
      <c r="C138" s="41" t="s">
        <v>1912</v>
      </c>
      <c r="D138" s="35">
        <v>47.83</v>
      </c>
      <c r="E138" s="35">
        <v>55.59</v>
      </c>
      <c r="F138" s="8"/>
      <c r="G138" s="35">
        <v>1</v>
      </c>
      <c r="H138" s="42">
        <v>15500000</v>
      </c>
      <c r="I138" s="42">
        <f t="shared" si="22"/>
        <v>741365000</v>
      </c>
      <c r="J138" s="42">
        <f t="shared" si="23"/>
        <v>120280000</v>
      </c>
      <c r="K138" s="36">
        <v>861645000</v>
      </c>
      <c r="L138" s="36">
        <f t="shared" si="24"/>
        <v>689316000</v>
      </c>
      <c r="M138" s="51">
        <v>516987000</v>
      </c>
      <c r="N138" s="36">
        <f t="shared" si="20"/>
        <v>172329000</v>
      </c>
      <c r="O138" s="36">
        <f t="shared" si="25"/>
        <v>172329000</v>
      </c>
      <c r="P138" s="42">
        <f t="shared" si="18"/>
        <v>0</v>
      </c>
      <c r="Q138" s="4" t="s">
        <v>2858</v>
      </c>
      <c r="R138" s="5" t="s">
        <v>2859</v>
      </c>
      <c r="S138" s="7">
        <v>41305</v>
      </c>
      <c r="T138" s="8" t="s">
        <v>356</v>
      </c>
      <c r="U138" s="4" t="s">
        <v>1383</v>
      </c>
      <c r="V138" s="83" t="s">
        <v>2860</v>
      </c>
      <c r="W138" s="5" t="s">
        <v>1384</v>
      </c>
      <c r="X138" s="91" t="s">
        <v>2861</v>
      </c>
      <c r="Y138" s="64" t="e">
        <f ca="1">[1]!doisothanhchu(O138)</f>
        <v>#NAME?</v>
      </c>
    </row>
    <row r="139" spans="1:25" s="38" customFormat="1" ht="23.25" customHeight="1" x14ac:dyDescent="0.25">
      <c r="A139" s="8">
        <f t="shared" si="21"/>
        <v>131</v>
      </c>
      <c r="B139" s="8">
        <v>822</v>
      </c>
      <c r="C139" s="41" t="s">
        <v>1912</v>
      </c>
      <c r="D139" s="35">
        <v>72.92</v>
      </c>
      <c r="E139" s="35">
        <v>82.25</v>
      </c>
      <c r="F139" s="46" t="s">
        <v>1946</v>
      </c>
      <c r="G139" s="65">
        <v>1.03</v>
      </c>
      <c r="H139" s="42">
        <v>15965000</v>
      </c>
      <c r="I139" s="42">
        <f t="shared" si="22"/>
        <v>1164167800</v>
      </c>
      <c r="J139" s="42">
        <f t="shared" si="23"/>
        <v>148953450</v>
      </c>
      <c r="K139" s="36">
        <v>1313121250</v>
      </c>
      <c r="L139" s="36">
        <f t="shared" si="24"/>
        <v>1050497000</v>
      </c>
      <c r="M139" s="51">
        <v>787873000</v>
      </c>
      <c r="N139" s="36">
        <f t="shared" si="20"/>
        <v>262624000</v>
      </c>
      <c r="O139" s="36">
        <f t="shared" si="25"/>
        <v>262624000</v>
      </c>
      <c r="P139" s="42">
        <f t="shared" si="18"/>
        <v>0</v>
      </c>
      <c r="Q139" s="4" t="s">
        <v>2944</v>
      </c>
      <c r="R139" s="5"/>
      <c r="S139" s="7"/>
      <c r="T139" s="8"/>
      <c r="U139" s="4"/>
      <c r="V139" s="83"/>
      <c r="W139" s="5"/>
      <c r="X139" s="8"/>
      <c r="Y139" s="64" t="e">
        <f ca="1">[1]!doisothanhchu(O139)</f>
        <v>#NAME?</v>
      </c>
    </row>
    <row r="140" spans="1:25" s="38" customFormat="1" ht="23.25" customHeight="1" x14ac:dyDescent="0.25">
      <c r="A140" s="8">
        <f t="shared" si="21"/>
        <v>132</v>
      </c>
      <c r="B140" s="8">
        <v>824</v>
      </c>
      <c r="C140" s="41" t="s">
        <v>1912</v>
      </c>
      <c r="D140" s="35">
        <v>63.98</v>
      </c>
      <c r="E140" s="35">
        <v>71.959999999999994</v>
      </c>
      <c r="F140" s="8"/>
      <c r="G140" s="35">
        <v>1</v>
      </c>
      <c r="H140" s="42">
        <v>15500000</v>
      </c>
      <c r="I140" s="42">
        <f t="shared" si="22"/>
        <v>991690000</v>
      </c>
      <c r="J140" s="42">
        <f t="shared" si="23"/>
        <v>53310000</v>
      </c>
      <c r="K140" s="36">
        <v>1045000000</v>
      </c>
      <c r="L140" s="36">
        <f t="shared" si="24"/>
        <v>836000000</v>
      </c>
      <c r="M140" s="51">
        <v>627000000</v>
      </c>
      <c r="N140" s="36">
        <f t="shared" si="20"/>
        <v>209000000</v>
      </c>
      <c r="O140" s="36">
        <f t="shared" si="25"/>
        <v>209000000</v>
      </c>
      <c r="P140" s="42">
        <f t="shared" si="18"/>
        <v>0</v>
      </c>
      <c r="Q140" s="4" t="s">
        <v>1835</v>
      </c>
      <c r="R140" s="5" t="s">
        <v>1836</v>
      </c>
      <c r="S140" s="7">
        <v>41856</v>
      </c>
      <c r="T140" s="8" t="s">
        <v>276</v>
      </c>
      <c r="U140" s="4" t="s">
        <v>1837</v>
      </c>
      <c r="V140" s="83" t="s">
        <v>1838</v>
      </c>
      <c r="W140" s="5" t="s">
        <v>1839</v>
      </c>
      <c r="X140" s="91" t="s">
        <v>1840</v>
      </c>
      <c r="Y140" s="64" t="e">
        <f ca="1">[1]!doisothanhchu(O140)</f>
        <v>#NAME?</v>
      </c>
    </row>
    <row r="141" spans="1:25" s="38" customFormat="1" ht="23.25" customHeight="1" x14ac:dyDescent="0.25">
      <c r="A141" s="8">
        <f t="shared" si="21"/>
        <v>133</v>
      </c>
      <c r="B141" s="8">
        <v>826</v>
      </c>
      <c r="C141" s="41" t="s">
        <v>1912</v>
      </c>
      <c r="D141" s="35">
        <v>62.37</v>
      </c>
      <c r="E141" s="35">
        <v>70.319999999999993</v>
      </c>
      <c r="F141" s="8"/>
      <c r="G141" s="35">
        <v>1</v>
      </c>
      <c r="H141" s="42">
        <v>15500000</v>
      </c>
      <c r="I141" s="42">
        <f t="shared" si="22"/>
        <v>966735000</v>
      </c>
      <c r="J141" s="42">
        <f t="shared" si="23"/>
        <v>78265000</v>
      </c>
      <c r="K141" s="36">
        <v>1045000000</v>
      </c>
      <c r="L141" s="36">
        <f t="shared" si="24"/>
        <v>836000000</v>
      </c>
      <c r="M141" s="51">
        <v>627000000</v>
      </c>
      <c r="N141" s="36">
        <f t="shared" si="20"/>
        <v>209000000</v>
      </c>
      <c r="O141" s="36">
        <f t="shared" si="25"/>
        <v>209000000</v>
      </c>
      <c r="P141" s="42">
        <f t="shared" si="18"/>
        <v>0</v>
      </c>
      <c r="Q141" s="4" t="s">
        <v>3489</v>
      </c>
      <c r="R141" s="5" t="s">
        <v>3490</v>
      </c>
      <c r="S141" s="7">
        <v>38131</v>
      </c>
      <c r="T141" s="8" t="s">
        <v>356</v>
      </c>
      <c r="U141" s="4" t="s">
        <v>3491</v>
      </c>
      <c r="V141" s="83" t="s">
        <v>3492</v>
      </c>
      <c r="W141" s="5" t="s">
        <v>3493</v>
      </c>
      <c r="X141" s="91" t="s">
        <v>3494</v>
      </c>
      <c r="Y141" s="64" t="e">
        <f ca="1">[1]!doisothanhchu(O141)</f>
        <v>#NAME?</v>
      </c>
    </row>
    <row r="142" spans="1:25" s="38" customFormat="1" ht="23.25" customHeight="1" x14ac:dyDescent="0.25">
      <c r="A142" s="8">
        <f t="shared" si="21"/>
        <v>134</v>
      </c>
      <c r="B142" s="8">
        <v>828</v>
      </c>
      <c r="C142" s="41" t="s">
        <v>1912</v>
      </c>
      <c r="D142" s="35">
        <v>62.37</v>
      </c>
      <c r="E142" s="35">
        <v>70.319999999999993</v>
      </c>
      <c r="F142" s="8"/>
      <c r="G142" s="35">
        <v>1</v>
      </c>
      <c r="H142" s="42">
        <v>15500000</v>
      </c>
      <c r="I142" s="42">
        <f t="shared" si="22"/>
        <v>966735000</v>
      </c>
      <c r="J142" s="42">
        <f t="shared" si="23"/>
        <v>123225000</v>
      </c>
      <c r="K142" s="36">
        <v>1089960000</v>
      </c>
      <c r="L142" s="36">
        <f t="shared" si="24"/>
        <v>871968000</v>
      </c>
      <c r="M142" s="51">
        <v>653976000</v>
      </c>
      <c r="N142" s="36">
        <f t="shared" si="20"/>
        <v>217992000</v>
      </c>
      <c r="O142" s="36">
        <f t="shared" si="25"/>
        <v>217992000</v>
      </c>
      <c r="P142" s="42">
        <f t="shared" si="18"/>
        <v>0</v>
      </c>
      <c r="Q142" s="4" t="s">
        <v>2114</v>
      </c>
      <c r="R142" s="5"/>
      <c r="S142" s="7"/>
      <c r="T142" s="8"/>
      <c r="U142" s="4"/>
      <c r="V142" s="83"/>
      <c r="W142" s="5" t="s">
        <v>1061</v>
      </c>
      <c r="X142" s="8"/>
      <c r="Y142" s="64" t="e">
        <f ca="1">[1]!doisothanhchu(O142)</f>
        <v>#NAME?</v>
      </c>
    </row>
    <row r="143" spans="1:25" s="38" customFormat="1" ht="23.25" customHeight="1" x14ac:dyDescent="0.25">
      <c r="A143" s="8">
        <f t="shared" si="21"/>
        <v>135</v>
      </c>
      <c r="B143" s="8">
        <v>830</v>
      </c>
      <c r="C143" s="41" t="s">
        <v>1912</v>
      </c>
      <c r="D143" s="35">
        <v>63.98</v>
      </c>
      <c r="E143" s="35">
        <v>71.959999999999994</v>
      </c>
      <c r="F143" s="8"/>
      <c r="G143" s="35">
        <v>1</v>
      </c>
      <c r="H143" s="42">
        <v>15500000</v>
      </c>
      <c r="I143" s="42">
        <f t="shared" si="22"/>
        <v>991690000</v>
      </c>
      <c r="J143" s="42">
        <f t="shared" si="23"/>
        <v>53310000</v>
      </c>
      <c r="K143" s="36">
        <v>1045000000</v>
      </c>
      <c r="L143" s="36">
        <f t="shared" si="24"/>
        <v>836000000</v>
      </c>
      <c r="M143" s="51">
        <v>627000000</v>
      </c>
      <c r="N143" s="36">
        <f t="shared" si="20"/>
        <v>209000000</v>
      </c>
      <c r="O143" s="36">
        <f t="shared" si="25"/>
        <v>209000000</v>
      </c>
      <c r="P143" s="42">
        <f t="shared" si="18"/>
        <v>0</v>
      </c>
      <c r="Q143" s="4" t="s">
        <v>2862</v>
      </c>
      <c r="R143" s="5" t="s">
        <v>2863</v>
      </c>
      <c r="S143" s="7">
        <v>39956</v>
      </c>
      <c r="T143" s="8" t="s">
        <v>243</v>
      </c>
      <c r="U143" s="4" t="s">
        <v>3495</v>
      </c>
      <c r="V143" s="83" t="s">
        <v>2864</v>
      </c>
      <c r="W143" s="5" t="s">
        <v>2865</v>
      </c>
      <c r="X143" s="91" t="s">
        <v>2866</v>
      </c>
      <c r="Y143" s="64" t="e">
        <f ca="1">[1]!doisothanhchu(O143)</f>
        <v>#NAME?</v>
      </c>
    </row>
    <row r="144" spans="1:25" s="38" customFormat="1" ht="23.25" customHeight="1" x14ac:dyDescent="0.25">
      <c r="A144" s="8">
        <f t="shared" si="21"/>
        <v>136</v>
      </c>
      <c r="B144" s="8">
        <v>832</v>
      </c>
      <c r="C144" s="41" t="s">
        <v>1912</v>
      </c>
      <c r="D144" s="35">
        <v>72.92</v>
      </c>
      <c r="E144" s="35">
        <v>82.25</v>
      </c>
      <c r="F144" s="46" t="s">
        <v>1946</v>
      </c>
      <c r="G144" s="65">
        <v>1.03</v>
      </c>
      <c r="H144" s="42">
        <v>15965000</v>
      </c>
      <c r="I144" s="42">
        <f t="shared" si="22"/>
        <v>1164167800</v>
      </c>
      <c r="J144" s="42">
        <f t="shared" si="23"/>
        <v>148953450</v>
      </c>
      <c r="K144" s="36">
        <v>1313121250</v>
      </c>
      <c r="L144" s="36">
        <f t="shared" si="24"/>
        <v>1050497000</v>
      </c>
      <c r="M144" s="51">
        <v>787873000</v>
      </c>
      <c r="N144" s="36">
        <f t="shared" si="20"/>
        <v>262624000</v>
      </c>
      <c r="O144" s="36">
        <f t="shared" si="25"/>
        <v>262624000</v>
      </c>
      <c r="P144" s="42">
        <f t="shared" si="18"/>
        <v>0</v>
      </c>
      <c r="Q144" s="4" t="s">
        <v>2944</v>
      </c>
      <c r="R144" s="5"/>
      <c r="S144" s="7"/>
      <c r="T144" s="8"/>
      <c r="U144" s="4"/>
      <c r="V144" s="83"/>
      <c r="W144" s="5" t="s">
        <v>2867</v>
      </c>
      <c r="X144" s="8"/>
      <c r="Y144" s="64" t="e">
        <f ca="1">[1]!doisothanhchu(O144)</f>
        <v>#NAME?</v>
      </c>
    </row>
    <row r="145" spans="1:25" s="38" customFormat="1" ht="23.25" customHeight="1" x14ac:dyDescent="0.25">
      <c r="A145" s="8">
        <f t="shared" si="21"/>
        <v>137</v>
      </c>
      <c r="B145" s="8">
        <v>834</v>
      </c>
      <c r="C145" s="41" t="s">
        <v>1912</v>
      </c>
      <c r="D145" s="35">
        <v>47.83</v>
      </c>
      <c r="E145" s="35">
        <v>55.59</v>
      </c>
      <c r="F145" s="8"/>
      <c r="G145" s="35">
        <v>1</v>
      </c>
      <c r="H145" s="42">
        <v>15500000</v>
      </c>
      <c r="I145" s="42">
        <f t="shared" si="22"/>
        <v>741365000</v>
      </c>
      <c r="J145" s="42">
        <f t="shared" si="23"/>
        <v>120280000</v>
      </c>
      <c r="K145" s="36">
        <v>861645000</v>
      </c>
      <c r="L145" s="36">
        <f t="shared" si="24"/>
        <v>689316000</v>
      </c>
      <c r="M145" s="51">
        <v>516987000</v>
      </c>
      <c r="N145" s="36">
        <f t="shared" si="20"/>
        <v>172329000</v>
      </c>
      <c r="O145" s="36">
        <f t="shared" si="25"/>
        <v>172329000</v>
      </c>
      <c r="P145" s="42">
        <f t="shared" si="18"/>
        <v>0</v>
      </c>
      <c r="Q145" s="4" t="s">
        <v>2868</v>
      </c>
      <c r="R145" s="5" t="s">
        <v>2869</v>
      </c>
      <c r="S145" s="7">
        <v>39212</v>
      </c>
      <c r="T145" s="8" t="s">
        <v>243</v>
      </c>
      <c r="U145" s="4" t="s">
        <v>3496</v>
      </c>
      <c r="V145" s="4" t="s">
        <v>2870</v>
      </c>
      <c r="W145" s="5" t="s">
        <v>1067</v>
      </c>
      <c r="X145" s="94"/>
      <c r="Y145" s="64" t="e">
        <f ca="1">[1]!doisothanhchu(O145)</f>
        <v>#NAME?</v>
      </c>
    </row>
    <row r="146" spans="1:25" s="38" customFormat="1" ht="23.25" customHeight="1" x14ac:dyDescent="0.25">
      <c r="A146" s="8">
        <f t="shared" si="21"/>
        <v>138</v>
      </c>
      <c r="B146" s="8">
        <v>836</v>
      </c>
      <c r="C146" s="41" t="s">
        <v>1912</v>
      </c>
      <c r="D146" s="35">
        <v>41.79</v>
      </c>
      <c r="E146" s="35">
        <v>47.62</v>
      </c>
      <c r="F146" s="8"/>
      <c r="G146" s="35">
        <v>1</v>
      </c>
      <c r="H146" s="42">
        <v>15500000</v>
      </c>
      <c r="I146" s="42">
        <f t="shared" si="22"/>
        <v>647745000</v>
      </c>
      <c r="J146" s="42">
        <f t="shared" si="23"/>
        <v>90365000</v>
      </c>
      <c r="K146" s="36">
        <v>738110000</v>
      </c>
      <c r="L146" s="36">
        <f t="shared" si="24"/>
        <v>590488000</v>
      </c>
      <c r="M146" s="51">
        <v>442866000</v>
      </c>
      <c r="N146" s="36">
        <f t="shared" si="20"/>
        <v>147622000</v>
      </c>
      <c r="O146" s="36">
        <f t="shared" si="25"/>
        <v>147622000</v>
      </c>
      <c r="P146" s="42">
        <f t="shared" si="18"/>
        <v>0</v>
      </c>
      <c r="Q146" s="4" t="s">
        <v>3497</v>
      </c>
      <c r="R146" s="5" t="s">
        <v>3498</v>
      </c>
      <c r="S146" s="7">
        <v>40957</v>
      </c>
      <c r="T146" s="8" t="s">
        <v>129</v>
      </c>
      <c r="U146" s="4" t="s">
        <v>3499</v>
      </c>
      <c r="V146" s="4" t="s">
        <v>3500</v>
      </c>
      <c r="W146" s="5" t="s">
        <v>3501</v>
      </c>
      <c r="X146" s="91" t="s">
        <v>3502</v>
      </c>
      <c r="Y146" s="64" t="e">
        <f ca="1">[1]!doisothanhchu(O146)</f>
        <v>#NAME?</v>
      </c>
    </row>
    <row r="147" spans="1:25" s="38" customFormat="1" ht="23.25" customHeight="1" x14ac:dyDescent="0.25">
      <c r="A147" s="8">
        <f t="shared" si="21"/>
        <v>139</v>
      </c>
      <c r="B147" s="8">
        <v>838</v>
      </c>
      <c r="C147" s="41" t="s">
        <v>1912</v>
      </c>
      <c r="D147" s="35">
        <v>40.03</v>
      </c>
      <c r="E147" s="35">
        <v>45.84</v>
      </c>
      <c r="F147" s="8"/>
      <c r="G147" s="35">
        <v>1</v>
      </c>
      <c r="H147" s="42">
        <v>15500000</v>
      </c>
      <c r="I147" s="42">
        <f t="shared" si="22"/>
        <v>620465000</v>
      </c>
      <c r="J147" s="42">
        <f t="shared" si="23"/>
        <v>90055000</v>
      </c>
      <c r="K147" s="36">
        <v>710520000</v>
      </c>
      <c r="L147" s="36">
        <f t="shared" si="24"/>
        <v>568416000</v>
      </c>
      <c r="M147" s="51">
        <v>426312000</v>
      </c>
      <c r="N147" s="36">
        <f t="shared" si="20"/>
        <v>142104000</v>
      </c>
      <c r="O147" s="36">
        <f t="shared" si="25"/>
        <v>142104000</v>
      </c>
      <c r="P147" s="42">
        <f t="shared" si="18"/>
        <v>0</v>
      </c>
      <c r="Q147" s="4" t="s">
        <v>1068</v>
      </c>
      <c r="R147" s="5" t="s">
        <v>1069</v>
      </c>
      <c r="S147" s="7">
        <v>41894</v>
      </c>
      <c r="T147" s="8" t="s">
        <v>276</v>
      </c>
      <c r="U147" s="4" t="s">
        <v>3503</v>
      </c>
      <c r="V147" s="4" t="s">
        <v>3504</v>
      </c>
      <c r="W147" s="5" t="s">
        <v>1070</v>
      </c>
      <c r="X147" s="91" t="s">
        <v>1071</v>
      </c>
      <c r="Y147" s="64" t="e">
        <f ca="1">[1]!doisothanhchu(O147)</f>
        <v>#NAME?</v>
      </c>
    </row>
    <row r="148" spans="1:25" s="38" customFormat="1" ht="23.25" customHeight="1" x14ac:dyDescent="0.25">
      <c r="A148" s="8">
        <f t="shared" si="21"/>
        <v>140</v>
      </c>
      <c r="B148" s="8">
        <v>840</v>
      </c>
      <c r="C148" s="41" t="s">
        <v>1912</v>
      </c>
      <c r="D148" s="35">
        <v>47.83</v>
      </c>
      <c r="E148" s="35">
        <v>55.59</v>
      </c>
      <c r="F148" s="8"/>
      <c r="G148" s="35">
        <v>1</v>
      </c>
      <c r="H148" s="42">
        <v>15500000</v>
      </c>
      <c r="I148" s="42">
        <f t="shared" si="22"/>
        <v>741365000</v>
      </c>
      <c r="J148" s="42">
        <f t="shared" si="23"/>
        <v>120280000</v>
      </c>
      <c r="K148" s="36">
        <v>861645000</v>
      </c>
      <c r="L148" s="36">
        <f t="shared" si="24"/>
        <v>689316000</v>
      </c>
      <c r="M148" s="51">
        <v>516987000</v>
      </c>
      <c r="N148" s="36">
        <f t="shared" si="20"/>
        <v>172329000</v>
      </c>
      <c r="O148" s="36">
        <f t="shared" si="25"/>
        <v>172329000</v>
      </c>
      <c r="P148" s="42">
        <f t="shared" si="18"/>
        <v>0</v>
      </c>
      <c r="Q148" s="4" t="s">
        <v>1841</v>
      </c>
      <c r="R148" s="5" t="s">
        <v>1842</v>
      </c>
      <c r="S148" s="7">
        <v>40268</v>
      </c>
      <c r="T148" s="8" t="s">
        <v>286</v>
      </c>
      <c r="U148" s="4" t="s">
        <v>1843</v>
      </c>
      <c r="V148" s="83" t="s">
        <v>1844</v>
      </c>
      <c r="W148" s="5" t="s">
        <v>1845</v>
      </c>
      <c r="X148" s="91" t="s">
        <v>1846</v>
      </c>
      <c r="Y148" s="64" t="e">
        <f ca="1">[1]!doisothanhchu(O148)</f>
        <v>#NAME?</v>
      </c>
    </row>
    <row r="149" spans="1:25" s="49" customFormat="1" ht="27.75" customHeight="1" x14ac:dyDescent="0.25">
      <c r="A149" s="43" t="s">
        <v>3583</v>
      </c>
      <c r="B149" s="43"/>
      <c r="C149" s="43"/>
      <c r="D149" s="47"/>
      <c r="E149" s="47"/>
      <c r="F149" s="43"/>
      <c r="G149" s="47"/>
      <c r="H149" s="48"/>
      <c r="I149" s="42">
        <f t="shared" si="22"/>
        <v>0</v>
      </c>
      <c r="J149" s="42">
        <f t="shared" si="23"/>
        <v>0</v>
      </c>
      <c r="K149" s="36">
        <v>0</v>
      </c>
      <c r="L149" s="36">
        <f t="shared" si="24"/>
        <v>0</v>
      </c>
      <c r="M149" s="51">
        <v>0</v>
      </c>
      <c r="N149" s="36">
        <f t="shared" si="20"/>
        <v>0</v>
      </c>
      <c r="O149" s="36">
        <f t="shared" si="25"/>
        <v>0</v>
      </c>
      <c r="P149" s="42">
        <f t="shared" si="18"/>
        <v>0</v>
      </c>
      <c r="Q149" s="4"/>
      <c r="R149" s="5"/>
      <c r="S149" s="7"/>
      <c r="T149" s="8"/>
      <c r="U149" s="4"/>
      <c r="V149" s="83"/>
      <c r="W149" s="5"/>
      <c r="X149" s="8"/>
      <c r="Y149" s="64" t="e">
        <f ca="1">[1]!doisothanhchu(O149)</f>
        <v>#NAME?</v>
      </c>
    </row>
    <row r="150" spans="1:25" s="38" customFormat="1" ht="24" customHeight="1" x14ac:dyDescent="0.25">
      <c r="A150" s="8">
        <f>+A129+20</f>
        <v>141</v>
      </c>
      <c r="B150" s="8">
        <v>902</v>
      </c>
      <c r="C150" s="41" t="s">
        <v>1913</v>
      </c>
      <c r="D150" s="78">
        <v>72.92</v>
      </c>
      <c r="E150" s="35">
        <v>82.25</v>
      </c>
      <c r="F150" s="46" t="s">
        <v>1946</v>
      </c>
      <c r="G150" s="65">
        <v>1.03</v>
      </c>
      <c r="H150" s="42">
        <v>15965000</v>
      </c>
      <c r="I150" s="42">
        <f t="shared" si="22"/>
        <v>1164167800</v>
      </c>
      <c r="J150" s="42">
        <f t="shared" si="23"/>
        <v>148953450</v>
      </c>
      <c r="K150" s="36">
        <v>1313121250</v>
      </c>
      <c r="L150" s="36">
        <f t="shared" si="24"/>
        <v>1050497000</v>
      </c>
      <c r="M150" s="51">
        <v>787873000</v>
      </c>
      <c r="N150" s="36">
        <f t="shared" si="20"/>
        <v>262624000</v>
      </c>
      <c r="O150" s="36">
        <f t="shared" si="25"/>
        <v>262624000</v>
      </c>
      <c r="P150" s="42">
        <f t="shared" si="18"/>
        <v>0</v>
      </c>
      <c r="Q150" s="4" t="s">
        <v>2944</v>
      </c>
      <c r="R150" s="5"/>
      <c r="S150" s="7"/>
      <c r="T150" s="8"/>
      <c r="U150" s="4"/>
      <c r="V150" s="83"/>
      <c r="W150" s="5"/>
      <c r="X150" s="8"/>
      <c r="Y150" s="64" t="e">
        <f ca="1">[1]!doisothanhchu(O150)</f>
        <v>#NAME?</v>
      </c>
    </row>
    <row r="151" spans="1:25" s="38" customFormat="1" ht="24" customHeight="1" x14ac:dyDescent="0.25">
      <c r="A151" s="8">
        <f t="shared" ref="A151:A169" si="26">+A130+20</f>
        <v>142</v>
      </c>
      <c r="B151" s="8">
        <v>904</v>
      </c>
      <c r="C151" s="41" t="s">
        <v>1913</v>
      </c>
      <c r="D151" s="35">
        <v>63.98</v>
      </c>
      <c r="E151" s="35">
        <v>71.959999999999994</v>
      </c>
      <c r="F151" s="8"/>
      <c r="G151" s="35">
        <v>1</v>
      </c>
      <c r="H151" s="42">
        <v>15500000</v>
      </c>
      <c r="I151" s="42">
        <f t="shared" si="22"/>
        <v>991690000</v>
      </c>
      <c r="J151" s="42">
        <f t="shared" si="23"/>
        <v>123690000</v>
      </c>
      <c r="K151" s="36">
        <v>1115380000</v>
      </c>
      <c r="L151" s="36">
        <f t="shared" si="24"/>
        <v>892304000</v>
      </c>
      <c r="M151" s="51">
        <v>334614000</v>
      </c>
      <c r="N151" s="36">
        <f t="shared" si="20"/>
        <v>557690000</v>
      </c>
      <c r="O151" s="36">
        <f t="shared" si="25"/>
        <v>223076000</v>
      </c>
      <c r="P151" s="42">
        <f t="shared" si="18"/>
        <v>334614000</v>
      </c>
      <c r="Q151" s="4" t="s">
        <v>345</v>
      </c>
      <c r="R151" s="5"/>
      <c r="S151" s="7"/>
      <c r="T151" s="8"/>
      <c r="U151" s="4"/>
      <c r="V151" s="83"/>
      <c r="W151" s="5" t="s">
        <v>2871</v>
      </c>
      <c r="X151" s="8"/>
      <c r="Y151" s="64" t="e">
        <f ca="1">[1]!doisothanhchu(O151)</f>
        <v>#NAME?</v>
      </c>
    </row>
    <row r="152" spans="1:25" s="38" customFormat="1" ht="24" customHeight="1" x14ac:dyDescent="0.25">
      <c r="A152" s="8">
        <f t="shared" si="26"/>
        <v>143</v>
      </c>
      <c r="B152" s="8">
        <v>906</v>
      </c>
      <c r="C152" s="41" t="s">
        <v>1913</v>
      </c>
      <c r="D152" s="35">
        <v>62.37</v>
      </c>
      <c r="E152" s="35">
        <v>70.319999999999993</v>
      </c>
      <c r="F152" s="8"/>
      <c r="G152" s="35">
        <v>1</v>
      </c>
      <c r="H152" s="42">
        <v>15500000</v>
      </c>
      <c r="I152" s="42">
        <f t="shared" si="22"/>
        <v>966735000</v>
      </c>
      <c r="J152" s="42">
        <f t="shared" si="23"/>
        <v>78265000</v>
      </c>
      <c r="K152" s="36">
        <v>1045000000</v>
      </c>
      <c r="L152" s="36">
        <f t="shared" si="24"/>
        <v>836000000</v>
      </c>
      <c r="M152" s="51">
        <v>627000000</v>
      </c>
      <c r="N152" s="36">
        <f t="shared" si="20"/>
        <v>209000000</v>
      </c>
      <c r="O152" s="36">
        <f t="shared" si="25"/>
        <v>209000000</v>
      </c>
      <c r="P152" s="42">
        <f t="shared" si="18"/>
        <v>0</v>
      </c>
      <c r="Q152" s="4" t="s">
        <v>2872</v>
      </c>
      <c r="R152" s="5" t="s">
        <v>2873</v>
      </c>
      <c r="S152" s="7">
        <v>39928</v>
      </c>
      <c r="T152" s="8" t="s">
        <v>243</v>
      </c>
      <c r="U152" s="4" t="s">
        <v>3505</v>
      </c>
      <c r="V152" s="83" t="s">
        <v>3506</v>
      </c>
      <c r="W152" s="5" t="s">
        <v>3507</v>
      </c>
      <c r="X152" s="91" t="s">
        <v>3508</v>
      </c>
      <c r="Y152" s="64" t="e">
        <f ca="1">[1]!doisothanhchu(O152)</f>
        <v>#NAME?</v>
      </c>
    </row>
    <row r="153" spans="1:25" s="38" customFormat="1" ht="24" customHeight="1" x14ac:dyDescent="0.25">
      <c r="A153" s="8">
        <f t="shared" si="26"/>
        <v>144</v>
      </c>
      <c r="B153" s="8">
        <v>908</v>
      </c>
      <c r="C153" s="41" t="s">
        <v>1913</v>
      </c>
      <c r="D153" s="35">
        <v>62.37</v>
      </c>
      <c r="E153" s="35">
        <v>70.319999999999993</v>
      </c>
      <c r="F153" s="8"/>
      <c r="G153" s="35">
        <v>1</v>
      </c>
      <c r="H153" s="42">
        <v>15500000</v>
      </c>
      <c r="I153" s="42">
        <f t="shared" si="22"/>
        <v>966735000</v>
      </c>
      <c r="J153" s="42">
        <f t="shared" si="23"/>
        <v>123225000</v>
      </c>
      <c r="K153" s="36">
        <v>1089960000</v>
      </c>
      <c r="L153" s="36">
        <f t="shared" si="24"/>
        <v>871968000</v>
      </c>
      <c r="M153" s="51">
        <v>653976000</v>
      </c>
      <c r="N153" s="36">
        <f t="shared" si="20"/>
        <v>217992000</v>
      </c>
      <c r="O153" s="36">
        <f t="shared" si="25"/>
        <v>217992000</v>
      </c>
      <c r="P153" s="42">
        <f t="shared" si="18"/>
        <v>0</v>
      </c>
      <c r="Q153" s="4" t="s">
        <v>2874</v>
      </c>
      <c r="R153" s="5" t="s">
        <v>2875</v>
      </c>
      <c r="S153" s="7">
        <v>41431</v>
      </c>
      <c r="T153" s="8" t="s">
        <v>2876</v>
      </c>
      <c r="U153" s="4" t="s">
        <v>2877</v>
      </c>
      <c r="V153" s="83" t="s">
        <v>2878</v>
      </c>
      <c r="W153" s="5" t="s">
        <v>2879</v>
      </c>
      <c r="X153" s="94" t="s">
        <v>2880</v>
      </c>
      <c r="Y153" s="64" t="e">
        <f ca="1">[1]!doisothanhchu(O153)</f>
        <v>#NAME?</v>
      </c>
    </row>
    <row r="154" spans="1:25" s="38" customFormat="1" ht="24" customHeight="1" x14ac:dyDescent="0.25">
      <c r="A154" s="8">
        <f t="shared" si="26"/>
        <v>145</v>
      </c>
      <c r="B154" s="8">
        <v>910</v>
      </c>
      <c r="C154" s="41" t="s">
        <v>1913</v>
      </c>
      <c r="D154" s="35">
        <v>63.98</v>
      </c>
      <c r="E154" s="35">
        <v>71.959999999999994</v>
      </c>
      <c r="F154" s="8"/>
      <c r="G154" s="35">
        <v>1</v>
      </c>
      <c r="H154" s="42">
        <v>15500000</v>
      </c>
      <c r="I154" s="42">
        <f t="shared" si="22"/>
        <v>991690000</v>
      </c>
      <c r="J154" s="42">
        <f t="shared" si="23"/>
        <v>123690000</v>
      </c>
      <c r="K154" s="36">
        <v>1115380000</v>
      </c>
      <c r="L154" s="36">
        <f t="shared" si="24"/>
        <v>892304000</v>
      </c>
      <c r="M154" s="51">
        <v>334614000</v>
      </c>
      <c r="N154" s="36">
        <f t="shared" si="20"/>
        <v>557690000</v>
      </c>
      <c r="O154" s="36">
        <f t="shared" si="25"/>
        <v>223076000</v>
      </c>
      <c r="P154" s="42">
        <f t="shared" si="18"/>
        <v>334614000</v>
      </c>
      <c r="Q154" s="4" t="s">
        <v>345</v>
      </c>
      <c r="R154" s="5"/>
      <c r="S154" s="7"/>
      <c r="T154" s="8"/>
      <c r="U154" s="4"/>
      <c r="V154" s="83"/>
      <c r="W154" s="5" t="s">
        <v>2871</v>
      </c>
      <c r="X154" s="8"/>
      <c r="Y154" s="64" t="e">
        <f ca="1">[1]!doisothanhchu(O154)</f>
        <v>#NAME?</v>
      </c>
    </row>
    <row r="155" spans="1:25" s="38" customFormat="1" ht="24" customHeight="1" x14ac:dyDescent="0.25">
      <c r="A155" s="8">
        <f t="shared" si="26"/>
        <v>146</v>
      </c>
      <c r="B155" s="8">
        <v>912</v>
      </c>
      <c r="C155" s="41" t="s">
        <v>1913</v>
      </c>
      <c r="D155" s="35">
        <v>72.92</v>
      </c>
      <c r="E155" s="35">
        <v>82.25</v>
      </c>
      <c r="F155" s="46" t="s">
        <v>1946</v>
      </c>
      <c r="G155" s="65">
        <v>1.03</v>
      </c>
      <c r="H155" s="42">
        <v>14265000</v>
      </c>
      <c r="I155" s="42">
        <f t="shared" si="22"/>
        <v>1040203800</v>
      </c>
      <c r="J155" s="42">
        <f t="shared" si="23"/>
        <v>4796200</v>
      </c>
      <c r="K155" s="36">
        <v>1045000000</v>
      </c>
      <c r="L155" s="36">
        <f t="shared" si="24"/>
        <v>836000000</v>
      </c>
      <c r="M155" s="51">
        <v>627000000</v>
      </c>
      <c r="N155" s="36">
        <f t="shared" si="20"/>
        <v>209000000</v>
      </c>
      <c r="O155" s="36">
        <f t="shared" si="25"/>
        <v>209000000</v>
      </c>
      <c r="P155" s="42">
        <f t="shared" si="18"/>
        <v>0</v>
      </c>
      <c r="Q155" s="4" t="s">
        <v>3509</v>
      </c>
      <c r="R155" s="5" t="s">
        <v>3510</v>
      </c>
      <c r="S155" s="7">
        <v>42024</v>
      </c>
      <c r="T155" s="8" t="s">
        <v>260</v>
      </c>
      <c r="U155" s="4" t="s">
        <v>3511</v>
      </c>
      <c r="V155" s="83" t="s">
        <v>3512</v>
      </c>
      <c r="W155" s="5" t="s">
        <v>3513</v>
      </c>
      <c r="X155" s="91" t="s">
        <v>3514</v>
      </c>
      <c r="Y155" s="64" t="e">
        <f ca="1">[1]!doisothanhchu(O155)</f>
        <v>#NAME?</v>
      </c>
    </row>
    <row r="156" spans="1:25" s="38" customFormat="1" ht="24" customHeight="1" x14ac:dyDescent="0.25">
      <c r="A156" s="8">
        <f t="shared" si="26"/>
        <v>147</v>
      </c>
      <c r="B156" s="8">
        <v>914</v>
      </c>
      <c r="C156" s="41" t="s">
        <v>1913</v>
      </c>
      <c r="D156" s="35">
        <v>47.83</v>
      </c>
      <c r="E156" s="35">
        <v>55.59</v>
      </c>
      <c r="F156" s="8"/>
      <c r="G156" s="35">
        <v>1</v>
      </c>
      <c r="H156" s="42">
        <v>15500000</v>
      </c>
      <c r="I156" s="42">
        <f t="shared" si="22"/>
        <v>741365000</v>
      </c>
      <c r="J156" s="42">
        <f t="shared" si="23"/>
        <v>120280000</v>
      </c>
      <c r="K156" s="36">
        <v>861645000</v>
      </c>
      <c r="L156" s="36">
        <f t="shared" si="24"/>
        <v>689316000</v>
      </c>
      <c r="M156" s="51">
        <v>516987000</v>
      </c>
      <c r="N156" s="36">
        <f t="shared" si="20"/>
        <v>172329000</v>
      </c>
      <c r="O156" s="36">
        <f t="shared" si="25"/>
        <v>172329000</v>
      </c>
      <c r="P156" s="42">
        <f t="shared" si="18"/>
        <v>0</v>
      </c>
      <c r="Q156" s="4" t="s">
        <v>1847</v>
      </c>
      <c r="R156" s="5" t="s">
        <v>1848</v>
      </c>
      <c r="S156" s="7">
        <v>38497</v>
      </c>
      <c r="T156" s="8" t="s">
        <v>356</v>
      </c>
      <c r="U156" s="4" t="s">
        <v>3515</v>
      </c>
      <c r="V156" s="83" t="s">
        <v>1849</v>
      </c>
      <c r="W156" s="5" t="s">
        <v>3516</v>
      </c>
      <c r="X156" s="91" t="s">
        <v>1072</v>
      </c>
      <c r="Y156" s="64" t="e">
        <f ca="1">[1]!doisothanhchu(O156)</f>
        <v>#NAME?</v>
      </c>
    </row>
    <row r="157" spans="1:25" s="38" customFormat="1" ht="24" customHeight="1" x14ac:dyDescent="0.25">
      <c r="A157" s="8">
        <f t="shared" si="26"/>
        <v>148</v>
      </c>
      <c r="B157" s="8">
        <v>916</v>
      </c>
      <c r="C157" s="41" t="s">
        <v>1913</v>
      </c>
      <c r="D157" s="35">
        <v>39.729999999999997</v>
      </c>
      <c r="E157" s="35">
        <v>45.48</v>
      </c>
      <c r="F157" s="8"/>
      <c r="G157" s="35">
        <v>1</v>
      </c>
      <c r="H157" s="42">
        <v>15500000</v>
      </c>
      <c r="I157" s="42">
        <f t="shared" si="22"/>
        <v>615815000</v>
      </c>
      <c r="J157" s="42">
        <f t="shared" si="23"/>
        <v>89125000</v>
      </c>
      <c r="K157" s="36">
        <v>704940000</v>
      </c>
      <c r="L157" s="36">
        <f t="shared" si="24"/>
        <v>563952000</v>
      </c>
      <c r="M157" s="51">
        <v>422964000</v>
      </c>
      <c r="N157" s="36">
        <f t="shared" si="20"/>
        <v>140988000</v>
      </c>
      <c r="O157" s="36">
        <f t="shared" si="25"/>
        <v>140988000</v>
      </c>
      <c r="P157" s="42">
        <f t="shared" ref="P157:P210" si="27">+N157-O157</f>
        <v>0</v>
      </c>
      <c r="Q157" s="4" t="s">
        <v>2881</v>
      </c>
      <c r="R157" s="5" t="s">
        <v>2882</v>
      </c>
      <c r="S157" s="7">
        <v>41148</v>
      </c>
      <c r="T157" s="8" t="s">
        <v>243</v>
      </c>
      <c r="U157" s="4" t="s">
        <v>1385</v>
      </c>
      <c r="V157" s="4" t="s">
        <v>1386</v>
      </c>
      <c r="W157" s="5" t="s">
        <v>1387</v>
      </c>
      <c r="X157" s="91" t="s">
        <v>2883</v>
      </c>
      <c r="Y157" s="64" t="e">
        <f ca="1">[1]!doisothanhchu(O157)</f>
        <v>#NAME?</v>
      </c>
    </row>
    <row r="158" spans="1:25" s="38" customFormat="1" ht="24" customHeight="1" x14ac:dyDescent="0.25">
      <c r="A158" s="8">
        <f t="shared" si="26"/>
        <v>149</v>
      </c>
      <c r="B158" s="8">
        <v>918</v>
      </c>
      <c r="C158" s="41" t="s">
        <v>1913</v>
      </c>
      <c r="D158" s="35">
        <v>39.729999999999997</v>
      </c>
      <c r="E158" s="35">
        <v>45.48</v>
      </c>
      <c r="F158" s="8"/>
      <c r="G158" s="35">
        <v>1</v>
      </c>
      <c r="H158" s="42">
        <v>15500000</v>
      </c>
      <c r="I158" s="42">
        <f t="shared" si="22"/>
        <v>615815000</v>
      </c>
      <c r="J158" s="42">
        <f t="shared" si="23"/>
        <v>89125000</v>
      </c>
      <c r="K158" s="36">
        <v>704940000</v>
      </c>
      <c r="L158" s="36">
        <f t="shared" si="24"/>
        <v>563952000</v>
      </c>
      <c r="M158" s="51">
        <v>422964000</v>
      </c>
      <c r="N158" s="36">
        <f t="shared" si="20"/>
        <v>140988000</v>
      </c>
      <c r="O158" s="36">
        <f t="shared" si="25"/>
        <v>140988000</v>
      </c>
      <c r="P158" s="42">
        <f t="shared" si="27"/>
        <v>0</v>
      </c>
      <c r="Q158" s="4" t="s">
        <v>2884</v>
      </c>
      <c r="R158" s="5" t="s">
        <v>2885</v>
      </c>
      <c r="S158" s="7">
        <v>41088</v>
      </c>
      <c r="T158" s="8" t="s">
        <v>243</v>
      </c>
      <c r="U158" s="4" t="s">
        <v>2886</v>
      </c>
      <c r="V158" s="4" t="s">
        <v>2886</v>
      </c>
      <c r="W158" s="5" t="s">
        <v>2887</v>
      </c>
      <c r="X158" s="8"/>
      <c r="Y158" s="64" t="e">
        <f ca="1">[1]!doisothanhchu(O158)</f>
        <v>#NAME?</v>
      </c>
    </row>
    <row r="159" spans="1:25" s="38" customFormat="1" ht="24" customHeight="1" x14ac:dyDescent="0.25">
      <c r="A159" s="8">
        <f t="shared" si="26"/>
        <v>150</v>
      </c>
      <c r="B159" s="8">
        <v>920</v>
      </c>
      <c r="C159" s="41" t="s">
        <v>1913</v>
      </c>
      <c r="D159" s="35">
        <v>47.83</v>
      </c>
      <c r="E159" s="35">
        <v>55.59</v>
      </c>
      <c r="F159" s="8"/>
      <c r="G159" s="35">
        <v>1</v>
      </c>
      <c r="H159" s="42">
        <v>15500000</v>
      </c>
      <c r="I159" s="42">
        <f t="shared" si="22"/>
        <v>741365000</v>
      </c>
      <c r="J159" s="42">
        <f t="shared" si="23"/>
        <v>120280000</v>
      </c>
      <c r="K159" s="36">
        <v>861645000</v>
      </c>
      <c r="L159" s="36">
        <f t="shared" si="24"/>
        <v>689316000</v>
      </c>
      <c r="M159" s="51">
        <v>516987000</v>
      </c>
      <c r="N159" s="36">
        <f t="shared" si="20"/>
        <v>172329000</v>
      </c>
      <c r="O159" s="36">
        <f t="shared" si="25"/>
        <v>172329000</v>
      </c>
      <c r="P159" s="42">
        <f t="shared" si="27"/>
        <v>0</v>
      </c>
      <c r="Q159" s="4" t="s">
        <v>3517</v>
      </c>
      <c r="R159" s="5" t="s">
        <v>3518</v>
      </c>
      <c r="S159" s="7">
        <v>41954</v>
      </c>
      <c r="T159" s="8" t="s">
        <v>3519</v>
      </c>
      <c r="U159" s="4" t="s">
        <v>3520</v>
      </c>
      <c r="V159" s="83" t="s">
        <v>3521</v>
      </c>
      <c r="W159" s="5" t="s">
        <v>3522</v>
      </c>
      <c r="X159" s="91" t="s">
        <v>3523</v>
      </c>
      <c r="Y159" s="64" t="e">
        <f ca="1">[1]!doisothanhchu(O159)</f>
        <v>#NAME?</v>
      </c>
    </row>
    <row r="160" spans="1:25" s="38" customFormat="1" ht="24" customHeight="1" x14ac:dyDescent="0.25">
      <c r="A160" s="8">
        <f t="shared" si="26"/>
        <v>151</v>
      </c>
      <c r="B160" s="8">
        <v>922</v>
      </c>
      <c r="C160" s="41" t="s">
        <v>1913</v>
      </c>
      <c r="D160" s="35">
        <v>72.92</v>
      </c>
      <c r="E160" s="35">
        <v>82.25</v>
      </c>
      <c r="F160" s="46" t="s">
        <v>1946</v>
      </c>
      <c r="G160" s="65">
        <v>1.03</v>
      </c>
      <c r="H160" s="42">
        <v>15965000</v>
      </c>
      <c r="I160" s="42">
        <f t="shared" si="22"/>
        <v>1164167800</v>
      </c>
      <c r="J160" s="42">
        <f t="shared" si="23"/>
        <v>148953450</v>
      </c>
      <c r="K160" s="36">
        <v>1313121250</v>
      </c>
      <c r="L160" s="36">
        <f t="shared" si="24"/>
        <v>1050497000</v>
      </c>
      <c r="M160" s="51">
        <v>525249000</v>
      </c>
      <c r="N160" s="36">
        <f t="shared" si="20"/>
        <v>525248000</v>
      </c>
      <c r="O160" s="36">
        <f t="shared" si="25"/>
        <v>262624000</v>
      </c>
      <c r="P160" s="42">
        <f t="shared" si="27"/>
        <v>262624000</v>
      </c>
      <c r="Q160" s="4" t="s">
        <v>255</v>
      </c>
      <c r="R160" s="5"/>
      <c r="S160" s="7"/>
      <c r="T160" s="8"/>
      <c r="U160" s="4"/>
      <c r="V160" s="83"/>
      <c r="W160" s="5" t="s">
        <v>256</v>
      </c>
      <c r="X160" s="96" t="s">
        <v>257</v>
      </c>
      <c r="Y160" s="64" t="e">
        <f ca="1">[1]!doisothanhchu(O160)</f>
        <v>#NAME?</v>
      </c>
    </row>
    <row r="161" spans="1:25" s="38" customFormat="1" ht="24" customHeight="1" x14ac:dyDescent="0.25">
      <c r="A161" s="8">
        <f t="shared" si="26"/>
        <v>152</v>
      </c>
      <c r="B161" s="8">
        <v>924</v>
      </c>
      <c r="C161" s="41" t="s">
        <v>1913</v>
      </c>
      <c r="D161" s="35">
        <v>63.98</v>
      </c>
      <c r="E161" s="35">
        <v>71.959999999999994</v>
      </c>
      <c r="F161" s="8"/>
      <c r="G161" s="35">
        <v>1</v>
      </c>
      <c r="H161" s="42">
        <v>15500000</v>
      </c>
      <c r="I161" s="42">
        <f t="shared" si="22"/>
        <v>991690000</v>
      </c>
      <c r="J161" s="42">
        <f t="shared" si="23"/>
        <v>123690000</v>
      </c>
      <c r="K161" s="36">
        <v>1115380000</v>
      </c>
      <c r="L161" s="36">
        <f t="shared" si="24"/>
        <v>892304000</v>
      </c>
      <c r="M161" s="51">
        <v>669228000</v>
      </c>
      <c r="N161" s="36">
        <f t="shared" si="20"/>
        <v>223076000</v>
      </c>
      <c r="O161" s="36">
        <f t="shared" si="25"/>
        <v>223076000</v>
      </c>
      <c r="P161" s="42">
        <f t="shared" si="27"/>
        <v>0</v>
      </c>
      <c r="Q161" s="4" t="s">
        <v>255</v>
      </c>
      <c r="R161" s="5"/>
      <c r="S161" s="7"/>
      <c r="T161" s="8"/>
      <c r="U161" s="4"/>
      <c r="V161" s="83"/>
      <c r="W161" s="5" t="s">
        <v>256</v>
      </c>
      <c r="X161" s="96" t="s">
        <v>257</v>
      </c>
      <c r="Y161" s="64" t="e">
        <f ca="1">[1]!doisothanhchu(O161)</f>
        <v>#NAME?</v>
      </c>
    </row>
    <row r="162" spans="1:25" s="38" customFormat="1" ht="24" customHeight="1" x14ac:dyDescent="0.25">
      <c r="A162" s="8">
        <f t="shared" si="26"/>
        <v>153</v>
      </c>
      <c r="B162" s="8">
        <v>926</v>
      </c>
      <c r="C162" s="41" t="s">
        <v>1913</v>
      </c>
      <c r="D162" s="35">
        <v>62.37</v>
      </c>
      <c r="E162" s="35">
        <v>70.319999999999993</v>
      </c>
      <c r="F162" s="8"/>
      <c r="G162" s="35">
        <v>1</v>
      </c>
      <c r="H162" s="42">
        <v>15500000</v>
      </c>
      <c r="I162" s="42">
        <f t="shared" si="22"/>
        <v>966735000</v>
      </c>
      <c r="J162" s="42">
        <f t="shared" si="23"/>
        <v>123225000</v>
      </c>
      <c r="K162" s="36">
        <v>1089960000</v>
      </c>
      <c r="L162" s="36">
        <f t="shared" si="24"/>
        <v>871968000</v>
      </c>
      <c r="M162" s="51">
        <v>435984000</v>
      </c>
      <c r="N162" s="36">
        <f t="shared" si="20"/>
        <v>435984000</v>
      </c>
      <c r="O162" s="36">
        <f t="shared" si="25"/>
        <v>217992000</v>
      </c>
      <c r="P162" s="42">
        <f t="shared" si="27"/>
        <v>217992000</v>
      </c>
      <c r="Q162" s="4" t="s">
        <v>255</v>
      </c>
      <c r="R162" s="5"/>
      <c r="S162" s="7"/>
      <c r="T162" s="8"/>
      <c r="U162" s="4"/>
      <c r="V162" s="83"/>
      <c r="W162" s="5" t="s">
        <v>256</v>
      </c>
      <c r="X162" s="96" t="s">
        <v>257</v>
      </c>
      <c r="Y162" s="64" t="e">
        <f ca="1">[1]!doisothanhchu(O162)</f>
        <v>#NAME?</v>
      </c>
    </row>
    <row r="163" spans="1:25" s="38" customFormat="1" ht="24" customHeight="1" x14ac:dyDescent="0.25">
      <c r="A163" s="8">
        <f t="shared" si="26"/>
        <v>154</v>
      </c>
      <c r="B163" s="8">
        <v>928</v>
      </c>
      <c r="C163" s="41" t="s">
        <v>1913</v>
      </c>
      <c r="D163" s="35">
        <v>62.37</v>
      </c>
      <c r="E163" s="35">
        <v>70.319999999999993</v>
      </c>
      <c r="F163" s="8"/>
      <c r="G163" s="35">
        <v>1</v>
      </c>
      <c r="H163" s="42">
        <v>15500000</v>
      </c>
      <c r="I163" s="42">
        <f t="shared" si="22"/>
        <v>966735000</v>
      </c>
      <c r="J163" s="42">
        <f t="shared" si="23"/>
        <v>78265000</v>
      </c>
      <c r="K163" s="36">
        <v>1045000000</v>
      </c>
      <c r="L163" s="36">
        <f t="shared" si="24"/>
        <v>836000000</v>
      </c>
      <c r="M163" s="51">
        <v>628000000</v>
      </c>
      <c r="N163" s="36">
        <f t="shared" si="20"/>
        <v>208000000</v>
      </c>
      <c r="O163" s="36">
        <f t="shared" si="25"/>
        <v>209000000</v>
      </c>
      <c r="P163" s="42">
        <f t="shared" si="27"/>
        <v>-1000000</v>
      </c>
      <c r="Q163" s="4" t="s">
        <v>1850</v>
      </c>
      <c r="R163" s="5" t="s">
        <v>1851</v>
      </c>
      <c r="S163" s="7">
        <v>39965</v>
      </c>
      <c r="T163" s="8" t="s">
        <v>286</v>
      </c>
      <c r="U163" s="4" t="s">
        <v>1852</v>
      </c>
      <c r="V163" s="4" t="s">
        <v>1853</v>
      </c>
      <c r="W163" s="5" t="s">
        <v>1854</v>
      </c>
      <c r="X163" s="95" t="s">
        <v>1855</v>
      </c>
      <c r="Y163" s="64" t="e">
        <f ca="1">[1]!doisothanhchu(O163)</f>
        <v>#NAME?</v>
      </c>
    </row>
    <row r="164" spans="1:25" s="38" customFormat="1" ht="24" customHeight="1" x14ac:dyDescent="0.25">
      <c r="A164" s="8">
        <f t="shared" si="26"/>
        <v>155</v>
      </c>
      <c r="B164" s="8">
        <v>930</v>
      </c>
      <c r="C164" s="41" t="s">
        <v>1913</v>
      </c>
      <c r="D164" s="35">
        <v>63.98</v>
      </c>
      <c r="E164" s="35">
        <v>71.959999999999994</v>
      </c>
      <c r="F164" s="8"/>
      <c r="G164" s="35">
        <v>1</v>
      </c>
      <c r="H164" s="42">
        <v>15500000</v>
      </c>
      <c r="I164" s="42">
        <f t="shared" si="22"/>
        <v>991690000</v>
      </c>
      <c r="J164" s="42">
        <f t="shared" si="23"/>
        <v>123690000</v>
      </c>
      <c r="K164" s="36">
        <v>1115380000</v>
      </c>
      <c r="L164" s="36">
        <f t="shared" si="24"/>
        <v>892304000</v>
      </c>
      <c r="M164" s="51">
        <v>669228000</v>
      </c>
      <c r="N164" s="36">
        <f t="shared" si="20"/>
        <v>223076000</v>
      </c>
      <c r="O164" s="36">
        <f t="shared" si="25"/>
        <v>223076000</v>
      </c>
      <c r="P164" s="42">
        <f t="shared" si="27"/>
        <v>0</v>
      </c>
      <c r="Q164" s="4" t="s">
        <v>1856</v>
      </c>
      <c r="R164" s="5" t="s">
        <v>1857</v>
      </c>
      <c r="S164" s="7">
        <v>39518</v>
      </c>
      <c r="T164" s="8" t="s">
        <v>3073</v>
      </c>
      <c r="U164" s="4" t="s">
        <v>1858</v>
      </c>
      <c r="V164" s="83" t="s">
        <v>1859</v>
      </c>
      <c r="W164" s="5" t="s">
        <v>1860</v>
      </c>
      <c r="X164" s="96"/>
      <c r="Y164" s="64" t="e">
        <f ca="1">[1]!doisothanhchu(O164)</f>
        <v>#NAME?</v>
      </c>
    </row>
    <row r="165" spans="1:25" s="38" customFormat="1" ht="24" customHeight="1" x14ac:dyDescent="0.25">
      <c r="A165" s="8">
        <f t="shared" si="26"/>
        <v>156</v>
      </c>
      <c r="B165" s="8">
        <v>932</v>
      </c>
      <c r="C165" s="41" t="s">
        <v>1913</v>
      </c>
      <c r="D165" s="35">
        <v>72.92</v>
      </c>
      <c r="E165" s="35">
        <v>82.25</v>
      </c>
      <c r="F165" s="46" t="s">
        <v>1946</v>
      </c>
      <c r="G165" s="65">
        <v>1.03</v>
      </c>
      <c r="H165" s="42">
        <v>15965000</v>
      </c>
      <c r="I165" s="42">
        <f t="shared" si="22"/>
        <v>1164167800</v>
      </c>
      <c r="J165" s="42">
        <f t="shared" si="23"/>
        <v>148953450</v>
      </c>
      <c r="K165" s="36">
        <v>1313121250</v>
      </c>
      <c r="L165" s="36">
        <f t="shared" si="24"/>
        <v>1050497000</v>
      </c>
      <c r="M165" s="51">
        <v>262624000</v>
      </c>
      <c r="N165" s="36">
        <f t="shared" si="20"/>
        <v>787873000</v>
      </c>
      <c r="O165" s="36">
        <f t="shared" si="25"/>
        <v>262624000</v>
      </c>
      <c r="P165" s="42">
        <f t="shared" si="27"/>
        <v>525249000</v>
      </c>
      <c r="Q165" s="4" t="s">
        <v>255</v>
      </c>
      <c r="R165" s="5"/>
      <c r="S165" s="7"/>
      <c r="T165" s="8"/>
      <c r="U165" s="4"/>
      <c r="V165" s="83"/>
      <c r="W165" s="5" t="s">
        <v>256</v>
      </c>
      <c r="X165" s="96" t="s">
        <v>257</v>
      </c>
      <c r="Y165" s="64" t="e">
        <f ca="1">[1]!doisothanhchu(O165)</f>
        <v>#NAME?</v>
      </c>
    </row>
    <row r="166" spans="1:25" s="38" customFormat="1" ht="24" customHeight="1" x14ac:dyDescent="0.25">
      <c r="A166" s="8">
        <f t="shared" si="26"/>
        <v>157</v>
      </c>
      <c r="B166" s="8">
        <v>934</v>
      </c>
      <c r="C166" s="41" t="s">
        <v>1913</v>
      </c>
      <c r="D166" s="35">
        <v>47.83</v>
      </c>
      <c r="E166" s="35">
        <v>55.59</v>
      </c>
      <c r="F166" s="8"/>
      <c r="G166" s="35">
        <v>1</v>
      </c>
      <c r="H166" s="42">
        <v>15500000</v>
      </c>
      <c r="I166" s="42">
        <f t="shared" si="22"/>
        <v>741365000</v>
      </c>
      <c r="J166" s="42">
        <f t="shared" si="23"/>
        <v>120280000</v>
      </c>
      <c r="K166" s="36">
        <v>861645000</v>
      </c>
      <c r="L166" s="36">
        <f t="shared" si="24"/>
        <v>689316000</v>
      </c>
      <c r="M166" s="51">
        <v>516987000</v>
      </c>
      <c r="N166" s="36">
        <f t="shared" si="20"/>
        <v>172329000</v>
      </c>
      <c r="O166" s="36">
        <f t="shared" si="25"/>
        <v>172329000</v>
      </c>
      <c r="P166" s="42">
        <f t="shared" si="27"/>
        <v>0</v>
      </c>
      <c r="Q166" s="4" t="s">
        <v>1861</v>
      </c>
      <c r="R166" s="5" t="s">
        <v>1862</v>
      </c>
      <c r="S166" s="7">
        <v>41773</v>
      </c>
      <c r="T166" s="8" t="s">
        <v>276</v>
      </c>
      <c r="U166" s="4" t="s">
        <v>1863</v>
      </c>
      <c r="V166" s="83" t="s">
        <v>1864</v>
      </c>
      <c r="W166" s="5" t="s">
        <v>1865</v>
      </c>
      <c r="X166" s="95" t="s">
        <v>1866</v>
      </c>
      <c r="Y166" s="64" t="e">
        <f ca="1">[1]!doisothanhchu(O166)</f>
        <v>#NAME?</v>
      </c>
    </row>
    <row r="167" spans="1:25" s="38" customFormat="1" ht="24" customHeight="1" x14ac:dyDescent="0.25">
      <c r="A167" s="8">
        <f t="shared" si="26"/>
        <v>158</v>
      </c>
      <c r="B167" s="8">
        <v>936</v>
      </c>
      <c r="C167" s="41" t="s">
        <v>1913</v>
      </c>
      <c r="D167" s="35">
        <v>41.79</v>
      </c>
      <c r="E167" s="35">
        <v>47.62</v>
      </c>
      <c r="F167" s="8"/>
      <c r="G167" s="35">
        <v>1</v>
      </c>
      <c r="H167" s="42">
        <v>15500000</v>
      </c>
      <c r="I167" s="42">
        <f t="shared" si="22"/>
        <v>647745000</v>
      </c>
      <c r="J167" s="42">
        <f t="shared" si="23"/>
        <v>90365000</v>
      </c>
      <c r="K167" s="36">
        <v>738110000</v>
      </c>
      <c r="L167" s="36">
        <f t="shared" si="24"/>
        <v>590488000</v>
      </c>
      <c r="M167" s="51">
        <v>442866000</v>
      </c>
      <c r="N167" s="36">
        <f t="shared" si="20"/>
        <v>147622000</v>
      </c>
      <c r="O167" s="36">
        <f t="shared" si="25"/>
        <v>147622000</v>
      </c>
      <c r="P167" s="42">
        <f t="shared" si="27"/>
        <v>0</v>
      </c>
      <c r="Q167" s="4" t="s">
        <v>3524</v>
      </c>
      <c r="R167" s="5" t="s">
        <v>3525</v>
      </c>
      <c r="S167" s="7">
        <v>40625</v>
      </c>
      <c r="T167" s="8" t="s">
        <v>243</v>
      </c>
      <c r="U167" s="4" t="s">
        <v>3526</v>
      </c>
      <c r="V167" s="83" t="s">
        <v>3527</v>
      </c>
      <c r="W167" s="5" t="s">
        <v>3528</v>
      </c>
      <c r="X167" s="91" t="s">
        <v>3529</v>
      </c>
      <c r="Y167" s="64" t="e">
        <f ca="1">[1]!doisothanhchu(O167)</f>
        <v>#NAME?</v>
      </c>
    </row>
    <row r="168" spans="1:25" s="38" customFormat="1" ht="24" customHeight="1" x14ac:dyDescent="0.25">
      <c r="A168" s="8">
        <f t="shared" si="26"/>
        <v>159</v>
      </c>
      <c r="B168" s="8">
        <v>938</v>
      </c>
      <c r="C168" s="41" t="s">
        <v>1913</v>
      </c>
      <c r="D168" s="35">
        <v>40.03</v>
      </c>
      <c r="E168" s="35">
        <v>45.84</v>
      </c>
      <c r="F168" s="8"/>
      <c r="G168" s="35">
        <v>1</v>
      </c>
      <c r="H168" s="42">
        <v>15500000</v>
      </c>
      <c r="I168" s="42">
        <f t="shared" si="22"/>
        <v>620465000</v>
      </c>
      <c r="J168" s="42">
        <f t="shared" si="23"/>
        <v>90055000</v>
      </c>
      <c r="K168" s="36">
        <v>710520000</v>
      </c>
      <c r="L168" s="36">
        <f t="shared" si="24"/>
        <v>568416000</v>
      </c>
      <c r="M168" s="51">
        <v>426312000</v>
      </c>
      <c r="N168" s="36">
        <f t="shared" si="20"/>
        <v>142104000</v>
      </c>
      <c r="O168" s="36">
        <f t="shared" si="25"/>
        <v>142104000</v>
      </c>
      <c r="P168" s="42">
        <f t="shared" si="27"/>
        <v>0</v>
      </c>
      <c r="Q168" s="4" t="s">
        <v>2890</v>
      </c>
      <c r="R168" s="5" t="s">
        <v>2891</v>
      </c>
      <c r="S168" s="7">
        <v>42079</v>
      </c>
      <c r="T168" s="8" t="s">
        <v>356</v>
      </c>
      <c r="U168" s="4" t="s">
        <v>3530</v>
      </c>
      <c r="V168" s="4" t="s">
        <v>3531</v>
      </c>
      <c r="W168" s="5" t="s">
        <v>3532</v>
      </c>
      <c r="X168" s="91" t="s">
        <v>2892</v>
      </c>
      <c r="Y168" s="64" t="e">
        <f ca="1">[1]!doisothanhchu(O168)</f>
        <v>#NAME?</v>
      </c>
    </row>
    <row r="169" spans="1:25" s="38" customFormat="1" ht="24" customHeight="1" x14ac:dyDescent="0.25">
      <c r="A169" s="8">
        <f t="shared" si="26"/>
        <v>160</v>
      </c>
      <c r="B169" s="8">
        <v>940</v>
      </c>
      <c r="C169" s="41" t="s">
        <v>1913</v>
      </c>
      <c r="D169" s="35">
        <v>47.83</v>
      </c>
      <c r="E169" s="35">
        <v>55.59</v>
      </c>
      <c r="F169" s="8"/>
      <c r="G169" s="35">
        <v>1</v>
      </c>
      <c r="H169" s="42">
        <v>15500000</v>
      </c>
      <c r="I169" s="42">
        <f t="shared" si="22"/>
        <v>741365000</v>
      </c>
      <c r="J169" s="42">
        <f t="shared" si="23"/>
        <v>120280000</v>
      </c>
      <c r="K169" s="36">
        <v>861645000</v>
      </c>
      <c r="L169" s="36">
        <f t="shared" si="24"/>
        <v>689316000</v>
      </c>
      <c r="M169" s="51">
        <v>516987000</v>
      </c>
      <c r="N169" s="36">
        <f t="shared" si="20"/>
        <v>172329000</v>
      </c>
      <c r="O169" s="36">
        <f t="shared" si="25"/>
        <v>172329000</v>
      </c>
      <c r="P169" s="42">
        <f t="shared" si="27"/>
        <v>0</v>
      </c>
      <c r="Q169" s="4" t="s">
        <v>3533</v>
      </c>
      <c r="R169" s="5" t="s">
        <v>3534</v>
      </c>
      <c r="S169" s="7">
        <v>39289</v>
      </c>
      <c r="T169" s="8" t="s">
        <v>286</v>
      </c>
      <c r="U169" s="4" t="s">
        <v>3535</v>
      </c>
      <c r="V169" s="86" t="s">
        <v>3536</v>
      </c>
      <c r="W169" s="5" t="s">
        <v>3537</v>
      </c>
      <c r="X169" s="95" t="s">
        <v>3538</v>
      </c>
      <c r="Y169" s="64" t="e">
        <f ca="1">[1]!doisothanhchu(O169)</f>
        <v>#NAME?</v>
      </c>
    </row>
    <row r="170" spans="1:25" s="49" customFormat="1" ht="27.75" customHeight="1" x14ac:dyDescent="0.25">
      <c r="A170" s="43" t="s">
        <v>3584</v>
      </c>
      <c r="B170" s="43"/>
      <c r="C170" s="43"/>
      <c r="D170" s="47"/>
      <c r="E170" s="47"/>
      <c r="F170" s="43"/>
      <c r="G170" s="47"/>
      <c r="H170" s="48"/>
      <c r="I170" s="42">
        <f t="shared" si="22"/>
        <v>0</v>
      </c>
      <c r="J170" s="42">
        <f t="shared" si="23"/>
        <v>0</v>
      </c>
      <c r="K170" s="36">
        <v>0</v>
      </c>
      <c r="L170" s="36">
        <f t="shared" si="24"/>
        <v>0</v>
      </c>
      <c r="M170" s="51">
        <v>0</v>
      </c>
      <c r="N170" s="36">
        <f t="shared" si="20"/>
        <v>0</v>
      </c>
      <c r="O170" s="36">
        <f t="shared" si="25"/>
        <v>0</v>
      </c>
      <c r="P170" s="42">
        <f t="shared" si="27"/>
        <v>0</v>
      </c>
      <c r="Q170" s="4"/>
      <c r="R170" s="5"/>
      <c r="S170" s="7"/>
      <c r="T170" s="8"/>
      <c r="U170" s="4"/>
      <c r="V170" s="83"/>
      <c r="W170" s="5"/>
      <c r="X170" s="8"/>
      <c r="Y170" s="64" t="e">
        <f ca="1">[1]!doisothanhchu(O170)</f>
        <v>#NAME?</v>
      </c>
    </row>
    <row r="171" spans="1:25" s="38" customFormat="1" ht="24" customHeight="1" x14ac:dyDescent="0.25">
      <c r="A171" s="8">
        <f>+A150+20</f>
        <v>161</v>
      </c>
      <c r="B171" s="8">
        <v>1002</v>
      </c>
      <c r="C171" s="41" t="s">
        <v>1914</v>
      </c>
      <c r="D171" s="78">
        <v>72.92</v>
      </c>
      <c r="E171" s="35">
        <v>82.25</v>
      </c>
      <c r="F171" s="46" t="s">
        <v>1946</v>
      </c>
      <c r="G171" s="65">
        <v>1.03</v>
      </c>
      <c r="H171" s="42">
        <v>14265000</v>
      </c>
      <c r="I171" s="42">
        <f t="shared" si="22"/>
        <v>1040203800</v>
      </c>
      <c r="J171" s="42">
        <f t="shared" si="23"/>
        <v>4796200</v>
      </c>
      <c r="K171" s="36">
        <v>1045000000</v>
      </c>
      <c r="L171" s="36">
        <f t="shared" si="24"/>
        <v>836000000</v>
      </c>
      <c r="M171" s="51">
        <v>627000000</v>
      </c>
      <c r="N171" s="36">
        <f t="shared" si="20"/>
        <v>209000000</v>
      </c>
      <c r="O171" s="36">
        <f t="shared" si="25"/>
        <v>209000000</v>
      </c>
      <c r="P171" s="42">
        <f t="shared" si="27"/>
        <v>0</v>
      </c>
      <c r="Q171" s="4" t="s">
        <v>1073</v>
      </c>
      <c r="R171" s="5" t="s">
        <v>1074</v>
      </c>
      <c r="S171" s="7">
        <v>41758</v>
      </c>
      <c r="T171" s="8" t="s">
        <v>276</v>
      </c>
      <c r="U171" s="4" t="s">
        <v>3539</v>
      </c>
      <c r="V171" s="83" t="s">
        <v>2906</v>
      </c>
      <c r="W171" s="5" t="s">
        <v>1103</v>
      </c>
      <c r="X171" s="91" t="s">
        <v>1104</v>
      </c>
      <c r="Y171" s="64" t="e">
        <f ca="1">[1]!doisothanhchu(O171)</f>
        <v>#NAME?</v>
      </c>
    </row>
    <row r="172" spans="1:25" s="38" customFormat="1" ht="24" customHeight="1" x14ac:dyDescent="0.25">
      <c r="A172" s="8">
        <f t="shared" ref="A172:A190" si="28">+A151+20</f>
        <v>162</v>
      </c>
      <c r="B172" s="8">
        <v>1004</v>
      </c>
      <c r="C172" s="41" t="s">
        <v>1914</v>
      </c>
      <c r="D172" s="35">
        <v>63.98</v>
      </c>
      <c r="E172" s="35">
        <v>71.959999999999994</v>
      </c>
      <c r="F172" s="8"/>
      <c r="G172" s="35">
        <v>1</v>
      </c>
      <c r="H172" s="42">
        <v>15500000</v>
      </c>
      <c r="I172" s="42">
        <f t="shared" si="22"/>
        <v>991690000</v>
      </c>
      <c r="J172" s="42">
        <f t="shared" si="23"/>
        <v>123690000</v>
      </c>
      <c r="K172" s="36">
        <v>1115380000</v>
      </c>
      <c r="L172" s="36">
        <f t="shared" si="24"/>
        <v>892304000</v>
      </c>
      <c r="M172" s="51">
        <v>334614000</v>
      </c>
      <c r="N172" s="36">
        <f t="shared" si="20"/>
        <v>557690000</v>
      </c>
      <c r="O172" s="36">
        <f t="shared" si="25"/>
        <v>223076000</v>
      </c>
      <c r="P172" s="42">
        <f t="shared" si="27"/>
        <v>334614000</v>
      </c>
      <c r="Q172" s="4" t="s">
        <v>345</v>
      </c>
      <c r="R172" s="5"/>
      <c r="S172" s="7"/>
      <c r="T172" s="8"/>
      <c r="U172" s="4"/>
      <c r="V172" s="83"/>
      <c r="W172" s="5" t="s">
        <v>2871</v>
      </c>
      <c r="X172" s="8"/>
      <c r="Y172" s="64" t="e">
        <f ca="1">[1]!doisothanhchu(O172)</f>
        <v>#NAME?</v>
      </c>
    </row>
    <row r="173" spans="1:25" s="38" customFormat="1" ht="24" customHeight="1" x14ac:dyDescent="0.25">
      <c r="A173" s="8">
        <f t="shared" si="28"/>
        <v>163</v>
      </c>
      <c r="B173" s="8">
        <v>1006</v>
      </c>
      <c r="C173" s="41" t="s">
        <v>1914</v>
      </c>
      <c r="D173" s="35">
        <v>62.37</v>
      </c>
      <c r="E173" s="35">
        <v>70.319999999999993</v>
      </c>
      <c r="F173" s="8"/>
      <c r="G173" s="35">
        <v>1</v>
      </c>
      <c r="H173" s="42">
        <v>15500000</v>
      </c>
      <c r="I173" s="42">
        <f t="shared" si="22"/>
        <v>966735000</v>
      </c>
      <c r="J173" s="42">
        <f t="shared" si="23"/>
        <v>78265000</v>
      </c>
      <c r="K173" s="36">
        <v>1045000000</v>
      </c>
      <c r="L173" s="36">
        <f t="shared" si="24"/>
        <v>836000000</v>
      </c>
      <c r="M173" s="51">
        <v>627000000</v>
      </c>
      <c r="N173" s="36">
        <f t="shared" si="20"/>
        <v>209000000</v>
      </c>
      <c r="O173" s="36">
        <f t="shared" si="25"/>
        <v>209000000</v>
      </c>
      <c r="P173" s="42">
        <f t="shared" si="27"/>
        <v>0</v>
      </c>
      <c r="Q173" s="4" t="s">
        <v>2893</v>
      </c>
      <c r="R173" s="5" t="s">
        <v>2894</v>
      </c>
      <c r="S173" s="7">
        <v>41837</v>
      </c>
      <c r="T173" s="8" t="s">
        <v>276</v>
      </c>
      <c r="U173" s="4" t="s">
        <v>1105</v>
      </c>
      <c r="V173" s="83" t="s">
        <v>2895</v>
      </c>
      <c r="W173" s="5" t="s">
        <v>1075</v>
      </c>
      <c r="X173" s="91" t="s">
        <v>2896</v>
      </c>
      <c r="Y173" s="64" t="e">
        <f ca="1">[1]!doisothanhchu(O173)</f>
        <v>#NAME?</v>
      </c>
    </row>
    <row r="174" spans="1:25" s="38" customFormat="1" ht="24" customHeight="1" x14ac:dyDescent="0.25">
      <c r="A174" s="8">
        <f t="shared" si="28"/>
        <v>164</v>
      </c>
      <c r="B174" s="8">
        <v>1008</v>
      </c>
      <c r="C174" s="41" t="s">
        <v>1914</v>
      </c>
      <c r="D174" s="35">
        <v>62.37</v>
      </c>
      <c r="E174" s="35">
        <v>70.319999999999993</v>
      </c>
      <c r="F174" s="8"/>
      <c r="G174" s="35">
        <v>1</v>
      </c>
      <c r="H174" s="42">
        <v>15500000</v>
      </c>
      <c r="I174" s="42">
        <f t="shared" si="22"/>
        <v>966735000</v>
      </c>
      <c r="J174" s="42">
        <f t="shared" si="23"/>
        <v>123225000</v>
      </c>
      <c r="K174" s="36">
        <v>1089960000</v>
      </c>
      <c r="L174" s="36">
        <f t="shared" si="24"/>
        <v>871968000</v>
      </c>
      <c r="M174" s="51">
        <v>653976000</v>
      </c>
      <c r="N174" s="36">
        <f t="shared" si="20"/>
        <v>217992000</v>
      </c>
      <c r="O174" s="36">
        <f t="shared" si="25"/>
        <v>217992000</v>
      </c>
      <c r="P174" s="42">
        <f t="shared" si="27"/>
        <v>0</v>
      </c>
      <c r="Q174" s="4" t="s">
        <v>2897</v>
      </c>
      <c r="R174" s="5" t="s">
        <v>2898</v>
      </c>
      <c r="S174" s="7">
        <v>40166</v>
      </c>
      <c r="T174" s="8" t="s">
        <v>243</v>
      </c>
      <c r="U174" s="4" t="s">
        <v>2899</v>
      </c>
      <c r="V174" s="4" t="s">
        <v>2899</v>
      </c>
      <c r="W174" s="5" t="s">
        <v>2900</v>
      </c>
      <c r="X174" s="94" t="s">
        <v>2901</v>
      </c>
      <c r="Y174" s="64" t="e">
        <f ca="1">[1]!doisothanhchu(O174)</f>
        <v>#NAME?</v>
      </c>
    </row>
    <row r="175" spans="1:25" s="38" customFormat="1" ht="24" customHeight="1" x14ac:dyDescent="0.25">
      <c r="A175" s="8">
        <f t="shared" si="28"/>
        <v>165</v>
      </c>
      <c r="B175" s="8">
        <v>1010</v>
      </c>
      <c r="C175" s="41" t="s">
        <v>1914</v>
      </c>
      <c r="D175" s="35">
        <v>63.98</v>
      </c>
      <c r="E175" s="35">
        <v>71.959999999999994</v>
      </c>
      <c r="F175" s="8"/>
      <c r="G175" s="35">
        <v>1</v>
      </c>
      <c r="H175" s="42">
        <v>15500000</v>
      </c>
      <c r="I175" s="42">
        <f t="shared" si="22"/>
        <v>991690000</v>
      </c>
      <c r="J175" s="42">
        <f t="shared" si="23"/>
        <v>53310000</v>
      </c>
      <c r="K175" s="36">
        <v>1045000000</v>
      </c>
      <c r="L175" s="36">
        <f t="shared" si="24"/>
        <v>836000000</v>
      </c>
      <c r="M175" s="51">
        <v>627000000</v>
      </c>
      <c r="N175" s="36">
        <f t="shared" si="20"/>
        <v>209000000</v>
      </c>
      <c r="O175" s="36">
        <f t="shared" si="25"/>
        <v>209000000</v>
      </c>
      <c r="P175" s="42">
        <f t="shared" si="27"/>
        <v>0</v>
      </c>
      <c r="Q175" s="4" t="s">
        <v>2902</v>
      </c>
      <c r="R175" s="5" t="s">
        <v>2903</v>
      </c>
      <c r="S175" s="7">
        <v>37613</v>
      </c>
      <c r="T175" s="8" t="s">
        <v>243</v>
      </c>
      <c r="U175" s="4" t="s">
        <v>1106</v>
      </c>
      <c r="V175" s="4" t="s">
        <v>1107</v>
      </c>
      <c r="W175" s="5" t="s">
        <v>1108</v>
      </c>
      <c r="X175" s="91" t="s">
        <v>1109</v>
      </c>
      <c r="Y175" s="64" t="e">
        <f ca="1">[1]!doisothanhchu(O175)</f>
        <v>#NAME?</v>
      </c>
    </row>
    <row r="176" spans="1:25" s="38" customFormat="1" ht="24" customHeight="1" x14ac:dyDescent="0.25">
      <c r="A176" s="8">
        <f t="shared" si="28"/>
        <v>166</v>
      </c>
      <c r="B176" s="8">
        <v>1012</v>
      </c>
      <c r="C176" s="41" t="s">
        <v>1914</v>
      </c>
      <c r="D176" s="35">
        <v>72.92</v>
      </c>
      <c r="E176" s="35">
        <v>82.25</v>
      </c>
      <c r="F176" s="46" t="s">
        <v>1946</v>
      </c>
      <c r="G176" s="65">
        <v>1.03</v>
      </c>
      <c r="H176" s="42">
        <v>14265000</v>
      </c>
      <c r="I176" s="42">
        <f t="shared" si="22"/>
        <v>1040203800</v>
      </c>
      <c r="J176" s="42">
        <f t="shared" si="23"/>
        <v>4796200</v>
      </c>
      <c r="K176" s="36">
        <v>1045000000</v>
      </c>
      <c r="L176" s="36">
        <f t="shared" si="24"/>
        <v>836000000</v>
      </c>
      <c r="M176" s="51">
        <v>627000000</v>
      </c>
      <c r="N176" s="36">
        <f t="shared" si="20"/>
        <v>209000000</v>
      </c>
      <c r="O176" s="36">
        <f t="shared" si="25"/>
        <v>209000000</v>
      </c>
      <c r="P176" s="42">
        <f t="shared" si="27"/>
        <v>0</v>
      </c>
      <c r="Q176" s="4" t="s">
        <v>2904</v>
      </c>
      <c r="R176" s="5" t="s">
        <v>2905</v>
      </c>
      <c r="S176" s="7">
        <v>40800</v>
      </c>
      <c r="T176" s="8" t="s">
        <v>243</v>
      </c>
      <c r="U176" s="4" t="s">
        <v>3539</v>
      </c>
      <c r="V176" s="83" t="s">
        <v>2906</v>
      </c>
      <c r="W176" s="5" t="s">
        <v>1110</v>
      </c>
      <c r="X176" s="91" t="s">
        <v>1104</v>
      </c>
      <c r="Y176" s="64" t="e">
        <f ca="1">[1]!doisothanhchu(O176)</f>
        <v>#NAME?</v>
      </c>
    </row>
    <row r="177" spans="1:25" s="38" customFormat="1" ht="24" customHeight="1" x14ac:dyDescent="0.25">
      <c r="A177" s="8">
        <f t="shared" si="28"/>
        <v>167</v>
      </c>
      <c r="B177" s="8">
        <v>1014</v>
      </c>
      <c r="C177" s="41" t="s">
        <v>1914</v>
      </c>
      <c r="D177" s="35">
        <v>47.83</v>
      </c>
      <c r="E177" s="35">
        <v>55.59</v>
      </c>
      <c r="F177" s="8"/>
      <c r="G177" s="35">
        <v>1</v>
      </c>
      <c r="H177" s="42">
        <v>15500000</v>
      </c>
      <c r="I177" s="42">
        <f t="shared" si="22"/>
        <v>741365000</v>
      </c>
      <c r="J177" s="42">
        <f t="shared" si="23"/>
        <v>120280000</v>
      </c>
      <c r="K177" s="36">
        <v>861645000</v>
      </c>
      <c r="L177" s="36">
        <f t="shared" si="24"/>
        <v>689316000</v>
      </c>
      <c r="M177" s="51">
        <v>516987000</v>
      </c>
      <c r="N177" s="36">
        <f t="shared" si="20"/>
        <v>172329000</v>
      </c>
      <c r="O177" s="36">
        <f t="shared" si="25"/>
        <v>172329000</v>
      </c>
      <c r="P177" s="42">
        <f t="shared" si="27"/>
        <v>0</v>
      </c>
      <c r="Q177" s="4" t="s">
        <v>2591</v>
      </c>
      <c r="R177" s="5" t="s">
        <v>1111</v>
      </c>
      <c r="S177" s="7">
        <v>38352</v>
      </c>
      <c r="T177" s="8" t="s">
        <v>267</v>
      </c>
      <c r="U177" s="4" t="s">
        <v>1112</v>
      </c>
      <c r="V177" s="83" t="s">
        <v>1113</v>
      </c>
      <c r="W177" s="5" t="s">
        <v>1114</v>
      </c>
      <c r="X177" s="91" t="s">
        <v>1115</v>
      </c>
      <c r="Y177" s="64" t="e">
        <f ca="1">[1]!doisothanhchu(O177)</f>
        <v>#NAME?</v>
      </c>
    </row>
    <row r="178" spans="1:25" s="38" customFormat="1" ht="24" customHeight="1" x14ac:dyDescent="0.25">
      <c r="A178" s="8">
        <f t="shared" si="28"/>
        <v>168</v>
      </c>
      <c r="B178" s="8">
        <v>1016</v>
      </c>
      <c r="C178" s="41" t="s">
        <v>1914</v>
      </c>
      <c r="D178" s="35">
        <v>39.729999999999997</v>
      </c>
      <c r="E178" s="35">
        <v>45.48</v>
      </c>
      <c r="F178" s="8"/>
      <c r="G178" s="35">
        <v>1</v>
      </c>
      <c r="H178" s="42">
        <v>15500000</v>
      </c>
      <c r="I178" s="42">
        <f t="shared" si="22"/>
        <v>615815000</v>
      </c>
      <c r="J178" s="42">
        <f t="shared" si="23"/>
        <v>89125000</v>
      </c>
      <c r="K178" s="36">
        <v>704940000</v>
      </c>
      <c r="L178" s="36">
        <f t="shared" si="24"/>
        <v>563952000</v>
      </c>
      <c r="M178" s="51">
        <v>422964000</v>
      </c>
      <c r="N178" s="36">
        <f t="shared" si="20"/>
        <v>140988000</v>
      </c>
      <c r="O178" s="36">
        <f t="shared" si="25"/>
        <v>140988000</v>
      </c>
      <c r="P178" s="42">
        <f t="shared" si="27"/>
        <v>0</v>
      </c>
      <c r="Q178" s="4" t="s">
        <v>1867</v>
      </c>
      <c r="R178" s="5" t="s">
        <v>1868</v>
      </c>
      <c r="S178" s="7">
        <v>41048</v>
      </c>
      <c r="T178" s="8" t="s">
        <v>356</v>
      </c>
      <c r="U178" s="4" t="s">
        <v>1869</v>
      </c>
      <c r="V178" s="4" t="s">
        <v>1870</v>
      </c>
      <c r="W178" s="5" t="s">
        <v>1871</v>
      </c>
      <c r="X178" s="91" t="s">
        <v>1872</v>
      </c>
      <c r="Y178" s="64" t="e">
        <f ca="1">[1]!doisothanhchu(O178)</f>
        <v>#NAME?</v>
      </c>
    </row>
    <row r="179" spans="1:25" s="38" customFormat="1" ht="24" customHeight="1" x14ac:dyDescent="0.25">
      <c r="A179" s="8">
        <f t="shared" si="28"/>
        <v>169</v>
      </c>
      <c r="B179" s="8">
        <v>1018</v>
      </c>
      <c r="C179" s="41" t="s">
        <v>1914</v>
      </c>
      <c r="D179" s="35">
        <v>39.729999999999997</v>
      </c>
      <c r="E179" s="35">
        <v>45.48</v>
      </c>
      <c r="F179" s="8"/>
      <c r="G179" s="35">
        <v>1</v>
      </c>
      <c r="H179" s="42">
        <v>15500000</v>
      </c>
      <c r="I179" s="42">
        <f t="shared" si="22"/>
        <v>615815000</v>
      </c>
      <c r="J179" s="42">
        <f t="shared" si="23"/>
        <v>89125000</v>
      </c>
      <c r="K179" s="36">
        <v>704940000</v>
      </c>
      <c r="L179" s="36">
        <f t="shared" si="24"/>
        <v>563952000</v>
      </c>
      <c r="M179" s="51">
        <v>422964000</v>
      </c>
      <c r="N179" s="36">
        <f t="shared" si="20"/>
        <v>140988000</v>
      </c>
      <c r="O179" s="36">
        <f t="shared" si="25"/>
        <v>140988000</v>
      </c>
      <c r="P179" s="42">
        <f t="shared" si="27"/>
        <v>0</v>
      </c>
      <c r="Q179" s="4" t="s">
        <v>1873</v>
      </c>
      <c r="R179" s="5" t="s">
        <v>1874</v>
      </c>
      <c r="S179" s="7">
        <v>38162</v>
      </c>
      <c r="T179" s="8" t="s">
        <v>356</v>
      </c>
      <c r="U179" s="4" t="s">
        <v>1875</v>
      </c>
      <c r="V179" s="83" t="s">
        <v>1876</v>
      </c>
      <c r="W179" s="5" t="s">
        <v>1877</v>
      </c>
      <c r="X179" s="91" t="s">
        <v>1878</v>
      </c>
      <c r="Y179" s="64" t="e">
        <f ca="1">[1]!doisothanhchu(O179)</f>
        <v>#NAME?</v>
      </c>
    </row>
    <row r="180" spans="1:25" s="38" customFormat="1" ht="24" customHeight="1" x14ac:dyDescent="0.25">
      <c r="A180" s="8">
        <f t="shared" si="28"/>
        <v>170</v>
      </c>
      <c r="B180" s="8">
        <v>1020</v>
      </c>
      <c r="C180" s="41" t="s">
        <v>1914</v>
      </c>
      <c r="D180" s="35">
        <v>47.83</v>
      </c>
      <c r="E180" s="35">
        <v>55.59</v>
      </c>
      <c r="F180" s="8"/>
      <c r="G180" s="35">
        <v>1</v>
      </c>
      <c r="H180" s="42">
        <v>15500000</v>
      </c>
      <c r="I180" s="42">
        <f t="shared" si="22"/>
        <v>741365000</v>
      </c>
      <c r="J180" s="42">
        <f t="shared" si="23"/>
        <v>120280000</v>
      </c>
      <c r="K180" s="36">
        <v>861645000</v>
      </c>
      <c r="L180" s="36">
        <f t="shared" si="24"/>
        <v>689316000</v>
      </c>
      <c r="M180" s="51">
        <v>516987000</v>
      </c>
      <c r="N180" s="36">
        <f t="shared" ref="N180:N243" si="29">+ROUND(L180-M180,-3)</f>
        <v>172329000</v>
      </c>
      <c r="O180" s="36">
        <f t="shared" si="25"/>
        <v>172329000</v>
      </c>
      <c r="P180" s="42">
        <f t="shared" si="27"/>
        <v>0</v>
      </c>
      <c r="Q180" s="4" t="s">
        <v>1879</v>
      </c>
      <c r="R180" s="5" t="s">
        <v>1880</v>
      </c>
      <c r="S180" s="7">
        <v>42111</v>
      </c>
      <c r="T180" s="8" t="s">
        <v>276</v>
      </c>
      <c r="U180" s="4" t="s">
        <v>1881</v>
      </c>
      <c r="V180" s="4" t="s">
        <v>183</v>
      </c>
      <c r="W180" s="5" t="s">
        <v>184</v>
      </c>
      <c r="X180" s="91" t="s">
        <v>185</v>
      </c>
      <c r="Y180" s="64" t="e">
        <f ca="1">[1]!doisothanhchu(O180)</f>
        <v>#NAME?</v>
      </c>
    </row>
    <row r="181" spans="1:25" s="38" customFormat="1" ht="24" customHeight="1" x14ac:dyDescent="0.25">
      <c r="A181" s="8">
        <f t="shared" si="28"/>
        <v>171</v>
      </c>
      <c r="B181" s="8">
        <v>1022</v>
      </c>
      <c r="C181" s="41" t="s">
        <v>1914</v>
      </c>
      <c r="D181" s="35">
        <v>72.92</v>
      </c>
      <c r="E181" s="35">
        <v>82.25</v>
      </c>
      <c r="F181" s="46" t="s">
        <v>1946</v>
      </c>
      <c r="G181" s="65">
        <v>1.03</v>
      </c>
      <c r="H181" s="42">
        <v>15965000</v>
      </c>
      <c r="I181" s="42">
        <f t="shared" si="22"/>
        <v>1164167800</v>
      </c>
      <c r="J181" s="42">
        <f t="shared" si="23"/>
        <v>148953450</v>
      </c>
      <c r="K181" s="36">
        <v>1313121250</v>
      </c>
      <c r="L181" s="36">
        <f t="shared" si="24"/>
        <v>1050497000</v>
      </c>
      <c r="M181" s="51">
        <v>787873000</v>
      </c>
      <c r="N181" s="36">
        <f t="shared" si="29"/>
        <v>262624000</v>
      </c>
      <c r="O181" s="36">
        <f t="shared" si="25"/>
        <v>262624000</v>
      </c>
      <c r="P181" s="42">
        <f t="shared" si="27"/>
        <v>0</v>
      </c>
      <c r="Q181" s="4" t="s">
        <v>2907</v>
      </c>
      <c r="R181" s="5" t="s">
        <v>2908</v>
      </c>
      <c r="S181" s="7">
        <v>41307</v>
      </c>
      <c r="T181" s="8" t="s">
        <v>243</v>
      </c>
      <c r="U181" s="4" t="s">
        <v>2909</v>
      </c>
      <c r="V181" s="83" t="s">
        <v>2910</v>
      </c>
      <c r="W181" s="5" t="s">
        <v>2911</v>
      </c>
      <c r="X181" s="94" t="s">
        <v>2912</v>
      </c>
      <c r="Y181" s="64" t="e">
        <f ca="1">[1]!doisothanhchu(O181)</f>
        <v>#NAME?</v>
      </c>
    </row>
    <row r="182" spans="1:25" s="38" customFormat="1" ht="24" customHeight="1" x14ac:dyDescent="0.25">
      <c r="A182" s="8">
        <f t="shared" si="28"/>
        <v>172</v>
      </c>
      <c r="B182" s="8">
        <v>1024</v>
      </c>
      <c r="C182" s="41" t="s">
        <v>1914</v>
      </c>
      <c r="D182" s="35">
        <v>63.98</v>
      </c>
      <c r="E182" s="35">
        <v>71.959999999999994</v>
      </c>
      <c r="F182" s="8"/>
      <c r="G182" s="35">
        <v>1</v>
      </c>
      <c r="H182" s="42">
        <v>15500000</v>
      </c>
      <c r="I182" s="42">
        <f t="shared" si="22"/>
        <v>991690000</v>
      </c>
      <c r="J182" s="42">
        <f t="shared" si="23"/>
        <v>53310000</v>
      </c>
      <c r="K182" s="36">
        <v>1045000000</v>
      </c>
      <c r="L182" s="36">
        <f t="shared" si="24"/>
        <v>836000000</v>
      </c>
      <c r="M182" s="51">
        <v>627000000</v>
      </c>
      <c r="N182" s="36">
        <f t="shared" si="29"/>
        <v>209000000</v>
      </c>
      <c r="O182" s="36">
        <f t="shared" si="25"/>
        <v>209000000</v>
      </c>
      <c r="P182" s="42">
        <f t="shared" si="27"/>
        <v>0</v>
      </c>
      <c r="Q182" s="4" t="s">
        <v>1076</v>
      </c>
      <c r="R182" s="5" t="s">
        <v>1077</v>
      </c>
      <c r="S182" s="7">
        <v>40283</v>
      </c>
      <c r="T182" s="8" t="s">
        <v>243</v>
      </c>
      <c r="U182" s="4" t="s">
        <v>1116</v>
      </c>
      <c r="V182" s="4" t="s">
        <v>1117</v>
      </c>
      <c r="W182" s="5" t="s">
        <v>1078</v>
      </c>
      <c r="X182" s="91" t="s">
        <v>1079</v>
      </c>
      <c r="Y182" s="64" t="e">
        <f ca="1">[1]!doisothanhchu(O182)</f>
        <v>#NAME?</v>
      </c>
    </row>
    <row r="183" spans="1:25" s="38" customFormat="1" ht="24" customHeight="1" x14ac:dyDescent="0.25">
      <c r="A183" s="8">
        <f t="shared" si="28"/>
        <v>173</v>
      </c>
      <c r="B183" s="8">
        <v>1026</v>
      </c>
      <c r="C183" s="41" t="s">
        <v>1914</v>
      </c>
      <c r="D183" s="35">
        <v>62.37</v>
      </c>
      <c r="E183" s="35">
        <v>70.319999999999993</v>
      </c>
      <c r="F183" s="8"/>
      <c r="G183" s="35">
        <v>1</v>
      </c>
      <c r="H183" s="42">
        <v>15500000</v>
      </c>
      <c r="I183" s="42">
        <f t="shared" si="22"/>
        <v>966735000</v>
      </c>
      <c r="J183" s="42">
        <f t="shared" si="23"/>
        <v>78265000</v>
      </c>
      <c r="K183" s="36">
        <v>1045000000</v>
      </c>
      <c r="L183" s="36">
        <f t="shared" si="24"/>
        <v>836000000</v>
      </c>
      <c r="M183" s="51">
        <v>627000000</v>
      </c>
      <c r="N183" s="36">
        <f t="shared" si="29"/>
        <v>209000000</v>
      </c>
      <c r="O183" s="36">
        <f t="shared" si="25"/>
        <v>209000000</v>
      </c>
      <c r="P183" s="42">
        <f t="shared" si="27"/>
        <v>0</v>
      </c>
      <c r="Q183" s="4" t="s">
        <v>2913</v>
      </c>
      <c r="R183" s="5" t="s">
        <v>2914</v>
      </c>
      <c r="S183" s="7">
        <v>41485</v>
      </c>
      <c r="T183" s="8" t="s">
        <v>276</v>
      </c>
      <c r="U183" s="4" t="s">
        <v>1118</v>
      </c>
      <c r="V183" s="83" t="s">
        <v>2895</v>
      </c>
      <c r="W183" s="5" t="s">
        <v>1080</v>
      </c>
      <c r="X183" s="91" t="s">
        <v>1119</v>
      </c>
      <c r="Y183" s="64" t="e">
        <f ca="1">[1]!doisothanhchu(O183)</f>
        <v>#NAME?</v>
      </c>
    </row>
    <row r="184" spans="1:25" s="38" customFormat="1" ht="24" customHeight="1" x14ac:dyDescent="0.25">
      <c r="A184" s="8">
        <f t="shared" si="28"/>
        <v>174</v>
      </c>
      <c r="B184" s="8">
        <v>1028</v>
      </c>
      <c r="C184" s="41" t="s">
        <v>1914</v>
      </c>
      <c r="D184" s="35">
        <v>62.37</v>
      </c>
      <c r="E184" s="35">
        <v>70.319999999999993</v>
      </c>
      <c r="F184" s="8"/>
      <c r="G184" s="35">
        <v>1</v>
      </c>
      <c r="H184" s="42">
        <v>15500000</v>
      </c>
      <c r="I184" s="42">
        <f t="shared" si="22"/>
        <v>966735000</v>
      </c>
      <c r="J184" s="42">
        <f t="shared" si="23"/>
        <v>123225000</v>
      </c>
      <c r="K184" s="36">
        <v>1089960000</v>
      </c>
      <c r="L184" s="36">
        <f t="shared" si="24"/>
        <v>871968000</v>
      </c>
      <c r="M184" s="51">
        <v>653976000</v>
      </c>
      <c r="N184" s="36">
        <f t="shared" si="29"/>
        <v>217992000</v>
      </c>
      <c r="O184" s="36">
        <f t="shared" si="25"/>
        <v>217992000</v>
      </c>
      <c r="P184" s="42">
        <f t="shared" si="27"/>
        <v>0</v>
      </c>
      <c r="Q184" s="4" t="s">
        <v>186</v>
      </c>
      <c r="R184" s="5" t="s">
        <v>187</v>
      </c>
      <c r="S184" s="7">
        <v>36913</v>
      </c>
      <c r="T184" s="8" t="s">
        <v>243</v>
      </c>
      <c r="U184" s="4" t="s">
        <v>188</v>
      </c>
      <c r="V184" s="4" t="s">
        <v>188</v>
      </c>
      <c r="W184" s="5" t="s">
        <v>189</v>
      </c>
      <c r="X184" s="91" t="s">
        <v>190</v>
      </c>
      <c r="Y184" s="64" t="e">
        <f ca="1">[1]!doisothanhchu(O184)</f>
        <v>#NAME?</v>
      </c>
    </row>
    <row r="185" spans="1:25" s="38" customFormat="1" ht="24" customHeight="1" x14ac:dyDescent="0.25">
      <c r="A185" s="8">
        <f t="shared" si="28"/>
        <v>175</v>
      </c>
      <c r="B185" s="8">
        <v>1030</v>
      </c>
      <c r="C185" s="41" t="s">
        <v>1914</v>
      </c>
      <c r="D185" s="35">
        <v>63.98</v>
      </c>
      <c r="E185" s="35">
        <v>71.959999999999994</v>
      </c>
      <c r="F185" s="8"/>
      <c r="G185" s="35">
        <v>1</v>
      </c>
      <c r="H185" s="42">
        <v>15500000</v>
      </c>
      <c r="I185" s="42">
        <f t="shared" si="22"/>
        <v>991690000</v>
      </c>
      <c r="J185" s="42">
        <f t="shared" si="23"/>
        <v>53310000</v>
      </c>
      <c r="K185" s="36">
        <v>1045000000</v>
      </c>
      <c r="L185" s="36">
        <f t="shared" si="24"/>
        <v>836000000</v>
      </c>
      <c r="M185" s="51">
        <v>627000000</v>
      </c>
      <c r="N185" s="36">
        <f t="shared" si="29"/>
        <v>209000000</v>
      </c>
      <c r="O185" s="36">
        <f t="shared" si="25"/>
        <v>209000000</v>
      </c>
      <c r="P185" s="42">
        <f t="shared" si="27"/>
        <v>0</v>
      </c>
      <c r="Q185" s="4" t="s">
        <v>2916</v>
      </c>
      <c r="R185" s="5" t="s">
        <v>2917</v>
      </c>
      <c r="S185" s="7">
        <v>40815</v>
      </c>
      <c r="T185" s="8" t="s">
        <v>286</v>
      </c>
      <c r="U185" s="4" t="s">
        <v>191</v>
      </c>
      <c r="V185" s="83" t="s">
        <v>192</v>
      </c>
      <c r="W185" s="5" t="s">
        <v>1081</v>
      </c>
      <c r="X185" s="94" t="s">
        <v>2918</v>
      </c>
      <c r="Y185" s="64" t="e">
        <f ca="1">[1]!doisothanhchu(O185)</f>
        <v>#NAME?</v>
      </c>
    </row>
    <row r="186" spans="1:25" s="38" customFormat="1" ht="24" customHeight="1" x14ac:dyDescent="0.25">
      <c r="A186" s="8">
        <f t="shared" si="28"/>
        <v>176</v>
      </c>
      <c r="B186" s="8">
        <v>1032</v>
      </c>
      <c r="C186" s="41" t="s">
        <v>1914</v>
      </c>
      <c r="D186" s="35">
        <v>72.92</v>
      </c>
      <c r="E186" s="35">
        <v>82.25</v>
      </c>
      <c r="F186" s="46" t="s">
        <v>1946</v>
      </c>
      <c r="G186" s="65">
        <v>1.03</v>
      </c>
      <c r="H186" s="42">
        <v>15965000</v>
      </c>
      <c r="I186" s="42">
        <f t="shared" si="22"/>
        <v>1164167800</v>
      </c>
      <c r="J186" s="42">
        <f t="shared" si="23"/>
        <v>148953450</v>
      </c>
      <c r="K186" s="36">
        <v>1313121250</v>
      </c>
      <c r="L186" s="36">
        <f t="shared" si="24"/>
        <v>1050497000</v>
      </c>
      <c r="M186" s="51">
        <v>787873000</v>
      </c>
      <c r="N186" s="36">
        <f t="shared" si="29"/>
        <v>262624000</v>
      </c>
      <c r="O186" s="36">
        <f t="shared" si="25"/>
        <v>262624000</v>
      </c>
      <c r="P186" s="42">
        <f t="shared" si="27"/>
        <v>0</v>
      </c>
      <c r="Q186" s="4" t="s">
        <v>2919</v>
      </c>
      <c r="R186" s="5" t="s">
        <v>2920</v>
      </c>
      <c r="S186" s="7">
        <v>40443</v>
      </c>
      <c r="T186" s="8" t="s">
        <v>2921</v>
      </c>
      <c r="U186" s="4" t="s">
        <v>1120</v>
      </c>
      <c r="V186" s="4" t="s">
        <v>1121</v>
      </c>
      <c r="W186" s="5" t="s">
        <v>1122</v>
      </c>
      <c r="X186" s="91" t="s">
        <v>2922</v>
      </c>
      <c r="Y186" s="64" t="e">
        <f ca="1">[1]!doisothanhchu(O186)</f>
        <v>#NAME?</v>
      </c>
    </row>
    <row r="187" spans="1:25" s="38" customFormat="1" ht="24" customHeight="1" x14ac:dyDescent="0.25">
      <c r="A187" s="8">
        <f t="shared" si="28"/>
        <v>177</v>
      </c>
      <c r="B187" s="8">
        <v>1034</v>
      </c>
      <c r="C187" s="41" t="s">
        <v>1914</v>
      </c>
      <c r="D187" s="35">
        <v>47.83</v>
      </c>
      <c r="E187" s="35">
        <v>55.59</v>
      </c>
      <c r="F187" s="8"/>
      <c r="G187" s="35">
        <v>1</v>
      </c>
      <c r="H187" s="42">
        <v>15500000</v>
      </c>
      <c r="I187" s="42">
        <f t="shared" si="22"/>
        <v>741365000</v>
      </c>
      <c r="J187" s="42">
        <f t="shared" si="23"/>
        <v>120280000</v>
      </c>
      <c r="K187" s="36">
        <v>861645000</v>
      </c>
      <c r="L187" s="36">
        <f t="shared" si="24"/>
        <v>689316000</v>
      </c>
      <c r="M187" s="51">
        <v>516987000</v>
      </c>
      <c r="N187" s="36">
        <f t="shared" si="29"/>
        <v>172329000</v>
      </c>
      <c r="O187" s="36">
        <f t="shared" si="25"/>
        <v>172329000</v>
      </c>
      <c r="P187" s="42">
        <f t="shared" si="27"/>
        <v>0</v>
      </c>
      <c r="Q187" s="4" t="s">
        <v>193</v>
      </c>
      <c r="R187" s="5" t="s">
        <v>194</v>
      </c>
      <c r="S187" s="7">
        <v>38456</v>
      </c>
      <c r="T187" s="8" t="s">
        <v>356</v>
      </c>
      <c r="U187" s="4" t="s">
        <v>195</v>
      </c>
      <c r="V187" s="83" t="s">
        <v>196</v>
      </c>
      <c r="W187" s="5" t="s">
        <v>197</v>
      </c>
      <c r="X187" s="91" t="s">
        <v>198</v>
      </c>
      <c r="Y187" s="64" t="e">
        <f ca="1">[1]!doisothanhchu(O187)</f>
        <v>#NAME?</v>
      </c>
    </row>
    <row r="188" spans="1:25" s="38" customFormat="1" ht="24" customHeight="1" x14ac:dyDescent="0.25">
      <c r="A188" s="8">
        <f t="shared" si="28"/>
        <v>178</v>
      </c>
      <c r="B188" s="8">
        <v>1036</v>
      </c>
      <c r="C188" s="41" t="s">
        <v>1914</v>
      </c>
      <c r="D188" s="35">
        <v>41.79</v>
      </c>
      <c r="E188" s="35">
        <v>47.62</v>
      </c>
      <c r="F188" s="8"/>
      <c r="G188" s="35">
        <v>1</v>
      </c>
      <c r="H188" s="42">
        <v>15500000</v>
      </c>
      <c r="I188" s="42">
        <f t="shared" si="22"/>
        <v>647745000</v>
      </c>
      <c r="J188" s="42">
        <f t="shared" si="23"/>
        <v>90365000</v>
      </c>
      <c r="K188" s="36">
        <v>738110000</v>
      </c>
      <c r="L188" s="36">
        <f t="shared" si="24"/>
        <v>590488000</v>
      </c>
      <c r="M188" s="51">
        <v>442866000</v>
      </c>
      <c r="N188" s="36">
        <f t="shared" si="29"/>
        <v>147622000</v>
      </c>
      <c r="O188" s="36">
        <f t="shared" si="25"/>
        <v>147622000</v>
      </c>
      <c r="P188" s="42">
        <f t="shared" si="27"/>
        <v>0</v>
      </c>
      <c r="Q188" s="4" t="s">
        <v>1082</v>
      </c>
      <c r="R188" s="5" t="s">
        <v>1083</v>
      </c>
      <c r="S188" s="7">
        <v>40924</v>
      </c>
      <c r="T188" s="8" t="s">
        <v>356</v>
      </c>
      <c r="U188" s="4" t="s">
        <v>1123</v>
      </c>
      <c r="V188" s="83" t="s">
        <v>1084</v>
      </c>
      <c r="W188" s="5" t="s">
        <v>1124</v>
      </c>
      <c r="X188" s="91" t="s">
        <v>1085</v>
      </c>
      <c r="Y188" s="64" t="e">
        <f ca="1">[1]!doisothanhchu(O188)</f>
        <v>#NAME?</v>
      </c>
    </row>
    <row r="189" spans="1:25" s="38" customFormat="1" ht="24" customHeight="1" x14ac:dyDescent="0.25">
      <c r="A189" s="8">
        <f t="shared" si="28"/>
        <v>179</v>
      </c>
      <c r="B189" s="8">
        <v>1038</v>
      </c>
      <c r="C189" s="41" t="s">
        <v>1914</v>
      </c>
      <c r="D189" s="35">
        <v>40.03</v>
      </c>
      <c r="E189" s="35">
        <v>45.84</v>
      </c>
      <c r="F189" s="8"/>
      <c r="G189" s="35">
        <v>1</v>
      </c>
      <c r="H189" s="42">
        <v>15500000</v>
      </c>
      <c r="I189" s="42">
        <f t="shared" si="22"/>
        <v>620465000</v>
      </c>
      <c r="J189" s="42">
        <f t="shared" si="23"/>
        <v>90055000</v>
      </c>
      <c r="K189" s="36">
        <v>710520000</v>
      </c>
      <c r="L189" s="36">
        <f t="shared" si="24"/>
        <v>568416000</v>
      </c>
      <c r="M189" s="51">
        <v>426312000</v>
      </c>
      <c r="N189" s="36">
        <f t="shared" si="29"/>
        <v>142104000</v>
      </c>
      <c r="O189" s="36">
        <f t="shared" si="25"/>
        <v>142104000</v>
      </c>
      <c r="P189" s="42">
        <f t="shared" si="27"/>
        <v>0</v>
      </c>
      <c r="Q189" s="4" t="s">
        <v>1125</v>
      </c>
      <c r="R189" s="5" t="s">
        <v>1126</v>
      </c>
      <c r="S189" s="7">
        <v>39534</v>
      </c>
      <c r="T189" s="8" t="s">
        <v>342</v>
      </c>
      <c r="U189" s="4" t="s">
        <v>1127</v>
      </c>
      <c r="V189" s="83" t="s">
        <v>1128</v>
      </c>
      <c r="W189" s="5" t="s">
        <v>1129</v>
      </c>
      <c r="X189" s="91" t="s">
        <v>1130</v>
      </c>
      <c r="Y189" s="64" t="e">
        <f ca="1">[1]!doisothanhchu(O189)</f>
        <v>#NAME?</v>
      </c>
    </row>
    <row r="190" spans="1:25" s="38" customFormat="1" ht="24" customHeight="1" x14ac:dyDescent="0.25">
      <c r="A190" s="8">
        <f t="shared" si="28"/>
        <v>180</v>
      </c>
      <c r="B190" s="8">
        <v>1040</v>
      </c>
      <c r="C190" s="41" t="s">
        <v>1914</v>
      </c>
      <c r="D190" s="35">
        <v>47.83</v>
      </c>
      <c r="E190" s="35">
        <v>55.59</v>
      </c>
      <c r="F190" s="8"/>
      <c r="G190" s="35">
        <v>1</v>
      </c>
      <c r="H190" s="42">
        <v>15500000</v>
      </c>
      <c r="I190" s="42">
        <f t="shared" si="22"/>
        <v>741365000</v>
      </c>
      <c r="J190" s="42">
        <f t="shared" si="23"/>
        <v>120280000</v>
      </c>
      <c r="K190" s="36">
        <v>861645000</v>
      </c>
      <c r="L190" s="36">
        <f t="shared" si="24"/>
        <v>689316000</v>
      </c>
      <c r="M190" s="51">
        <v>516987000</v>
      </c>
      <c r="N190" s="36">
        <f t="shared" si="29"/>
        <v>172329000</v>
      </c>
      <c r="O190" s="36">
        <f t="shared" si="25"/>
        <v>172329000</v>
      </c>
      <c r="P190" s="42">
        <f t="shared" si="27"/>
        <v>0</v>
      </c>
      <c r="Q190" s="4" t="s">
        <v>2923</v>
      </c>
      <c r="R190" s="5" t="s">
        <v>2924</v>
      </c>
      <c r="S190" s="7">
        <v>39241</v>
      </c>
      <c r="T190" s="8" t="s">
        <v>243</v>
      </c>
      <c r="U190" s="4" t="s">
        <v>1131</v>
      </c>
      <c r="V190" s="4" t="s">
        <v>1132</v>
      </c>
      <c r="W190" s="5" t="s">
        <v>1133</v>
      </c>
      <c r="X190" s="91" t="s">
        <v>1134</v>
      </c>
      <c r="Y190" s="64" t="e">
        <f ca="1">[1]!doisothanhchu(O190)</f>
        <v>#NAME?</v>
      </c>
    </row>
    <row r="191" spans="1:25" s="49" customFormat="1" ht="28.5" customHeight="1" x14ac:dyDescent="0.25">
      <c r="A191" s="43" t="s">
        <v>3585</v>
      </c>
      <c r="B191" s="43"/>
      <c r="C191" s="43"/>
      <c r="D191" s="47"/>
      <c r="E191" s="47"/>
      <c r="F191" s="43"/>
      <c r="G191" s="47"/>
      <c r="H191" s="48"/>
      <c r="I191" s="42">
        <f t="shared" si="22"/>
        <v>0</v>
      </c>
      <c r="J191" s="42">
        <f t="shared" si="23"/>
        <v>0</v>
      </c>
      <c r="K191" s="36">
        <v>0</v>
      </c>
      <c r="L191" s="36">
        <f t="shared" si="24"/>
        <v>0</v>
      </c>
      <c r="M191" s="51">
        <v>0</v>
      </c>
      <c r="N191" s="36">
        <f t="shared" si="29"/>
        <v>0</v>
      </c>
      <c r="O191" s="36">
        <f t="shared" si="25"/>
        <v>0</v>
      </c>
      <c r="P191" s="42">
        <f t="shared" si="27"/>
        <v>0</v>
      </c>
      <c r="Q191" s="4"/>
      <c r="R191" s="5"/>
      <c r="S191" s="7"/>
      <c r="T191" s="8"/>
      <c r="U191" s="4"/>
      <c r="V191" s="83"/>
      <c r="W191" s="5"/>
      <c r="X191" s="8"/>
      <c r="Y191" s="64" t="e">
        <f ca="1">[1]!doisothanhchu(O191)</f>
        <v>#NAME?</v>
      </c>
    </row>
    <row r="192" spans="1:25" s="38" customFormat="1" ht="23.25" customHeight="1" x14ac:dyDescent="0.25">
      <c r="A192" s="8">
        <f>+A171+20</f>
        <v>181</v>
      </c>
      <c r="B192" s="8">
        <v>1102</v>
      </c>
      <c r="C192" s="41" t="s">
        <v>1915</v>
      </c>
      <c r="D192" s="78">
        <v>72.92</v>
      </c>
      <c r="E192" s="35">
        <v>82.25</v>
      </c>
      <c r="F192" s="46" t="s">
        <v>1946</v>
      </c>
      <c r="G192" s="65">
        <v>1.03</v>
      </c>
      <c r="H192" s="42">
        <v>15965000</v>
      </c>
      <c r="I192" s="42">
        <f t="shared" si="22"/>
        <v>1164167800</v>
      </c>
      <c r="J192" s="42">
        <f t="shared" si="23"/>
        <v>148953450</v>
      </c>
      <c r="K192" s="36">
        <v>1313121250</v>
      </c>
      <c r="L192" s="36">
        <f t="shared" si="24"/>
        <v>1050497000</v>
      </c>
      <c r="M192" s="51">
        <v>787873000</v>
      </c>
      <c r="N192" s="36">
        <f t="shared" si="29"/>
        <v>262624000</v>
      </c>
      <c r="O192" s="36">
        <f t="shared" si="25"/>
        <v>262624000</v>
      </c>
      <c r="P192" s="42">
        <f t="shared" si="27"/>
        <v>0</v>
      </c>
      <c r="Q192" s="4" t="s">
        <v>2944</v>
      </c>
      <c r="R192" s="5"/>
      <c r="S192" s="7"/>
      <c r="T192" s="8"/>
      <c r="U192" s="4"/>
      <c r="V192" s="83"/>
      <c r="W192" s="5" t="s">
        <v>2867</v>
      </c>
      <c r="X192" s="8"/>
      <c r="Y192" s="64" t="e">
        <f ca="1">[1]!doisothanhchu(O192)</f>
        <v>#NAME?</v>
      </c>
    </row>
    <row r="193" spans="1:25" s="38" customFormat="1" ht="23.25" customHeight="1" x14ac:dyDescent="0.25">
      <c r="A193" s="8">
        <f t="shared" ref="A193:A211" si="30">+A172+20</f>
        <v>182</v>
      </c>
      <c r="B193" s="8">
        <v>1104</v>
      </c>
      <c r="C193" s="41" t="s">
        <v>1915</v>
      </c>
      <c r="D193" s="35">
        <v>63.98</v>
      </c>
      <c r="E193" s="35">
        <v>71.959999999999994</v>
      </c>
      <c r="F193" s="8"/>
      <c r="G193" s="35">
        <v>1</v>
      </c>
      <c r="H193" s="42">
        <v>15500000</v>
      </c>
      <c r="I193" s="42">
        <f t="shared" si="22"/>
        <v>991690000</v>
      </c>
      <c r="J193" s="42">
        <f t="shared" si="23"/>
        <v>53310000</v>
      </c>
      <c r="K193" s="36">
        <v>1045000000</v>
      </c>
      <c r="L193" s="36">
        <f t="shared" si="24"/>
        <v>836000000</v>
      </c>
      <c r="M193" s="51">
        <v>627000000</v>
      </c>
      <c r="N193" s="36">
        <f t="shared" si="29"/>
        <v>209000000</v>
      </c>
      <c r="O193" s="36">
        <f t="shared" si="25"/>
        <v>209000000</v>
      </c>
      <c r="P193" s="42">
        <f t="shared" si="27"/>
        <v>0</v>
      </c>
      <c r="Q193" s="4" t="s">
        <v>199</v>
      </c>
      <c r="R193" s="5" t="s">
        <v>200</v>
      </c>
      <c r="S193" s="7">
        <v>39470</v>
      </c>
      <c r="T193" s="8" t="s">
        <v>260</v>
      </c>
      <c r="U193" s="4" t="s">
        <v>201</v>
      </c>
      <c r="V193" s="4" t="s">
        <v>202</v>
      </c>
      <c r="W193" s="5" t="s">
        <v>203</v>
      </c>
      <c r="X193" s="91" t="s">
        <v>204</v>
      </c>
      <c r="Y193" s="64" t="e">
        <f ca="1">[1]!doisothanhchu(O193)</f>
        <v>#NAME?</v>
      </c>
    </row>
    <row r="194" spans="1:25" s="38" customFormat="1" ht="23.25" customHeight="1" x14ac:dyDescent="0.25">
      <c r="A194" s="8">
        <f t="shared" si="30"/>
        <v>183</v>
      </c>
      <c r="B194" s="8">
        <v>1106</v>
      </c>
      <c r="C194" s="41" t="s">
        <v>1915</v>
      </c>
      <c r="D194" s="35">
        <v>62.37</v>
      </c>
      <c r="E194" s="35">
        <v>70.319999999999993</v>
      </c>
      <c r="F194" s="8"/>
      <c r="G194" s="35">
        <v>1</v>
      </c>
      <c r="H194" s="42">
        <v>15500000</v>
      </c>
      <c r="I194" s="42">
        <f t="shared" si="22"/>
        <v>966735000</v>
      </c>
      <c r="J194" s="42">
        <f t="shared" si="23"/>
        <v>78265000</v>
      </c>
      <c r="K194" s="36">
        <v>1045000000</v>
      </c>
      <c r="L194" s="36">
        <f t="shared" si="24"/>
        <v>836000000</v>
      </c>
      <c r="M194" s="51">
        <v>627000000</v>
      </c>
      <c r="N194" s="36">
        <f t="shared" si="29"/>
        <v>209000000</v>
      </c>
      <c r="O194" s="36">
        <f t="shared" si="25"/>
        <v>209000000</v>
      </c>
      <c r="P194" s="42">
        <f t="shared" si="27"/>
        <v>0</v>
      </c>
      <c r="Q194" s="4" t="s">
        <v>205</v>
      </c>
      <c r="R194" s="5" t="s">
        <v>206</v>
      </c>
      <c r="S194" s="7">
        <v>40247</v>
      </c>
      <c r="T194" s="8" t="s">
        <v>243</v>
      </c>
      <c r="U194" s="4" t="s">
        <v>207</v>
      </c>
      <c r="V194" s="83" t="s">
        <v>208</v>
      </c>
      <c r="W194" s="5" t="s">
        <v>209</v>
      </c>
      <c r="X194" s="91" t="s">
        <v>210</v>
      </c>
      <c r="Y194" s="64" t="e">
        <f ca="1">[1]!doisothanhchu(O194)</f>
        <v>#NAME?</v>
      </c>
    </row>
    <row r="195" spans="1:25" s="38" customFormat="1" ht="23.25" customHeight="1" x14ac:dyDescent="0.25">
      <c r="A195" s="8">
        <f t="shared" si="30"/>
        <v>184</v>
      </c>
      <c r="B195" s="8">
        <v>1108</v>
      </c>
      <c r="C195" s="41" t="s">
        <v>1915</v>
      </c>
      <c r="D195" s="35">
        <v>62.37</v>
      </c>
      <c r="E195" s="35">
        <v>70.319999999999993</v>
      </c>
      <c r="F195" s="8"/>
      <c r="G195" s="35">
        <v>1</v>
      </c>
      <c r="H195" s="42">
        <v>15500000</v>
      </c>
      <c r="I195" s="42">
        <f t="shared" si="22"/>
        <v>966735000</v>
      </c>
      <c r="J195" s="42">
        <f t="shared" si="23"/>
        <v>78265000</v>
      </c>
      <c r="K195" s="36">
        <v>1045000000</v>
      </c>
      <c r="L195" s="36">
        <f t="shared" si="24"/>
        <v>836000000</v>
      </c>
      <c r="M195" s="51">
        <v>627000000</v>
      </c>
      <c r="N195" s="36">
        <f t="shared" si="29"/>
        <v>209000000</v>
      </c>
      <c r="O195" s="36">
        <f t="shared" si="25"/>
        <v>209000000</v>
      </c>
      <c r="P195" s="42">
        <f t="shared" si="27"/>
        <v>0</v>
      </c>
      <c r="Q195" s="4" t="s">
        <v>1135</v>
      </c>
      <c r="R195" s="5" t="s">
        <v>1136</v>
      </c>
      <c r="S195" s="7">
        <v>40535</v>
      </c>
      <c r="T195" s="8" t="s">
        <v>243</v>
      </c>
      <c r="U195" s="4" t="s">
        <v>1137</v>
      </c>
      <c r="V195" s="4" t="s">
        <v>1138</v>
      </c>
      <c r="W195" s="5" t="s">
        <v>1139</v>
      </c>
      <c r="X195" s="91" t="s">
        <v>1140</v>
      </c>
      <c r="Y195" s="64" t="e">
        <f ca="1">[1]!doisothanhchu(O195)</f>
        <v>#NAME?</v>
      </c>
    </row>
    <row r="196" spans="1:25" s="38" customFormat="1" ht="23.25" customHeight="1" x14ac:dyDescent="0.25">
      <c r="A196" s="8">
        <f t="shared" si="30"/>
        <v>185</v>
      </c>
      <c r="B196" s="8">
        <v>1110</v>
      </c>
      <c r="C196" s="41" t="s">
        <v>1915</v>
      </c>
      <c r="D196" s="35">
        <v>63.98</v>
      </c>
      <c r="E196" s="35">
        <v>71.959999999999994</v>
      </c>
      <c r="F196" s="8"/>
      <c r="G196" s="35">
        <v>1</v>
      </c>
      <c r="H196" s="42">
        <v>15500000</v>
      </c>
      <c r="I196" s="42">
        <f t="shared" ref="I196:I259" si="31">+D196*H196</f>
        <v>991690000</v>
      </c>
      <c r="J196" s="42">
        <f t="shared" ref="J196:J259" si="32">+K196-I196</f>
        <v>123690000</v>
      </c>
      <c r="K196" s="36">
        <v>1115380000</v>
      </c>
      <c r="L196" s="36">
        <f t="shared" ref="L196:L259" si="33">ROUND((K196*0.8),-3)</f>
        <v>892304000</v>
      </c>
      <c r="M196" s="51">
        <v>334614000</v>
      </c>
      <c r="N196" s="36">
        <f t="shared" si="29"/>
        <v>557690000</v>
      </c>
      <c r="O196" s="36">
        <f t="shared" ref="O196:O259" si="34">+ROUND(K196*0.2,-3)</f>
        <v>223076000</v>
      </c>
      <c r="P196" s="42">
        <f t="shared" si="27"/>
        <v>334614000</v>
      </c>
      <c r="Q196" s="4" t="s">
        <v>345</v>
      </c>
      <c r="R196" s="5"/>
      <c r="S196" s="7"/>
      <c r="T196" s="8"/>
      <c r="U196" s="4"/>
      <c r="V196" s="83"/>
      <c r="W196" s="5" t="s">
        <v>2871</v>
      </c>
      <c r="X196" s="8"/>
      <c r="Y196" s="64" t="e">
        <f ca="1">[1]!doisothanhchu(O196)</f>
        <v>#NAME?</v>
      </c>
    </row>
    <row r="197" spans="1:25" s="38" customFormat="1" ht="23.25" customHeight="1" x14ac:dyDescent="0.25">
      <c r="A197" s="8">
        <f t="shared" si="30"/>
        <v>186</v>
      </c>
      <c r="B197" s="8">
        <v>1112</v>
      </c>
      <c r="C197" s="41" t="s">
        <v>1915</v>
      </c>
      <c r="D197" s="35">
        <v>72.92</v>
      </c>
      <c r="E197" s="35">
        <v>82.25</v>
      </c>
      <c r="F197" s="46" t="s">
        <v>1946</v>
      </c>
      <c r="G197" s="65">
        <v>1.03</v>
      </c>
      <c r="H197" s="42">
        <v>15965000</v>
      </c>
      <c r="I197" s="42">
        <f t="shared" si="31"/>
        <v>1164167800</v>
      </c>
      <c r="J197" s="42">
        <f t="shared" si="32"/>
        <v>148953450</v>
      </c>
      <c r="K197" s="36">
        <v>1313121250</v>
      </c>
      <c r="L197" s="36">
        <f t="shared" si="33"/>
        <v>1050497000</v>
      </c>
      <c r="M197" s="51">
        <v>787873000</v>
      </c>
      <c r="N197" s="36">
        <f t="shared" si="29"/>
        <v>262624000</v>
      </c>
      <c r="O197" s="36">
        <f t="shared" si="34"/>
        <v>262624000</v>
      </c>
      <c r="P197" s="42">
        <f t="shared" si="27"/>
        <v>0</v>
      </c>
      <c r="Q197" s="4" t="s">
        <v>2944</v>
      </c>
      <c r="R197" s="5"/>
      <c r="S197" s="7"/>
      <c r="T197" s="8"/>
      <c r="U197" s="4"/>
      <c r="V197" s="83"/>
      <c r="W197" s="5" t="s">
        <v>2867</v>
      </c>
      <c r="X197" s="8"/>
      <c r="Y197" s="64" t="e">
        <f ca="1">[1]!doisothanhchu(O197)</f>
        <v>#NAME?</v>
      </c>
    </row>
    <row r="198" spans="1:25" s="38" customFormat="1" ht="23.25" customHeight="1" x14ac:dyDescent="0.25">
      <c r="A198" s="8">
        <f t="shared" si="30"/>
        <v>187</v>
      </c>
      <c r="B198" s="8">
        <v>1114</v>
      </c>
      <c r="C198" s="41" t="s">
        <v>1915</v>
      </c>
      <c r="D198" s="35">
        <v>47.83</v>
      </c>
      <c r="E198" s="35">
        <v>55.59</v>
      </c>
      <c r="F198" s="8"/>
      <c r="G198" s="35">
        <v>1</v>
      </c>
      <c r="H198" s="42">
        <v>15500000</v>
      </c>
      <c r="I198" s="42">
        <f t="shared" si="31"/>
        <v>741365000</v>
      </c>
      <c r="J198" s="42">
        <f t="shared" si="32"/>
        <v>120280000</v>
      </c>
      <c r="K198" s="36">
        <v>861645000</v>
      </c>
      <c r="L198" s="36">
        <f t="shared" si="33"/>
        <v>689316000</v>
      </c>
      <c r="M198" s="51">
        <v>516987500</v>
      </c>
      <c r="N198" s="36">
        <f t="shared" si="29"/>
        <v>172329000</v>
      </c>
      <c r="O198" s="36">
        <f t="shared" si="34"/>
        <v>172329000</v>
      </c>
      <c r="P198" s="42">
        <f t="shared" si="27"/>
        <v>0</v>
      </c>
      <c r="Q198" s="4" t="s">
        <v>211</v>
      </c>
      <c r="R198" s="5" t="s">
        <v>212</v>
      </c>
      <c r="S198" s="7">
        <v>39108</v>
      </c>
      <c r="T198" s="8" t="s">
        <v>356</v>
      </c>
      <c r="U198" s="4" t="s">
        <v>213</v>
      </c>
      <c r="V198" s="83" t="s">
        <v>214</v>
      </c>
      <c r="W198" s="5" t="s">
        <v>215</v>
      </c>
      <c r="X198" s="91" t="s">
        <v>216</v>
      </c>
      <c r="Y198" s="64" t="e">
        <f ca="1">[1]!doisothanhchu(O198)</f>
        <v>#NAME?</v>
      </c>
    </row>
    <row r="199" spans="1:25" s="38" customFormat="1" ht="23.25" customHeight="1" x14ac:dyDescent="0.25">
      <c r="A199" s="8">
        <f t="shared" si="30"/>
        <v>188</v>
      </c>
      <c r="B199" s="8">
        <v>1116</v>
      </c>
      <c r="C199" s="41" t="s">
        <v>1915</v>
      </c>
      <c r="D199" s="35">
        <v>39.729999999999997</v>
      </c>
      <c r="E199" s="35">
        <v>45.48</v>
      </c>
      <c r="F199" s="8"/>
      <c r="G199" s="35">
        <v>1</v>
      </c>
      <c r="H199" s="42">
        <v>15500000</v>
      </c>
      <c r="I199" s="42">
        <f t="shared" si="31"/>
        <v>615815000</v>
      </c>
      <c r="J199" s="42">
        <f t="shared" si="32"/>
        <v>89125000</v>
      </c>
      <c r="K199" s="36">
        <v>704940000</v>
      </c>
      <c r="L199" s="36">
        <f t="shared" si="33"/>
        <v>563952000</v>
      </c>
      <c r="M199" s="51">
        <v>422964000</v>
      </c>
      <c r="N199" s="36">
        <f t="shared" si="29"/>
        <v>140988000</v>
      </c>
      <c r="O199" s="36">
        <f t="shared" si="34"/>
        <v>140988000</v>
      </c>
      <c r="P199" s="42">
        <f t="shared" si="27"/>
        <v>0</v>
      </c>
      <c r="Q199" s="4" t="s">
        <v>2925</v>
      </c>
      <c r="R199" s="5" t="s">
        <v>2926</v>
      </c>
      <c r="S199" s="7">
        <v>41293</v>
      </c>
      <c r="T199" s="8" t="s">
        <v>243</v>
      </c>
      <c r="U199" s="4" t="s">
        <v>2927</v>
      </c>
      <c r="V199" s="83" t="s">
        <v>2928</v>
      </c>
      <c r="W199" s="5" t="s">
        <v>1141</v>
      </c>
      <c r="X199" s="91" t="s">
        <v>2929</v>
      </c>
      <c r="Y199" s="64" t="e">
        <f ca="1">[1]!doisothanhchu(O199)</f>
        <v>#NAME?</v>
      </c>
    </row>
    <row r="200" spans="1:25" s="38" customFormat="1" ht="23.25" customHeight="1" x14ac:dyDescent="0.25">
      <c r="A200" s="8">
        <f t="shared" si="30"/>
        <v>189</v>
      </c>
      <c r="B200" s="8">
        <v>1118</v>
      </c>
      <c r="C200" s="41" t="s">
        <v>1915</v>
      </c>
      <c r="D200" s="35">
        <v>39.729999999999997</v>
      </c>
      <c r="E200" s="35">
        <v>45.48</v>
      </c>
      <c r="F200" s="8"/>
      <c r="G200" s="35">
        <v>1</v>
      </c>
      <c r="H200" s="42">
        <v>15500000</v>
      </c>
      <c r="I200" s="42">
        <f t="shared" si="31"/>
        <v>615815000</v>
      </c>
      <c r="J200" s="42">
        <f t="shared" si="32"/>
        <v>89125000</v>
      </c>
      <c r="K200" s="36">
        <v>704940000</v>
      </c>
      <c r="L200" s="36">
        <f t="shared" si="33"/>
        <v>563952000</v>
      </c>
      <c r="M200" s="51">
        <v>422964000</v>
      </c>
      <c r="N200" s="36">
        <f t="shared" si="29"/>
        <v>140988000</v>
      </c>
      <c r="O200" s="36">
        <f t="shared" si="34"/>
        <v>140988000</v>
      </c>
      <c r="P200" s="42">
        <f t="shared" si="27"/>
        <v>0</v>
      </c>
      <c r="Q200" s="4" t="s">
        <v>217</v>
      </c>
      <c r="R200" s="5" t="s">
        <v>218</v>
      </c>
      <c r="S200" s="7">
        <v>37702</v>
      </c>
      <c r="T200" s="8" t="s">
        <v>2940</v>
      </c>
      <c r="U200" s="4" t="s">
        <v>219</v>
      </c>
      <c r="V200" s="83" t="s">
        <v>923</v>
      </c>
      <c r="W200" s="5" t="s">
        <v>924</v>
      </c>
      <c r="X200" s="91" t="s">
        <v>925</v>
      </c>
      <c r="Y200" s="64" t="e">
        <f ca="1">[1]!doisothanhchu(O200)</f>
        <v>#NAME?</v>
      </c>
    </row>
    <row r="201" spans="1:25" s="38" customFormat="1" ht="23.25" customHeight="1" x14ac:dyDescent="0.25">
      <c r="A201" s="8">
        <f t="shared" si="30"/>
        <v>190</v>
      </c>
      <c r="B201" s="8">
        <v>1120</v>
      </c>
      <c r="C201" s="41" t="s">
        <v>1915</v>
      </c>
      <c r="D201" s="35">
        <v>47.83</v>
      </c>
      <c r="E201" s="35">
        <v>55.59</v>
      </c>
      <c r="F201" s="8"/>
      <c r="G201" s="35">
        <v>1</v>
      </c>
      <c r="H201" s="42">
        <v>15500000</v>
      </c>
      <c r="I201" s="42">
        <f t="shared" si="31"/>
        <v>741365000</v>
      </c>
      <c r="J201" s="42">
        <f t="shared" si="32"/>
        <v>120280000</v>
      </c>
      <c r="K201" s="36">
        <v>861645000</v>
      </c>
      <c r="L201" s="36">
        <f t="shared" si="33"/>
        <v>689316000</v>
      </c>
      <c r="M201" s="51">
        <v>516987000</v>
      </c>
      <c r="N201" s="36">
        <f t="shared" si="29"/>
        <v>172329000</v>
      </c>
      <c r="O201" s="36">
        <f t="shared" si="34"/>
        <v>172329000</v>
      </c>
      <c r="P201" s="42">
        <f t="shared" si="27"/>
        <v>0</v>
      </c>
      <c r="Q201" s="4" t="s">
        <v>2931</v>
      </c>
      <c r="R201" s="5" t="s">
        <v>2932</v>
      </c>
      <c r="S201" s="7">
        <v>41626</v>
      </c>
      <c r="T201" s="8" t="s">
        <v>286</v>
      </c>
      <c r="U201" s="4" t="s">
        <v>1388</v>
      </c>
      <c r="V201" s="83" t="s">
        <v>1389</v>
      </c>
      <c r="W201" s="5" t="s">
        <v>1390</v>
      </c>
      <c r="X201" s="91" t="s">
        <v>2933</v>
      </c>
      <c r="Y201" s="64" t="e">
        <f ca="1">[1]!doisothanhchu(O201)</f>
        <v>#NAME?</v>
      </c>
    </row>
    <row r="202" spans="1:25" s="38" customFormat="1" ht="23.25" customHeight="1" x14ac:dyDescent="0.25">
      <c r="A202" s="8">
        <f t="shared" si="30"/>
        <v>191</v>
      </c>
      <c r="B202" s="8">
        <v>1122</v>
      </c>
      <c r="C202" s="41" t="s">
        <v>1915</v>
      </c>
      <c r="D202" s="35">
        <v>72.92</v>
      </c>
      <c r="E202" s="35">
        <v>82.25</v>
      </c>
      <c r="F202" s="46" t="s">
        <v>1946</v>
      </c>
      <c r="G202" s="65">
        <v>1.03</v>
      </c>
      <c r="H202" s="42">
        <v>15965000</v>
      </c>
      <c r="I202" s="42">
        <f t="shared" si="31"/>
        <v>1164167800</v>
      </c>
      <c r="J202" s="42">
        <f t="shared" si="32"/>
        <v>148953450</v>
      </c>
      <c r="K202" s="36">
        <v>1313121250</v>
      </c>
      <c r="L202" s="36">
        <f t="shared" si="33"/>
        <v>1050497000</v>
      </c>
      <c r="M202" s="51">
        <v>787873000</v>
      </c>
      <c r="N202" s="36">
        <f t="shared" si="29"/>
        <v>262624000</v>
      </c>
      <c r="O202" s="36">
        <f t="shared" si="34"/>
        <v>262624000</v>
      </c>
      <c r="P202" s="42">
        <f t="shared" si="27"/>
        <v>0</v>
      </c>
      <c r="Q202" s="4" t="s">
        <v>926</v>
      </c>
      <c r="R202" s="5" t="s">
        <v>927</v>
      </c>
      <c r="S202" s="7">
        <v>39769</v>
      </c>
      <c r="T202" s="8" t="s">
        <v>243</v>
      </c>
      <c r="U202" s="4" t="s">
        <v>928</v>
      </c>
      <c r="V202" s="4" t="s">
        <v>928</v>
      </c>
      <c r="W202" s="5" t="s">
        <v>929</v>
      </c>
      <c r="X202" s="91" t="s">
        <v>930</v>
      </c>
      <c r="Y202" s="64" t="e">
        <f ca="1">[1]!doisothanhchu(O202)</f>
        <v>#NAME?</v>
      </c>
    </row>
    <row r="203" spans="1:25" s="38" customFormat="1" ht="23.25" customHeight="1" x14ac:dyDescent="0.25">
      <c r="A203" s="8">
        <f t="shared" si="30"/>
        <v>192</v>
      </c>
      <c r="B203" s="8">
        <v>1124</v>
      </c>
      <c r="C203" s="41" t="s">
        <v>1915</v>
      </c>
      <c r="D203" s="35">
        <v>63.98</v>
      </c>
      <c r="E203" s="35">
        <v>71.959999999999994</v>
      </c>
      <c r="F203" s="8"/>
      <c r="G203" s="35">
        <v>1</v>
      </c>
      <c r="H203" s="42">
        <v>15500000</v>
      </c>
      <c r="I203" s="42">
        <f t="shared" si="31"/>
        <v>991690000</v>
      </c>
      <c r="J203" s="42">
        <f t="shared" si="32"/>
        <v>53310000</v>
      </c>
      <c r="K203" s="36">
        <v>1045000000</v>
      </c>
      <c r="L203" s="36">
        <f t="shared" si="33"/>
        <v>836000000</v>
      </c>
      <c r="M203" s="51">
        <v>627000000</v>
      </c>
      <c r="N203" s="36">
        <f t="shared" si="29"/>
        <v>209000000</v>
      </c>
      <c r="O203" s="36">
        <f t="shared" si="34"/>
        <v>209000000</v>
      </c>
      <c r="P203" s="42">
        <f t="shared" si="27"/>
        <v>0</v>
      </c>
      <c r="Q203" s="4" t="s">
        <v>2934</v>
      </c>
      <c r="R203" s="5" t="s">
        <v>2935</v>
      </c>
      <c r="S203" s="7">
        <v>38916</v>
      </c>
      <c r="T203" s="8" t="s">
        <v>286</v>
      </c>
      <c r="U203" s="4" t="s">
        <v>2936</v>
      </c>
      <c r="V203" s="83" t="s">
        <v>1142</v>
      </c>
      <c r="W203" s="5" t="s">
        <v>1143</v>
      </c>
      <c r="X203" s="91" t="s">
        <v>2937</v>
      </c>
      <c r="Y203" s="64" t="e">
        <f ca="1">[1]!doisothanhchu(O203)</f>
        <v>#NAME?</v>
      </c>
    </row>
    <row r="204" spans="1:25" s="38" customFormat="1" ht="23.25" customHeight="1" x14ac:dyDescent="0.25">
      <c r="A204" s="8">
        <f t="shared" si="30"/>
        <v>193</v>
      </c>
      <c r="B204" s="8">
        <v>1126</v>
      </c>
      <c r="C204" s="41" t="s">
        <v>1915</v>
      </c>
      <c r="D204" s="35">
        <v>62.37</v>
      </c>
      <c r="E204" s="35">
        <v>70.319999999999993</v>
      </c>
      <c r="F204" s="8"/>
      <c r="G204" s="35">
        <v>1</v>
      </c>
      <c r="H204" s="42">
        <v>15500000</v>
      </c>
      <c r="I204" s="42">
        <f t="shared" si="31"/>
        <v>966735000</v>
      </c>
      <c r="J204" s="42">
        <f t="shared" si="32"/>
        <v>78265000</v>
      </c>
      <c r="K204" s="36">
        <v>1045000000</v>
      </c>
      <c r="L204" s="36">
        <f t="shared" si="33"/>
        <v>836000000</v>
      </c>
      <c r="M204" s="51">
        <v>627000000</v>
      </c>
      <c r="N204" s="36">
        <f t="shared" si="29"/>
        <v>209000000</v>
      </c>
      <c r="O204" s="36">
        <f t="shared" si="34"/>
        <v>209000000</v>
      </c>
      <c r="P204" s="42">
        <f t="shared" si="27"/>
        <v>0</v>
      </c>
      <c r="Q204" s="4" t="s">
        <v>931</v>
      </c>
      <c r="R204" s="5" t="s">
        <v>932</v>
      </c>
      <c r="S204" s="7">
        <v>39106</v>
      </c>
      <c r="T204" s="8" t="s">
        <v>1986</v>
      </c>
      <c r="U204" s="4" t="s">
        <v>933</v>
      </c>
      <c r="V204" s="83" t="s">
        <v>934</v>
      </c>
      <c r="W204" s="5" t="s">
        <v>935</v>
      </c>
      <c r="X204" s="91" t="s">
        <v>936</v>
      </c>
      <c r="Y204" s="64" t="e">
        <f ca="1">[1]!doisothanhchu(O204)</f>
        <v>#NAME?</v>
      </c>
    </row>
    <row r="205" spans="1:25" s="38" customFormat="1" ht="23.25" customHeight="1" x14ac:dyDescent="0.25">
      <c r="A205" s="8">
        <f t="shared" si="30"/>
        <v>194</v>
      </c>
      <c r="B205" s="8">
        <v>1128</v>
      </c>
      <c r="C205" s="41" t="s">
        <v>1915</v>
      </c>
      <c r="D205" s="35">
        <v>62.37</v>
      </c>
      <c r="E205" s="35">
        <v>70.319999999999993</v>
      </c>
      <c r="F205" s="8"/>
      <c r="G205" s="35">
        <v>1</v>
      </c>
      <c r="H205" s="42">
        <v>15500000</v>
      </c>
      <c r="I205" s="42">
        <f t="shared" si="31"/>
        <v>966735000</v>
      </c>
      <c r="J205" s="42">
        <f t="shared" si="32"/>
        <v>78265000</v>
      </c>
      <c r="K205" s="36">
        <v>1045000000</v>
      </c>
      <c r="L205" s="36">
        <f t="shared" si="33"/>
        <v>836000000</v>
      </c>
      <c r="M205" s="51">
        <v>627000000</v>
      </c>
      <c r="N205" s="36">
        <f t="shared" si="29"/>
        <v>209000000</v>
      </c>
      <c r="O205" s="36">
        <f t="shared" si="34"/>
        <v>209000000</v>
      </c>
      <c r="P205" s="42">
        <f t="shared" si="27"/>
        <v>0</v>
      </c>
      <c r="Q205" s="4" t="s">
        <v>1144</v>
      </c>
      <c r="R205" s="5" t="s">
        <v>1145</v>
      </c>
      <c r="S205" s="7">
        <v>41709</v>
      </c>
      <c r="T205" s="8" t="s">
        <v>238</v>
      </c>
      <c r="U205" s="4" t="s">
        <v>1146</v>
      </c>
      <c r="V205" s="83" t="s">
        <v>175</v>
      </c>
      <c r="W205" s="5" t="s">
        <v>176</v>
      </c>
      <c r="X205" s="91" t="s">
        <v>177</v>
      </c>
      <c r="Y205" s="64" t="e">
        <f ca="1">[1]!doisothanhchu(O205)</f>
        <v>#NAME?</v>
      </c>
    </row>
    <row r="206" spans="1:25" s="38" customFormat="1" ht="23.25" customHeight="1" x14ac:dyDescent="0.25">
      <c r="A206" s="8">
        <f t="shared" si="30"/>
        <v>195</v>
      </c>
      <c r="B206" s="8">
        <v>1130</v>
      </c>
      <c r="C206" s="41" t="s">
        <v>1915</v>
      </c>
      <c r="D206" s="35">
        <v>63.98</v>
      </c>
      <c r="E206" s="35">
        <v>71.959999999999994</v>
      </c>
      <c r="F206" s="8"/>
      <c r="G206" s="35">
        <v>1</v>
      </c>
      <c r="H206" s="42">
        <v>15500000</v>
      </c>
      <c r="I206" s="42">
        <f t="shared" si="31"/>
        <v>991690000</v>
      </c>
      <c r="J206" s="42">
        <f t="shared" si="32"/>
        <v>53310000</v>
      </c>
      <c r="K206" s="36">
        <v>1045000000</v>
      </c>
      <c r="L206" s="36">
        <f t="shared" si="33"/>
        <v>836000000</v>
      </c>
      <c r="M206" s="51">
        <v>627000000</v>
      </c>
      <c r="N206" s="36">
        <f t="shared" si="29"/>
        <v>209000000</v>
      </c>
      <c r="O206" s="36">
        <f t="shared" si="34"/>
        <v>209000000</v>
      </c>
      <c r="P206" s="42">
        <f t="shared" si="27"/>
        <v>0</v>
      </c>
      <c r="Q206" s="4" t="s">
        <v>2938</v>
      </c>
      <c r="R206" s="5" t="s">
        <v>2939</v>
      </c>
      <c r="S206" s="7">
        <v>41527</v>
      </c>
      <c r="T206" s="8" t="s">
        <v>2940</v>
      </c>
      <c r="U206" s="4" t="s">
        <v>178</v>
      </c>
      <c r="V206" s="83" t="s">
        <v>2941</v>
      </c>
      <c r="W206" s="5" t="s">
        <v>1086</v>
      </c>
      <c r="X206" s="91" t="s">
        <v>179</v>
      </c>
      <c r="Y206" s="64" t="e">
        <f ca="1">[1]!doisothanhchu(O206)</f>
        <v>#NAME?</v>
      </c>
    </row>
    <row r="207" spans="1:25" s="38" customFormat="1" ht="23.25" customHeight="1" x14ac:dyDescent="0.25">
      <c r="A207" s="8">
        <f t="shared" si="30"/>
        <v>196</v>
      </c>
      <c r="B207" s="8">
        <v>1132</v>
      </c>
      <c r="C207" s="41" t="s">
        <v>1915</v>
      </c>
      <c r="D207" s="35">
        <v>72.92</v>
      </c>
      <c r="E207" s="35">
        <v>82.25</v>
      </c>
      <c r="F207" s="46" t="s">
        <v>1946</v>
      </c>
      <c r="G207" s="65">
        <v>1.03</v>
      </c>
      <c r="H207" s="42">
        <v>15965000</v>
      </c>
      <c r="I207" s="42">
        <f t="shared" si="31"/>
        <v>1164167800</v>
      </c>
      <c r="J207" s="42">
        <f t="shared" si="32"/>
        <v>148953450</v>
      </c>
      <c r="K207" s="36">
        <v>1313121250</v>
      </c>
      <c r="L207" s="36">
        <f t="shared" si="33"/>
        <v>1050497000</v>
      </c>
      <c r="M207" s="51">
        <v>262624000</v>
      </c>
      <c r="N207" s="36">
        <f t="shared" si="29"/>
        <v>787873000</v>
      </c>
      <c r="O207" s="36">
        <f t="shared" si="34"/>
        <v>262624000</v>
      </c>
      <c r="P207" s="42">
        <f t="shared" si="27"/>
        <v>525249000</v>
      </c>
      <c r="Q207" s="4" t="s">
        <v>2088</v>
      </c>
      <c r="R207" s="5"/>
      <c r="S207" s="7"/>
      <c r="T207" s="8"/>
      <c r="U207" s="4"/>
      <c r="V207" s="83"/>
      <c r="W207" s="5" t="s">
        <v>2089</v>
      </c>
      <c r="X207" s="8"/>
      <c r="Y207" s="64" t="e">
        <f ca="1">[1]!doisothanhchu(O207)</f>
        <v>#NAME?</v>
      </c>
    </row>
    <row r="208" spans="1:25" s="38" customFormat="1" ht="23.25" customHeight="1" x14ac:dyDescent="0.25">
      <c r="A208" s="8">
        <f t="shared" si="30"/>
        <v>197</v>
      </c>
      <c r="B208" s="8">
        <v>1134</v>
      </c>
      <c r="C208" s="41" t="s">
        <v>1915</v>
      </c>
      <c r="D208" s="35">
        <v>47.83</v>
      </c>
      <c r="E208" s="35">
        <v>55.59</v>
      </c>
      <c r="F208" s="8"/>
      <c r="G208" s="35">
        <v>1</v>
      </c>
      <c r="H208" s="42">
        <v>15500000</v>
      </c>
      <c r="I208" s="42">
        <f t="shared" si="31"/>
        <v>741365000</v>
      </c>
      <c r="J208" s="42">
        <f t="shared" si="32"/>
        <v>120280000</v>
      </c>
      <c r="K208" s="36">
        <v>861645000</v>
      </c>
      <c r="L208" s="36">
        <f t="shared" si="33"/>
        <v>689316000</v>
      </c>
      <c r="M208" s="51">
        <v>516987000</v>
      </c>
      <c r="N208" s="36">
        <f t="shared" si="29"/>
        <v>172329000</v>
      </c>
      <c r="O208" s="36">
        <f t="shared" si="34"/>
        <v>172329000</v>
      </c>
      <c r="P208" s="42">
        <f t="shared" si="27"/>
        <v>0</v>
      </c>
      <c r="Q208" s="4" t="s">
        <v>2946</v>
      </c>
      <c r="R208" s="5" t="s">
        <v>1212</v>
      </c>
      <c r="S208" s="7">
        <v>40065</v>
      </c>
      <c r="T208" s="8" t="s">
        <v>1213</v>
      </c>
      <c r="U208" s="4" t="s">
        <v>1214</v>
      </c>
      <c r="V208" s="83" t="s">
        <v>2947</v>
      </c>
      <c r="W208" s="5" t="s">
        <v>1215</v>
      </c>
      <c r="X208" s="91" t="s">
        <v>1216</v>
      </c>
      <c r="Y208" s="64" t="e">
        <f ca="1">[1]!doisothanhchu(O208)</f>
        <v>#NAME?</v>
      </c>
    </row>
    <row r="209" spans="1:25" s="38" customFormat="1" ht="23.25" customHeight="1" x14ac:dyDescent="0.25">
      <c r="A209" s="8">
        <f t="shared" si="30"/>
        <v>198</v>
      </c>
      <c r="B209" s="8">
        <v>1136</v>
      </c>
      <c r="C209" s="41" t="s">
        <v>1915</v>
      </c>
      <c r="D209" s="35">
        <v>41.79</v>
      </c>
      <c r="E209" s="35">
        <v>47.62</v>
      </c>
      <c r="F209" s="8"/>
      <c r="G209" s="35">
        <v>1</v>
      </c>
      <c r="H209" s="42">
        <v>15500000</v>
      </c>
      <c r="I209" s="42">
        <f t="shared" si="31"/>
        <v>647745000</v>
      </c>
      <c r="J209" s="42">
        <f t="shared" si="32"/>
        <v>90365000</v>
      </c>
      <c r="K209" s="36">
        <v>738110000</v>
      </c>
      <c r="L209" s="36">
        <f t="shared" si="33"/>
        <v>590488000</v>
      </c>
      <c r="M209" s="51">
        <v>147622000</v>
      </c>
      <c r="N209" s="36">
        <f t="shared" si="29"/>
        <v>442866000</v>
      </c>
      <c r="O209" s="36">
        <f t="shared" si="34"/>
        <v>147622000</v>
      </c>
      <c r="P209" s="42">
        <f t="shared" si="27"/>
        <v>295244000</v>
      </c>
      <c r="Q209" s="4" t="s">
        <v>2888</v>
      </c>
      <c r="R209" s="5"/>
      <c r="S209" s="7"/>
      <c r="T209" s="8"/>
      <c r="U209" s="4"/>
      <c r="V209" s="83"/>
      <c r="W209" s="5" t="s">
        <v>2889</v>
      </c>
      <c r="X209" s="8"/>
      <c r="Y209" s="64" t="e">
        <f ca="1">[1]!doisothanhchu(O209)</f>
        <v>#NAME?</v>
      </c>
    </row>
    <row r="210" spans="1:25" s="38" customFormat="1" ht="23.25" customHeight="1" x14ac:dyDescent="0.25">
      <c r="A210" s="8">
        <f t="shared" si="30"/>
        <v>199</v>
      </c>
      <c r="B210" s="8">
        <v>1138</v>
      </c>
      <c r="C210" s="41" t="s">
        <v>1915</v>
      </c>
      <c r="D210" s="35">
        <v>40.03</v>
      </c>
      <c r="E210" s="35">
        <v>45.84</v>
      </c>
      <c r="F210" s="8"/>
      <c r="G210" s="35">
        <v>1</v>
      </c>
      <c r="H210" s="42">
        <v>15500000</v>
      </c>
      <c r="I210" s="42">
        <f t="shared" si="31"/>
        <v>620465000</v>
      </c>
      <c r="J210" s="42">
        <f t="shared" si="32"/>
        <v>90055000</v>
      </c>
      <c r="K210" s="36">
        <v>710520000</v>
      </c>
      <c r="L210" s="36">
        <f t="shared" si="33"/>
        <v>568416000</v>
      </c>
      <c r="M210" s="51">
        <v>426312000</v>
      </c>
      <c r="N210" s="36">
        <f t="shared" si="29"/>
        <v>142104000</v>
      </c>
      <c r="O210" s="36">
        <f t="shared" si="34"/>
        <v>142104000</v>
      </c>
      <c r="P210" s="42">
        <f t="shared" si="27"/>
        <v>0</v>
      </c>
      <c r="Q210" s="4" t="s">
        <v>1147</v>
      </c>
      <c r="R210" s="5" t="s">
        <v>1148</v>
      </c>
      <c r="S210" s="7">
        <v>37200</v>
      </c>
      <c r="T210" s="8" t="s">
        <v>2610</v>
      </c>
      <c r="U210" s="4" t="s">
        <v>1217</v>
      </c>
      <c r="V210" s="4" t="s">
        <v>1218</v>
      </c>
      <c r="W210" s="5" t="s">
        <v>1149</v>
      </c>
      <c r="X210" s="91" t="s">
        <v>1150</v>
      </c>
      <c r="Y210" s="64" t="e">
        <f ca="1">[1]!doisothanhchu(O210)</f>
        <v>#NAME?</v>
      </c>
    </row>
    <row r="211" spans="1:25" s="38" customFormat="1" ht="23.25" customHeight="1" x14ac:dyDescent="0.25">
      <c r="A211" s="8">
        <f t="shared" si="30"/>
        <v>200</v>
      </c>
      <c r="B211" s="8">
        <v>1140</v>
      </c>
      <c r="C211" s="41" t="s">
        <v>1915</v>
      </c>
      <c r="D211" s="35">
        <v>47.83</v>
      </c>
      <c r="E211" s="35">
        <v>55.59</v>
      </c>
      <c r="F211" s="8"/>
      <c r="G211" s="35">
        <v>1</v>
      </c>
      <c r="H211" s="42">
        <v>15500000</v>
      </c>
      <c r="I211" s="42">
        <f t="shared" si="31"/>
        <v>741365000</v>
      </c>
      <c r="J211" s="42">
        <f t="shared" si="32"/>
        <v>120280000</v>
      </c>
      <c r="K211" s="36">
        <v>861645000</v>
      </c>
      <c r="L211" s="36">
        <f t="shared" si="33"/>
        <v>689316000</v>
      </c>
      <c r="M211" s="51">
        <v>516987000</v>
      </c>
      <c r="N211" s="36">
        <f t="shared" si="29"/>
        <v>172329000</v>
      </c>
      <c r="O211" s="36">
        <f t="shared" si="34"/>
        <v>172329000</v>
      </c>
      <c r="P211" s="42">
        <f t="shared" ref="P211:P259" si="35">+N211-O211</f>
        <v>0</v>
      </c>
      <c r="Q211" s="4" t="s">
        <v>2949</v>
      </c>
      <c r="R211" s="5" t="s">
        <v>2950</v>
      </c>
      <c r="S211" s="7">
        <v>41416</v>
      </c>
      <c r="T211" s="8" t="s">
        <v>286</v>
      </c>
      <c r="U211" s="4" t="s">
        <v>1391</v>
      </c>
      <c r="V211" s="83" t="s">
        <v>937</v>
      </c>
      <c r="W211" s="5" t="s">
        <v>1392</v>
      </c>
      <c r="X211" s="91" t="s">
        <v>2951</v>
      </c>
      <c r="Y211" s="64" t="e">
        <f ca="1">[1]!doisothanhchu(O211)</f>
        <v>#NAME?</v>
      </c>
    </row>
    <row r="212" spans="1:25" s="49" customFormat="1" ht="25.5" customHeight="1" x14ac:dyDescent="0.25">
      <c r="A212" s="43" t="s">
        <v>3586</v>
      </c>
      <c r="B212" s="43"/>
      <c r="C212" s="43"/>
      <c r="D212" s="47"/>
      <c r="E212" s="47"/>
      <c r="F212" s="43"/>
      <c r="G212" s="47"/>
      <c r="H212" s="48"/>
      <c r="I212" s="42">
        <f t="shared" si="31"/>
        <v>0</v>
      </c>
      <c r="J212" s="42">
        <f t="shared" si="32"/>
        <v>0</v>
      </c>
      <c r="K212" s="36">
        <v>0</v>
      </c>
      <c r="L212" s="36">
        <f t="shared" si="33"/>
        <v>0</v>
      </c>
      <c r="M212" s="51">
        <v>0</v>
      </c>
      <c r="N212" s="36">
        <f t="shared" si="29"/>
        <v>0</v>
      </c>
      <c r="O212" s="36">
        <f t="shared" si="34"/>
        <v>0</v>
      </c>
      <c r="P212" s="42">
        <f t="shared" si="35"/>
        <v>0</v>
      </c>
      <c r="Q212" s="4"/>
      <c r="R212" s="5"/>
      <c r="S212" s="7"/>
      <c r="T212" s="8"/>
      <c r="U212" s="4"/>
      <c r="V212" s="83"/>
      <c r="W212" s="5"/>
      <c r="X212" s="8"/>
      <c r="Y212" s="64" t="e">
        <f ca="1">[1]!doisothanhchu(O212)</f>
        <v>#NAME?</v>
      </c>
    </row>
    <row r="213" spans="1:25" s="38" customFormat="1" ht="23.25" customHeight="1" x14ac:dyDescent="0.25">
      <c r="A213" s="8">
        <f>+A192+20</f>
        <v>201</v>
      </c>
      <c r="B213" s="8">
        <v>1202</v>
      </c>
      <c r="C213" s="41" t="s">
        <v>1916</v>
      </c>
      <c r="D213" s="78">
        <v>72.92</v>
      </c>
      <c r="E213" s="35">
        <v>82.25</v>
      </c>
      <c r="F213" s="46" t="s">
        <v>1946</v>
      </c>
      <c r="G213" s="65">
        <v>1.03</v>
      </c>
      <c r="H213" s="42">
        <v>15965000</v>
      </c>
      <c r="I213" s="42">
        <f t="shared" si="31"/>
        <v>1164167800</v>
      </c>
      <c r="J213" s="42">
        <f t="shared" si="32"/>
        <v>148953450</v>
      </c>
      <c r="K213" s="36">
        <v>1313121250</v>
      </c>
      <c r="L213" s="36">
        <f t="shared" si="33"/>
        <v>1050497000</v>
      </c>
      <c r="M213" s="52">
        <v>787873000</v>
      </c>
      <c r="N213" s="36">
        <f t="shared" si="29"/>
        <v>262624000</v>
      </c>
      <c r="O213" s="36">
        <f t="shared" si="34"/>
        <v>262624000</v>
      </c>
      <c r="P213" s="42">
        <f t="shared" si="35"/>
        <v>0</v>
      </c>
      <c r="Q213" s="4" t="s">
        <v>2944</v>
      </c>
      <c r="R213" s="5"/>
      <c r="S213" s="7"/>
      <c r="T213" s="8"/>
      <c r="U213" s="4"/>
      <c r="V213" s="83"/>
      <c r="W213" s="5"/>
      <c r="X213" s="8"/>
      <c r="Y213" s="64" t="e">
        <f ca="1">[1]!doisothanhchu(O213)</f>
        <v>#NAME?</v>
      </c>
    </row>
    <row r="214" spans="1:25" s="38" customFormat="1" ht="23.25" customHeight="1" x14ac:dyDescent="0.25">
      <c r="A214" s="8">
        <f t="shared" ref="A214:A232" si="36">+A193+20</f>
        <v>202</v>
      </c>
      <c r="B214" s="8">
        <v>1204</v>
      </c>
      <c r="C214" s="41" t="s">
        <v>1916</v>
      </c>
      <c r="D214" s="35">
        <v>63.98</v>
      </c>
      <c r="E214" s="35">
        <v>71.959999999999994</v>
      </c>
      <c r="F214" s="8"/>
      <c r="G214" s="35">
        <v>1</v>
      </c>
      <c r="H214" s="42">
        <v>15500000</v>
      </c>
      <c r="I214" s="42">
        <f t="shared" si="31"/>
        <v>991690000</v>
      </c>
      <c r="J214" s="42">
        <f t="shared" si="32"/>
        <v>123690000</v>
      </c>
      <c r="K214" s="36">
        <v>1115380000</v>
      </c>
      <c r="L214" s="36">
        <f t="shared" si="33"/>
        <v>892304000</v>
      </c>
      <c r="M214" s="51">
        <v>669228000</v>
      </c>
      <c r="N214" s="36">
        <f t="shared" si="29"/>
        <v>223076000</v>
      </c>
      <c r="O214" s="36">
        <f t="shared" si="34"/>
        <v>223076000</v>
      </c>
      <c r="P214" s="42">
        <f t="shared" si="35"/>
        <v>0</v>
      </c>
      <c r="Q214" s="4" t="s">
        <v>325</v>
      </c>
      <c r="R214" s="5"/>
      <c r="S214" s="7"/>
      <c r="T214" s="8"/>
      <c r="U214" s="4"/>
      <c r="V214" s="83"/>
      <c r="W214" s="5" t="s">
        <v>326</v>
      </c>
      <c r="X214" s="8"/>
      <c r="Y214" s="64" t="e">
        <f ca="1">[1]!doisothanhchu(O214)</f>
        <v>#NAME?</v>
      </c>
    </row>
    <row r="215" spans="1:25" s="38" customFormat="1" ht="23.25" customHeight="1" x14ac:dyDescent="0.25">
      <c r="A215" s="8">
        <f t="shared" si="36"/>
        <v>203</v>
      </c>
      <c r="B215" s="8">
        <v>1206</v>
      </c>
      <c r="C215" s="41" t="s">
        <v>1916</v>
      </c>
      <c r="D215" s="35">
        <v>62.37</v>
      </c>
      <c r="E215" s="35">
        <v>70.319999999999993</v>
      </c>
      <c r="F215" s="8"/>
      <c r="G215" s="35">
        <v>1</v>
      </c>
      <c r="H215" s="42">
        <v>15500000</v>
      </c>
      <c r="I215" s="42">
        <f t="shared" si="31"/>
        <v>966735000</v>
      </c>
      <c r="J215" s="42">
        <f t="shared" si="32"/>
        <v>78265000</v>
      </c>
      <c r="K215" s="36">
        <v>1045000000</v>
      </c>
      <c r="L215" s="36">
        <f t="shared" si="33"/>
        <v>836000000</v>
      </c>
      <c r="M215" s="51">
        <v>627000000</v>
      </c>
      <c r="N215" s="36">
        <f t="shared" si="29"/>
        <v>209000000</v>
      </c>
      <c r="O215" s="36">
        <f t="shared" si="34"/>
        <v>209000000</v>
      </c>
      <c r="P215" s="42">
        <f t="shared" si="35"/>
        <v>0</v>
      </c>
      <c r="Q215" s="4" t="s">
        <v>1219</v>
      </c>
      <c r="R215" s="5" t="s">
        <v>1220</v>
      </c>
      <c r="S215" s="7">
        <v>39554</v>
      </c>
      <c r="T215" s="8" t="s">
        <v>243</v>
      </c>
      <c r="U215" s="4" t="s">
        <v>1221</v>
      </c>
      <c r="V215" s="4" t="s">
        <v>1221</v>
      </c>
      <c r="W215" s="5" t="s">
        <v>1166</v>
      </c>
      <c r="X215" s="91" t="s">
        <v>1167</v>
      </c>
      <c r="Y215" s="64" t="e">
        <f ca="1">[1]!doisothanhchu(O215)</f>
        <v>#NAME?</v>
      </c>
    </row>
    <row r="216" spans="1:25" s="38" customFormat="1" ht="23.25" customHeight="1" x14ac:dyDescent="0.25">
      <c r="A216" s="8">
        <f t="shared" si="36"/>
        <v>204</v>
      </c>
      <c r="B216" s="8">
        <v>1208</v>
      </c>
      <c r="C216" s="41" t="s">
        <v>1916</v>
      </c>
      <c r="D216" s="35">
        <v>62.37</v>
      </c>
      <c r="E216" s="35">
        <v>70.319999999999993</v>
      </c>
      <c r="F216" s="8"/>
      <c r="G216" s="35">
        <v>1</v>
      </c>
      <c r="H216" s="42">
        <v>15500000</v>
      </c>
      <c r="I216" s="42">
        <f t="shared" si="31"/>
        <v>966735000</v>
      </c>
      <c r="J216" s="42">
        <f t="shared" si="32"/>
        <v>123225000</v>
      </c>
      <c r="K216" s="36">
        <v>1089960000</v>
      </c>
      <c r="L216" s="36">
        <f t="shared" si="33"/>
        <v>871968000</v>
      </c>
      <c r="M216" s="51">
        <v>653976000</v>
      </c>
      <c r="N216" s="36">
        <f t="shared" si="29"/>
        <v>217992000</v>
      </c>
      <c r="O216" s="36">
        <f t="shared" si="34"/>
        <v>217992000</v>
      </c>
      <c r="P216" s="42">
        <f t="shared" si="35"/>
        <v>0</v>
      </c>
      <c r="Q216" s="4" t="s">
        <v>325</v>
      </c>
      <c r="R216" s="5"/>
      <c r="S216" s="7"/>
      <c r="T216" s="8"/>
      <c r="U216" s="4"/>
      <c r="V216" s="83"/>
      <c r="W216" s="5" t="s">
        <v>326</v>
      </c>
      <c r="X216" s="8"/>
      <c r="Y216" s="64" t="e">
        <f ca="1">[1]!doisothanhchu(O216)</f>
        <v>#NAME?</v>
      </c>
    </row>
    <row r="217" spans="1:25" s="38" customFormat="1" ht="23.25" customHeight="1" x14ac:dyDescent="0.25">
      <c r="A217" s="8">
        <f t="shared" si="36"/>
        <v>205</v>
      </c>
      <c r="B217" s="8">
        <v>1210</v>
      </c>
      <c r="C217" s="41" t="s">
        <v>1916</v>
      </c>
      <c r="D217" s="35">
        <v>63.98</v>
      </c>
      <c r="E217" s="35">
        <v>71.959999999999994</v>
      </c>
      <c r="F217" s="8"/>
      <c r="G217" s="35">
        <v>1</v>
      </c>
      <c r="H217" s="42">
        <v>15500000</v>
      </c>
      <c r="I217" s="42">
        <f t="shared" si="31"/>
        <v>991690000</v>
      </c>
      <c r="J217" s="42">
        <f t="shared" si="32"/>
        <v>123690000</v>
      </c>
      <c r="K217" s="36">
        <v>1115380000</v>
      </c>
      <c r="L217" s="36">
        <f t="shared" si="33"/>
        <v>892304000</v>
      </c>
      <c r="M217" s="51">
        <v>669228000</v>
      </c>
      <c r="N217" s="36">
        <f t="shared" si="29"/>
        <v>223076000</v>
      </c>
      <c r="O217" s="36">
        <f t="shared" si="34"/>
        <v>223076000</v>
      </c>
      <c r="P217" s="42">
        <f t="shared" si="35"/>
        <v>0</v>
      </c>
      <c r="Q217" s="4" t="s">
        <v>325</v>
      </c>
      <c r="R217" s="5"/>
      <c r="S217" s="7"/>
      <c r="T217" s="8"/>
      <c r="U217" s="4"/>
      <c r="V217" s="83"/>
      <c r="W217" s="5" t="s">
        <v>326</v>
      </c>
      <c r="X217" s="8"/>
      <c r="Y217" s="64" t="e">
        <f ca="1">[1]!doisothanhchu(O217)</f>
        <v>#NAME?</v>
      </c>
    </row>
    <row r="218" spans="1:25" s="38" customFormat="1" ht="23.25" customHeight="1" x14ac:dyDescent="0.25">
      <c r="A218" s="8">
        <f t="shared" si="36"/>
        <v>206</v>
      </c>
      <c r="B218" s="8">
        <v>1212</v>
      </c>
      <c r="C218" s="41" t="s">
        <v>1916</v>
      </c>
      <c r="D218" s="35">
        <v>72.92</v>
      </c>
      <c r="E218" s="35">
        <v>82.25</v>
      </c>
      <c r="F218" s="46" t="s">
        <v>1946</v>
      </c>
      <c r="G218" s="65">
        <v>1.03</v>
      </c>
      <c r="H218" s="42">
        <v>15965000</v>
      </c>
      <c r="I218" s="42">
        <f t="shared" si="31"/>
        <v>1164167800</v>
      </c>
      <c r="J218" s="42">
        <f t="shared" si="32"/>
        <v>148953450</v>
      </c>
      <c r="K218" s="36">
        <v>1313121250</v>
      </c>
      <c r="L218" s="36">
        <f t="shared" si="33"/>
        <v>1050497000</v>
      </c>
      <c r="M218" s="51">
        <v>787873000</v>
      </c>
      <c r="N218" s="36">
        <f t="shared" si="29"/>
        <v>262624000</v>
      </c>
      <c r="O218" s="36">
        <f t="shared" si="34"/>
        <v>262624000</v>
      </c>
      <c r="P218" s="42">
        <f t="shared" si="35"/>
        <v>0</v>
      </c>
      <c r="Q218" s="4" t="s">
        <v>2952</v>
      </c>
      <c r="R218" s="5" t="s">
        <v>2953</v>
      </c>
      <c r="S218" s="7">
        <v>39800</v>
      </c>
      <c r="T218" s="8" t="s">
        <v>243</v>
      </c>
      <c r="U218" s="4" t="s">
        <v>2954</v>
      </c>
      <c r="V218" s="83" t="s">
        <v>2955</v>
      </c>
      <c r="W218" s="5" t="s">
        <v>2956</v>
      </c>
      <c r="X218" s="94" t="s">
        <v>2957</v>
      </c>
      <c r="Y218" s="64" t="e">
        <f ca="1">[1]!doisothanhchu(O218)</f>
        <v>#NAME?</v>
      </c>
    </row>
    <row r="219" spans="1:25" s="38" customFormat="1" ht="23.25" customHeight="1" x14ac:dyDescent="0.25">
      <c r="A219" s="8">
        <f t="shared" si="36"/>
        <v>207</v>
      </c>
      <c r="B219" s="8">
        <v>1214</v>
      </c>
      <c r="C219" s="41" t="s">
        <v>1916</v>
      </c>
      <c r="D219" s="35">
        <v>47.83</v>
      </c>
      <c r="E219" s="35">
        <v>55.59</v>
      </c>
      <c r="F219" s="8"/>
      <c r="G219" s="35">
        <v>1</v>
      </c>
      <c r="H219" s="42">
        <v>15500000</v>
      </c>
      <c r="I219" s="42">
        <f t="shared" si="31"/>
        <v>741365000</v>
      </c>
      <c r="J219" s="42">
        <f t="shared" si="32"/>
        <v>120280000</v>
      </c>
      <c r="K219" s="36">
        <v>861645000</v>
      </c>
      <c r="L219" s="36">
        <f t="shared" si="33"/>
        <v>689316000</v>
      </c>
      <c r="M219" s="51">
        <v>516987000</v>
      </c>
      <c r="N219" s="36">
        <f t="shared" si="29"/>
        <v>172329000</v>
      </c>
      <c r="O219" s="36">
        <f t="shared" si="34"/>
        <v>172329000</v>
      </c>
      <c r="P219" s="42">
        <f t="shared" si="35"/>
        <v>0</v>
      </c>
      <c r="Q219" s="4" t="s">
        <v>2958</v>
      </c>
      <c r="R219" s="5" t="s">
        <v>2959</v>
      </c>
      <c r="S219" s="7">
        <v>41238</v>
      </c>
      <c r="T219" s="8" t="s">
        <v>260</v>
      </c>
      <c r="U219" s="4" t="s">
        <v>1168</v>
      </c>
      <c r="V219" s="83" t="s">
        <v>1169</v>
      </c>
      <c r="W219" s="5" t="s">
        <v>1170</v>
      </c>
      <c r="X219" s="91" t="s">
        <v>1171</v>
      </c>
      <c r="Y219" s="64" t="e">
        <f ca="1">[1]!doisothanhchu(O219)</f>
        <v>#NAME?</v>
      </c>
    </row>
    <row r="220" spans="1:25" s="38" customFormat="1" ht="23.25" customHeight="1" x14ac:dyDescent="0.25">
      <c r="A220" s="8">
        <f t="shared" si="36"/>
        <v>208</v>
      </c>
      <c r="B220" s="8">
        <v>1216</v>
      </c>
      <c r="C220" s="41" t="s">
        <v>1916</v>
      </c>
      <c r="D220" s="35">
        <v>39.729999999999997</v>
      </c>
      <c r="E220" s="35">
        <v>45.48</v>
      </c>
      <c r="F220" s="8"/>
      <c r="G220" s="35">
        <v>1</v>
      </c>
      <c r="H220" s="42">
        <v>15500000</v>
      </c>
      <c r="I220" s="42">
        <f t="shared" si="31"/>
        <v>615815000</v>
      </c>
      <c r="J220" s="42">
        <f t="shared" si="32"/>
        <v>89125000</v>
      </c>
      <c r="K220" s="36">
        <v>704940000</v>
      </c>
      <c r="L220" s="36">
        <f t="shared" si="33"/>
        <v>563952000</v>
      </c>
      <c r="M220" s="51">
        <v>422964000</v>
      </c>
      <c r="N220" s="36">
        <f t="shared" si="29"/>
        <v>140988000</v>
      </c>
      <c r="O220" s="36">
        <f t="shared" si="34"/>
        <v>140988000</v>
      </c>
      <c r="P220" s="42">
        <f t="shared" si="35"/>
        <v>0</v>
      </c>
      <c r="Q220" s="4" t="s">
        <v>938</v>
      </c>
      <c r="R220" s="5" t="s">
        <v>939</v>
      </c>
      <c r="S220" s="7">
        <v>40603</v>
      </c>
      <c r="T220" s="8" t="s">
        <v>286</v>
      </c>
      <c r="U220" s="4" t="s">
        <v>940</v>
      </c>
      <c r="V220" s="83" t="s">
        <v>941</v>
      </c>
      <c r="W220" s="5" t="s">
        <v>942</v>
      </c>
      <c r="X220" s="91" t="s">
        <v>943</v>
      </c>
      <c r="Y220" s="64" t="e">
        <f ca="1">[1]!doisothanhchu(O220)</f>
        <v>#NAME?</v>
      </c>
    </row>
    <row r="221" spans="1:25" s="38" customFormat="1" ht="23.25" customHeight="1" x14ac:dyDescent="0.25">
      <c r="A221" s="8">
        <f t="shared" si="36"/>
        <v>209</v>
      </c>
      <c r="B221" s="8">
        <v>1218</v>
      </c>
      <c r="C221" s="41" t="s">
        <v>1916</v>
      </c>
      <c r="D221" s="35">
        <v>39.729999999999997</v>
      </c>
      <c r="E221" s="35">
        <v>45.48</v>
      </c>
      <c r="F221" s="8"/>
      <c r="G221" s="35">
        <v>1</v>
      </c>
      <c r="H221" s="42">
        <v>15500000</v>
      </c>
      <c r="I221" s="42">
        <f t="shared" si="31"/>
        <v>615815000</v>
      </c>
      <c r="J221" s="42">
        <f t="shared" si="32"/>
        <v>89125000</v>
      </c>
      <c r="K221" s="36">
        <v>704940000</v>
      </c>
      <c r="L221" s="36">
        <f t="shared" si="33"/>
        <v>563952000</v>
      </c>
      <c r="M221" s="51">
        <v>422964000</v>
      </c>
      <c r="N221" s="36">
        <f t="shared" si="29"/>
        <v>140988000</v>
      </c>
      <c r="O221" s="36">
        <f t="shared" si="34"/>
        <v>140988000</v>
      </c>
      <c r="P221" s="42">
        <f t="shared" si="35"/>
        <v>0</v>
      </c>
      <c r="Q221" s="4" t="s">
        <v>2960</v>
      </c>
      <c r="R221" s="5" t="s">
        <v>2961</v>
      </c>
      <c r="S221" s="7">
        <v>37363</v>
      </c>
      <c r="T221" s="8" t="s">
        <v>286</v>
      </c>
      <c r="U221" s="4" t="s">
        <v>1172</v>
      </c>
      <c r="V221" s="83" t="s">
        <v>1173</v>
      </c>
      <c r="W221" s="5" t="s">
        <v>1151</v>
      </c>
      <c r="X221" s="91" t="s">
        <v>1174</v>
      </c>
      <c r="Y221" s="64" t="e">
        <f ca="1">[1]!doisothanhchu(O221)</f>
        <v>#NAME?</v>
      </c>
    </row>
    <row r="222" spans="1:25" s="38" customFormat="1" ht="23.25" customHeight="1" x14ac:dyDescent="0.25">
      <c r="A222" s="8">
        <f t="shared" si="36"/>
        <v>210</v>
      </c>
      <c r="B222" s="8">
        <v>1220</v>
      </c>
      <c r="C222" s="41" t="s">
        <v>1916</v>
      </c>
      <c r="D222" s="35">
        <v>47.83</v>
      </c>
      <c r="E222" s="35">
        <v>55.59</v>
      </c>
      <c r="F222" s="8"/>
      <c r="G222" s="35">
        <v>1</v>
      </c>
      <c r="H222" s="42">
        <v>15500000</v>
      </c>
      <c r="I222" s="42">
        <f t="shared" si="31"/>
        <v>741365000</v>
      </c>
      <c r="J222" s="42">
        <f t="shared" si="32"/>
        <v>120280000</v>
      </c>
      <c r="K222" s="36">
        <v>861645000</v>
      </c>
      <c r="L222" s="36">
        <f t="shared" si="33"/>
        <v>689316000</v>
      </c>
      <c r="M222" s="51">
        <v>516987000</v>
      </c>
      <c r="N222" s="36">
        <f t="shared" si="29"/>
        <v>172329000</v>
      </c>
      <c r="O222" s="36">
        <f t="shared" si="34"/>
        <v>172329000</v>
      </c>
      <c r="P222" s="42">
        <f t="shared" si="35"/>
        <v>0</v>
      </c>
      <c r="Q222" s="4" t="s">
        <v>1393</v>
      </c>
      <c r="R222" s="5" t="s">
        <v>1175</v>
      </c>
      <c r="S222" s="7">
        <v>41334</v>
      </c>
      <c r="T222" s="8" t="s">
        <v>1176</v>
      </c>
      <c r="U222" s="4" t="s">
        <v>1177</v>
      </c>
      <c r="V222" s="83" t="s">
        <v>1394</v>
      </c>
      <c r="W222" s="5" t="s">
        <v>1395</v>
      </c>
      <c r="X222" s="91" t="s">
        <v>1396</v>
      </c>
      <c r="Y222" s="64" t="e">
        <f ca="1">[1]!doisothanhchu(O222)</f>
        <v>#NAME?</v>
      </c>
    </row>
    <row r="223" spans="1:25" s="38" customFormat="1" ht="23.25" customHeight="1" x14ac:dyDescent="0.25">
      <c r="A223" s="8">
        <f t="shared" si="36"/>
        <v>211</v>
      </c>
      <c r="B223" s="8">
        <v>1222</v>
      </c>
      <c r="C223" s="41" t="s">
        <v>1916</v>
      </c>
      <c r="D223" s="35">
        <v>72.92</v>
      </c>
      <c r="E223" s="35">
        <v>82.25</v>
      </c>
      <c r="F223" s="46" t="s">
        <v>1946</v>
      </c>
      <c r="G223" s="65">
        <v>1.03</v>
      </c>
      <c r="H223" s="42">
        <v>15965000</v>
      </c>
      <c r="I223" s="42">
        <f t="shared" si="31"/>
        <v>1164167800</v>
      </c>
      <c r="J223" s="42">
        <f t="shared" si="32"/>
        <v>148953450</v>
      </c>
      <c r="K223" s="36">
        <v>1313121250</v>
      </c>
      <c r="L223" s="36">
        <f t="shared" si="33"/>
        <v>1050497000</v>
      </c>
      <c r="M223" s="51">
        <v>787873000</v>
      </c>
      <c r="N223" s="36">
        <f t="shared" si="29"/>
        <v>262624000</v>
      </c>
      <c r="O223" s="36">
        <f t="shared" si="34"/>
        <v>262624000</v>
      </c>
      <c r="P223" s="42">
        <f t="shared" si="35"/>
        <v>0</v>
      </c>
      <c r="Q223" s="4" t="s">
        <v>944</v>
      </c>
      <c r="R223" s="5" t="s">
        <v>945</v>
      </c>
      <c r="S223" s="7">
        <v>40654</v>
      </c>
      <c r="T223" s="8" t="s">
        <v>243</v>
      </c>
      <c r="U223" s="4" t="s">
        <v>946</v>
      </c>
      <c r="V223" s="4" t="s">
        <v>947</v>
      </c>
      <c r="W223" s="5" t="s">
        <v>948</v>
      </c>
      <c r="X223" s="94"/>
      <c r="Y223" s="64" t="e">
        <f ca="1">[1]!doisothanhchu(O223)</f>
        <v>#NAME?</v>
      </c>
    </row>
    <row r="224" spans="1:25" s="38" customFormat="1" ht="23.25" customHeight="1" x14ac:dyDescent="0.25">
      <c r="A224" s="8">
        <f t="shared" si="36"/>
        <v>212</v>
      </c>
      <c r="B224" s="8">
        <v>1224</v>
      </c>
      <c r="C224" s="41" t="s">
        <v>1916</v>
      </c>
      <c r="D224" s="35">
        <v>63.98</v>
      </c>
      <c r="E224" s="35">
        <v>71.959999999999994</v>
      </c>
      <c r="F224" s="8"/>
      <c r="G224" s="35">
        <v>1</v>
      </c>
      <c r="H224" s="42">
        <v>15500000</v>
      </c>
      <c r="I224" s="42">
        <f t="shared" si="31"/>
        <v>991690000</v>
      </c>
      <c r="J224" s="42">
        <f t="shared" si="32"/>
        <v>123690000</v>
      </c>
      <c r="K224" s="36">
        <v>1115380000</v>
      </c>
      <c r="L224" s="36">
        <f t="shared" si="33"/>
        <v>892304000</v>
      </c>
      <c r="M224" s="51">
        <v>446152000</v>
      </c>
      <c r="N224" s="36">
        <f t="shared" si="29"/>
        <v>446152000</v>
      </c>
      <c r="O224" s="36">
        <f t="shared" si="34"/>
        <v>223076000</v>
      </c>
      <c r="P224" s="42">
        <f t="shared" si="35"/>
        <v>223076000</v>
      </c>
      <c r="Q224" s="4" t="s">
        <v>2233</v>
      </c>
      <c r="R224" s="5"/>
      <c r="S224" s="7"/>
      <c r="T224" s="8"/>
      <c r="U224" s="4"/>
      <c r="V224" s="83"/>
      <c r="W224" s="5" t="s">
        <v>2234</v>
      </c>
      <c r="X224" s="8"/>
      <c r="Y224" s="64" t="e">
        <f ca="1">[1]!doisothanhchu(O224)</f>
        <v>#NAME?</v>
      </c>
    </row>
    <row r="225" spans="1:25" s="38" customFormat="1" ht="23.25" customHeight="1" x14ac:dyDescent="0.25">
      <c r="A225" s="8">
        <f t="shared" si="36"/>
        <v>213</v>
      </c>
      <c r="B225" s="8">
        <v>1226</v>
      </c>
      <c r="C225" s="41" t="s">
        <v>1916</v>
      </c>
      <c r="D225" s="35">
        <v>62.37</v>
      </c>
      <c r="E225" s="35">
        <v>70.319999999999993</v>
      </c>
      <c r="F225" s="8"/>
      <c r="G225" s="35">
        <v>1</v>
      </c>
      <c r="H225" s="42">
        <v>15500000</v>
      </c>
      <c r="I225" s="42">
        <f t="shared" si="31"/>
        <v>966735000</v>
      </c>
      <c r="J225" s="42">
        <f t="shared" si="32"/>
        <v>78265000</v>
      </c>
      <c r="K225" s="36">
        <v>1045000000</v>
      </c>
      <c r="L225" s="36">
        <f t="shared" si="33"/>
        <v>836000000</v>
      </c>
      <c r="M225" s="51">
        <v>627000000</v>
      </c>
      <c r="N225" s="36">
        <f t="shared" si="29"/>
        <v>209000000</v>
      </c>
      <c r="O225" s="36">
        <f t="shared" si="34"/>
        <v>209000000</v>
      </c>
      <c r="P225" s="42">
        <f t="shared" si="35"/>
        <v>0</v>
      </c>
      <c r="Q225" s="4" t="s">
        <v>2235</v>
      </c>
      <c r="R225" s="5" t="s">
        <v>2236</v>
      </c>
      <c r="S225" s="7">
        <v>40799</v>
      </c>
      <c r="T225" s="8" t="s">
        <v>243</v>
      </c>
      <c r="U225" s="4" t="s">
        <v>1397</v>
      </c>
      <c r="V225" s="83" t="s">
        <v>2237</v>
      </c>
      <c r="W225" s="5" t="s">
        <v>2238</v>
      </c>
      <c r="X225" s="91" t="s">
        <v>2239</v>
      </c>
      <c r="Y225" s="64" t="e">
        <f ca="1">[1]!doisothanhchu(O225)</f>
        <v>#NAME?</v>
      </c>
    </row>
    <row r="226" spans="1:25" s="38" customFormat="1" ht="23.25" customHeight="1" x14ac:dyDescent="0.25">
      <c r="A226" s="8">
        <f t="shared" si="36"/>
        <v>214</v>
      </c>
      <c r="B226" s="8">
        <v>1228</v>
      </c>
      <c r="C226" s="41" t="s">
        <v>1916</v>
      </c>
      <c r="D226" s="35">
        <v>62.37</v>
      </c>
      <c r="E226" s="35">
        <v>70.319999999999993</v>
      </c>
      <c r="F226" s="8"/>
      <c r="G226" s="35">
        <v>1</v>
      </c>
      <c r="H226" s="42">
        <v>15500000</v>
      </c>
      <c r="I226" s="42">
        <f t="shared" si="31"/>
        <v>966735000</v>
      </c>
      <c r="J226" s="42">
        <f t="shared" si="32"/>
        <v>123225000</v>
      </c>
      <c r="K226" s="36">
        <v>1089960000</v>
      </c>
      <c r="L226" s="36">
        <f t="shared" si="33"/>
        <v>871968000</v>
      </c>
      <c r="M226" s="51">
        <v>653976000</v>
      </c>
      <c r="N226" s="36">
        <f t="shared" si="29"/>
        <v>217992000</v>
      </c>
      <c r="O226" s="36">
        <f t="shared" si="34"/>
        <v>217992000</v>
      </c>
      <c r="P226" s="42">
        <f t="shared" si="35"/>
        <v>0</v>
      </c>
      <c r="Q226" s="4" t="s">
        <v>325</v>
      </c>
      <c r="R226" s="5"/>
      <c r="S226" s="7"/>
      <c r="T226" s="8"/>
      <c r="U226" s="4"/>
      <c r="V226" s="83"/>
      <c r="W226" s="5" t="s">
        <v>326</v>
      </c>
      <c r="X226" s="8"/>
      <c r="Y226" s="64" t="e">
        <f ca="1">[1]!doisothanhchu(O226)</f>
        <v>#NAME?</v>
      </c>
    </row>
    <row r="227" spans="1:25" s="38" customFormat="1" ht="23.25" customHeight="1" x14ac:dyDescent="0.25">
      <c r="A227" s="8">
        <f t="shared" si="36"/>
        <v>215</v>
      </c>
      <c r="B227" s="8">
        <v>1230</v>
      </c>
      <c r="C227" s="41" t="s">
        <v>1916</v>
      </c>
      <c r="D227" s="35">
        <v>63.98</v>
      </c>
      <c r="E227" s="35">
        <v>71.959999999999994</v>
      </c>
      <c r="F227" s="8"/>
      <c r="G227" s="35">
        <v>1</v>
      </c>
      <c r="H227" s="42">
        <v>15500000</v>
      </c>
      <c r="I227" s="42">
        <f t="shared" si="31"/>
        <v>991690000</v>
      </c>
      <c r="J227" s="42">
        <f t="shared" si="32"/>
        <v>53310000</v>
      </c>
      <c r="K227" s="36">
        <v>1045000000</v>
      </c>
      <c r="L227" s="36">
        <f t="shared" si="33"/>
        <v>836000000</v>
      </c>
      <c r="M227" s="51">
        <v>627000000</v>
      </c>
      <c r="N227" s="36">
        <f t="shared" si="29"/>
        <v>209000000</v>
      </c>
      <c r="O227" s="36">
        <f t="shared" si="34"/>
        <v>209000000</v>
      </c>
      <c r="P227" s="42">
        <f t="shared" si="35"/>
        <v>0</v>
      </c>
      <c r="Q227" s="4" t="s">
        <v>949</v>
      </c>
      <c r="R227" s="5" t="s">
        <v>950</v>
      </c>
      <c r="S227" s="7">
        <v>39703</v>
      </c>
      <c r="T227" s="8" t="s">
        <v>356</v>
      </c>
      <c r="U227" s="4" t="s">
        <v>951</v>
      </c>
      <c r="V227" s="4" t="s">
        <v>952</v>
      </c>
      <c r="W227" s="5" t="s">
        <v>953</v>
      </c>
      <c r="X227" s="91" t="s">
        <v>954</v>
      </c>
      <c r="Y227" s="64" t="e">
        <f ca="1">[1]!doisothanhchu(O227)</f>
        <v>#NAME?</v>
      </c>
    </row>
    <row r="228" spans="1:25" s="38" customFormat="1" ht="23.25" customHeight="1" x14ac:dyDescent="0.25">
      <c r="A228" s="8">
        <f t="shared" si="36"/>
        <v>216</v>
      </c>
      <c r="B228" s="8">
        <v>1232</v>
      </c>
      <c r="C228" s="41" t="s">
        <v>1916</v>
      </c>
      <c r="D228" s="35">
        <v>72.92</v>
      </c>
      <c r="E228" s="35">
        <v>82.25</v>
      </c>
      <c r="F228" s="46" t="s">
        <v>1946</v>
      </c>
      <c r="G228" s="65">
        <v>1.03</v>
      </c>
      <c r="H228" s="42">
        <v>15965000</v>
      </c>
      <c r="I228" s="42">
        <f t="shared" si="31"/>
        <v>1164167800</v>
      </c>
      <c r="J228" s="42">
        <f t="shared" si="32"/>
        <v>148953450</v>
      </c>
      <c r="K228" s="36">
        <v>1313121250</v>
      </c>
      <c r="L228" s="36">
        <f t="shared" si="33"/>
        <v>1050497000</v>
      </c>
      <c r="M228" s="51">
        <v>787873000</v>
      </c>
      <c r="N228" s="36">
        <f t="shared" si="29"/>
        <v>262624000</v>
      </c>
      <c r="O228" s="36">
        <f t="shared" si="34"/>
        <v>262624000</v>
      </c>
      <c r="P228" s="42">
        <f t="shared" si="35"/>
        <v>0</v>
      </c>
      <c r="Q228" s="4" t="s">
        <v>2952</v>
      </c>
      <c r="R228" s="5" t="s">
        <v>2953</v>
      </c>
      <c r="S228" s="7">
        <v>39800</v>
      </c>
      <c r="T228" s="8" t="s">
        <v>243</v>
      </c>
      <c r="U228" s="4" t="s">
        <v>2954</v>
      </c>
      <c r="V228" s="83" t="s">
        <v>2955</v>
      </c>
      <c r="W228" s="5" t="s">
        <v>2956</v>
      </c>
      <c r="X228" s="94" t="s">
        <v>2957</v>
      </c>
      <c r="Y228" s="64" t="e">
        <f ca="1">[1]!doisothanhchu(O228)</f>
        <v>#NAME?</v>
      </c>
    </row>
    <row r="229" spans="1:25" s="38" customFormat="1" ht="23.25" customHeight="1" x14ac:dyDescent="0.25">
      <c r="A229" s="8">
        <f t="shared" si="36"/>
        <v>217</v>
      </c>
      <c r="B229" s="8">
        <v>1234</v>
      </c>
      <c r="C229" s="41" t="s">
        <v>1916</v>
      </c>
      <c r="D229" s="35">
        <v>47.83</v>
      </c>
      <c r="E229" s="35">
        <v>55.59</v>
      </c>
      <c r="F229" s="8"/>
      <c r="G229" s="35">
        <v>1</v>
      </c>
      <c r="H229" s="42">
        <v>15500000</v>
      </c>
      <c r="I229" s="42">
        <f t="shared" si="31"/>
        <v>741365000</v>
      </c>
      <c r="J229" s="42">
        <f t="shared" si="32"/>
        <v>120280000</v>
      </c>
      <c r="K229" s="36">
        <v>861645000</v>
      </c>
      <c r="L229" s="36">
        <f t="shared" si="33"/>
        <v>689316000</v>
      </c>
      <c r="M229" s="51">
        <v>516987000</v>
      </c>
      <c r="N229" s="36">
        <f t="shared" si="29"/>
        <v>172329000</v>
      </c>
      <c r="O229" s="36">
        <f t="shared" si="34"/>
        <v>172329000</v>
      </c>
      <c r="P229" s="42">
        <f t="shared" si="35"/>
        <v>0</v>
      </c>
      <c r="Q229" s="4" t="s">
        <v>955</v>
      </c>
      <c r="R229" s="5" t="s">
        <v>956</v>
      </c>
      <c r="S229" s="7">
        <v>38321</v>
      </c>
      <c r="T229" s="8" t="s">
        <v>356</v>
      </c>
      <c r="U229" s="4" t="s">
        <v>957</v>
      </c>
      <c r="V229" s="83" t="s">
        <v>958</v>
      </c>
      <c r="W229" s="5" t="s">
        <v>959</v>
      </c>
      <c r="X229" s="91" t="s">
        <v>960</v>
      </c>
      <c r="Y229" s="64" t="e">
        <f ca="1">[1]!doisothanhchu(O229)</f>
        <v>#NAME?</v>
      </c>
    </row>
    <row r="230" spans="1:25" s="38" customFormat="1" ht="23.25" customHeight="1" x14ac:dyDescent="0.25">
      <c r="A230" s="8">
        <f t="shared" si="36"/>
        <v>218</v>
      </c>
      <c r="B230" s="8">
        <v>1236</v>
      </c>
      <c r="C230" s="41" t="s">
        <v>1916</v>
      </c>
      <c r="D230" s="35">
        <v>41.79</v>
      </c>
      <c r="E230" s="35">
        <v>47.62</v>
      </c>
      <c r="F230" s="8"/>
      <c r="G230" s="35">
        <v>1</v>
      </c>
      <c r="H230" s="42">
        <v>15500000</v>
      </c>
      <c r="I230" s="42">
        <f t="shared" si="31"/>
        <v>647745000</v>
      </c>
      <c r="J230" s="42">
        <f t="shared" si="32"/>
        <v>90365000</v>
      </c>
      <c r="K230" s="36">
        <v>738110000</v>
      </c>
      <c r="L230" s="36">
        <f t="shared" si="33"/>
        <v>590488000</v>
      </c>
      <c r="M230" s="51">
        <v>479771500</v>
      </c>
      <c r="N230" s="36">
        <f t="shared" si="29"/>
        <v>110717000</v>
      </c>
      <c r="O230" s="36">
        <f t="shared" si="34"/>
        <v>147622000</v>
      </c>
      <c r="P230" s="42">
        <f t="shared" si="35"/>
        <v>-36905000</v>
      </c>
      <c r="Q230" s="4" t="s">
        <v>2240</v>
      </c>
      <c r="R230" s="5" t="s">
        <v>2241</v>
      </c>
      <c r="S230" s="7">
        <v>40746</v>
      </c>
      <c r="T230" s="8" t="s">
        <v>243</v>
      </c>
      <c r="U230" s="4" t="s">
        <v>1178</v>
      </c>
      <c r="V230" s="83" t="s">
        <v>1179</v>
      </c>
      <c r="W230" s="5" t="s">
        <v>1180</v>
      </c>
      <c r="X230" s="91" t="s">
        <v>2242</v>
      </c>
      <c r="Y230" s="64" t="e">
        <f ca="1">[1]!doisothanhchu(O230)</f>
        <v>#NAME?</v>
      </c>
    </row>
    <row r="231" spans="1:25" s="38" customFormat="1" ht="23.25" customHeight="1" x14ac:dyDescent="0.25">
      <c r="A231" s="8">
        <f t="shared" si="36"/>
        <v>219</v>
      </c>
      <c r="B231" s="8">
        <v>1238</v>
      </c>
      <c r="C231" s="41" t="s">
        <v>1916</v>
      </c>
      <c r="D231" s="35">
        <v>40.03</v>
      </c>
      <c r="E231" s="35">
        <v>45.84</v>
      </c>
      <c r="F231" s="8"/>
      <c r="G231" s="35">
        <v>1</v>
      </c>
      <c r="H231" s="42">
        <v>15500000</v>
      </c>
      <c r="I231" s="42">
        <f t="shared" si="31"/>
        <v>620465000</v>
      </c>
      <c r="J231" s="42">
        <f t="shared" si="32"/>
        <v>90055000</v>
      </c>
      <c r="K231" s="36">
        <v>710520000</v>
      </c>
      <c r="L231" s="36">
        <f t="shared" si="33"/>
        <v>568416000</v>
      </c>
      <c r="M231" s="51">
        <v>426312000</v>
      </c>
      <c r="N231" s="36">
        <f t="shared" si="29"/>
        <v>142104000</v>
      </c>
      <c r="O231" s="36">
        <f t="shared" si="34"/>
        <v>142104000</v>
      </c>
      <c r="P231" s="42">
        <f t="shared" si="35"/>
        <v>0</v>
      </c>
      <c r="Q231" s="4" t="s">
        <v>961</v>
      </c>
      <c r="R231" s="5" t="s">
        <v>962</v>
      </c>
      <c r="S231" s="7">
        <v>41037</v>
      </c>
      <c r="T231" s="8" t="s">
        <v>243</v>
      </c>
      <c r="U231" s="4" t="s">
        <v>963</v>
      </c>
      <c r="V231" s="83" t="s">
        <v>964</v>
      </c>
      <c r="W231" s="5" t="s">
        <v>965</v>
      </c>
      <c r="X231" s="94"/>
      <c r="Y231" s="64" t="e">
        <f ca="1">[1]!doisothanhchu(O231)</f>
        <v>#NAME?</v>
      </c>
    </row>
    <row r="232" spans="1:25" s="38" customFormat="1" ht="23.25" customHeight="1" x14ac:dyDescent="0.25">
      <c r="A232" s="8">
        <f t="shared" si="36"/>
        <v>220</v>
      </c>
      <c r="B232" s="8">
        <v>1240</v>
      </c>
      <c r="C232" s="41" t="s">
        <v>1916</v>
      </c>
      <c r="D232" s="35">
        <v>47.83</v>
      </c>
      <c r="E232" s="35">
        <v>55.59</v>
      </c>
      <c r="F232" s="8"/>
      <c r="G232" s="35">
        <v>1</v>
      </c>
      <c r="H232" s="42">
        <v>15500000</v>
      </c>
      <c r="I232" s="42">
        <f t="shared" si="31"/>
        <v>741365000</v>
      </c>
      <c r="J232" s="42">
        <f t="shared" si="32"/>
        <v>120280000</v>
      </c>
      <c r="K232" s="36">
        <v>861645000</v>
      </c>
      <c r="L232" s="36">
        <f t="shared" si="33"/>
        <v>689316000</v>
      </c>
      <c r="M232" s="51">
        <v>516987000</v>
      </c>
      <c r="N232" s="36">
        <f t="shared" si="29"/>
        <v>172329000</v>
      </c>
      <c r="O232" s="36">
        <f t="shared" si="34"/>
        <v>172329000</v>
      </c>
      <c r="P232" s="42">
        <f t="shared" si="35"/>
        <v>0</v>
      </c>
      <c r="Q232" s="4" t="s">
        <v>1181</v>
      </c>
      <c r="R232" s="5" t="s">
        <v>1182</v>
      </c>
      <c r="S232" s="7">
        <v>39707</v>
      </c>
      <c r="T232" s="8" t="s">
        <v>2610</v>
      </c>
      <c r="U232" s="4" t="s">
        <v>1183</v>
      </c>
      <c r="V232" s="83" t="s">
        <v>1184</v>
      </c>
      <c r="W232" s="5" t="s">
        <v>1185</v>
      </c>
      <c r="X232" s="91" t="s">
        <v>1186</v>
      </c>
      <c r="Y232" s="64" t="e">
        <f ca="1">[1]!doisothanhchu(O232)</f>
        <v>#NAME?</v>
      </c>
    </row>
    <row r="233" spans="1:25" s="49" customFormat="1" ht="28.5" customHeight="1" x14ac:dyDescent="0.25">
      <c r="A233" s="43" t="s">
        <v>3587</v>
      </c>
      <c r="B233" s="43"/>
      <c r="C233" s="43"/>
      <c r="D233" s="47"/>
      <c r="E233" s="47"/>
      <c r="F233" s="43"/>
      <c r="G233" s="47"/>
      <c r="H233" s="48"/>
      <c r="I233" s="42">
        <f t="shared" si="31"/>
        <v>0</v>
      </c>
      <c r="J233" s="42">
        <f t="shared" si="32"/>
        <v>0</v>
      </c>
      <c r="K233" s="36">
        <v>0</v>
      </c>
      <c r="L233" s="36">
        <f t="shared" si="33"/>
        <v>0</v>
      </c>
      <c r="M233" s="51">
        <v>0</v>
      </c>
      <c r="N233" s="36">
        <f t="shared" si="29"/>
        <v>0</v>
      </c>
      <c r="O233" s="36">
        <f t="shared" si="34"/>
        <v>0</v>
      </c>
      <c r="P233" s="42">
        <f t="shared" si="35"/>
        <v>0</v>
      </c>
      <c r="Q233" s="4"/>
      <c r="R233" s="5"/>
      <c r="S233" s="7"/>
      <c r="T233" s="8"/>
      <c r="U233" s="4"/>
      <c r="V233" s="83"/>
      <c r="W233" s="5"/>
      <c r="X233" s="8"/>
      <c r="Y233" s="64" t="e">
        <f ca="1">[1]!doisothanhchu(O233)</f>
        <v>#NAME?</v>
      </c>
    </row>
    <row r="234" spans="1:25" s="38" customFormat="1" ht="22.5" customHeight="1" x14ac:dyDescent="0.25">
      <c r="A234" s="8">
        <f>+A213+20</f>
        <v>221</v>
      </c>
      <c r="B234" s="8" t="s">
        <v>3588</v>
      </c>
      <c r="C234" s="41" t="s">
        <v>1917</v>
      </c>
      <c r="D234" s="78">
        <v>72.92</v>
      </c>
      <c r="E234" s="35">
        <v>82.25</v>
      </c>
      <c r="F234" s="46" t="s">
        <v>1946</v>
      </c>
      <c r="G234" s="65">
        <v>1.03</v>
      </c>
      <c r="H234" s="42">
        <v>15450000</v>
      </c>
      <c r="I234" s="42">
        <f t="shared" si="31"/>
        <v>1126614000</v>
      </c>
      <c r="J234" s="42">
        <f t="shared" si="32"/>
        <v>144148500</v>
      </c>
      <c r="K234" s="36">
        <v>1270762500</v>
      </c>
      <c r="L234" s="36">
        <f t="shared" si="33"/>
        <v>1016610000</v>
      </c>
      <c r="M234" s="52">
        <v>762458000</v>
      </c>
      <c r="N234" s="36">
        <f t="shared" si="29"/>
        <v>254152000</v>
      </c>
      <c r="O234" s="36">
        <f t="shared" si="34"/>
        <v>254153000</v>
      </c>
      <c r="P234" s="42">
        <f t="shared" si="35"/>
        <v>-1000</v>
      </c>
      <c r="Q234" s="4" t="s">
        <v>966</v>
      </c>
      <c r="R234" s="5" t="s">
        <v>967</v>
      </c>
      <c r="S234" s="7">
        <v>39395</v>
      </c>
      <c r="T234" s="8" t="s">
        <v>243</v>
      </c>
      <c r="U234" s="4" t="s">
        <v>968</v>
      </c>
      <c r="V234" s="4" t="s">
        <v>969</v>
      </c>
      <c r="W234" s="5" t="s">
        <v>970</v>
      </c>
      <c r="X234" s="8"/>
      <c r="Y234" s="64" t="e">
        <f ca="1">[1]!doisothanhchu(O234)</f>
        <v>#NAME?</v>
      </c>
    </row>
    <row r="235" spans="1:25" s="38" customFormat="1" ht="22.5" customHeight="1" x14ac:dyDescent="0.25">
      <c r="A235" s="8">
        <f t="shared" ref="A235:A253" si="37">+A214+20</f>
        <v>222</v>
      </c>
      <c r="B235" s="8" t="s">
        <v>3589</v>
      </c>
      <c r="C235" s="41" t="s">
        <v>1917</v>
      </c>
      <c r="D235" s="35">
        <v>63.98</v>
      </c>
      <c r="E235" s="35">
        <v>71.959999999999994</v>
      </c>
      <c r="F235" s="8"/>
      <c r="G235" s="35">
        <v>1</v>
      </c>
      <c r="H235" s="42">
        <v>15000000</v>
      </c>
      <c r="I235" s="42">
        <f t="shared" si="31"/>
        <v>959700000</v>
      </c>
      <c r="J235" s="42">
        <f t="shared" si="32"/>
        <v>119700000</v>
      </c>
      <c r="K235" s="36">
        <v>1079400000</v>
      </c>
      <c r="L235" s="36">
        <f t="shared" si="33"/>
        <v>863520000</v>
      </c>
      <c r="M235" s="51">
        <v>323820000</v>
      </c>
      <c r="N235" s="36">
        <f t="shared" si="29"/>
        <v>539700000</v>
      </c>
      <c r="O235" s="36">
        <f t="shared" si="34"/>
        <v>215880000</v>
      </c>
      <c r="P235" s="42">
        <f t="shared" si="35"/>
        <v>323820000</v>
      </c>
      <c r="Q235" s="4" t="s">
        <v>247</v>
      </c>
      <c r="R235" s="5"/>
      <c r="S235" s="7"/>
      <c r="T235" s="8"/>
      <c r="U235" s="4"/>
      <c r="V235" s="83"/>
      <c r="W235" s="5" t="s">
        <v>248</v>
      </c>
      <c r="X235" s="94" t="s">
        <v>249</v>
      </c>
      <c r="Y235" s="64" t="e">
        <f ca="1">[1]!doisothanhchu(O235)</f>
        <v>#NAME?</v>
      </c>
    </row>
    <row r="236" spans="1:25" s="38" customFormat="1" ht="22.5" customHeight="1" x14ac:dyDescent="0.25">
      <c r="A236" s="8">
        <f t="shared" si="37"/>
        <v>223</v>
      </c>
      <c r="B236" s="8" t="s">
        <v>3590</v>
      </c>
      <c r="C236" s="41" t="s">
        <v>1917</v>
      </c>
      <c r="D236" s="35">
        <v>62.37</v>
      </c>
      <c r="E236" s="35">
        <v>70.319999999999993</v>
      </c>
      <c r="F236" s="8"/>
      <c r="G236" s="35">
        <v>1</v>
      </c>
      <c r="H236" s="42">
        <v>15000000</v>
      </c>
      <c r="I236" s="42">
        <f t="shared" si="31"/>
        <v>935550000</v>
      </c>
      <c r="J236" s="42">
        <f t="shared" si="32"/>
        <v>109449999.99999988</v>
      </c>
      <c r="K236" s="36">
        <v>1044999999.9999999</v>
      </c>
      <c r="L236" s="36">
        <f t="shared" si="33"/>
        <v>836000000</v>
      </c>
      <c r="M236" s="52">
        <v>627000000</v>
      </c>
      <c r="N236" s="36">
        <f t="shared" si="29"/>
        <v>209000000</v>
      </c>
      <c r="O236" s="36">
        <f t="shared" si="34"/>
        <v>209000000</v>
      </c>
      <c r="P236" s="42">
        <f t="shared" si="35"/>
        <v>0</v>
      </c>
      <c r="Q236" s="4" t="s">
        <v>971</v>
      </c>
      <c r="R236" s="5" t="s">
        <v>972</v>
      </c>
      <c r="S236" s="7">
        <v>41354</v>
      </c>
      <c r="T236" s="8" t="s">
        <v>243</v>
      </c>
      <c r="U236" s="4" t="s">
        <v>973</v>
      </c>
      <c r="V236" s="4" t="s">
        <v>974</v>
      </c>
      <c r="W236" s="5" t="s">
        <v>975</v>
      </c>
      <c r="X236" s="91" t="s">
        <v>976</v>
      </c>
      <c r="Y236" s="64" t="e">
        <f ca="1">[1]!doisothanhchu(O236)</f>
        <v>#NAME?</v>
      </c>
    </row>
    <row r="237" spans="1:25" s="38" customFormat="1" ht="22.5" customHeight="1" x14ac:dyDescent="0.25">
      <c r="A237" s="8">
        <f t="shared" si="37"/>
        <v>224</v>
      </c>
      <c r="B237" s="8" t="s">
        <v>3591</v>
      </c>
      <c r="C237" s="41" t="s">
        <v>1917</v>
      </c>
      <c r="D237" s="35">
        <v>62.37</v>
      </c>
      <c r="E237" s="35">
        <v>70.319999999999993</v>
      </c>
      <c r="F237" s="8"/>
      <c r="G237" s="35">
        <v>1</v>
      </c>
      <c r="H237" s="42">
        <v>15000000</v>
      </c>
      <c r="I237" s="42">
        <f t="shared" si="31"/>
        <v>935550000</v>
      </c>
      <c r="J237" s="42">
        <f t="shared" si="32"/>
        <v>109449999.99999988</v>
      </c>
      <c r="K237" s="36">
        <v>1044999999.9999999</v>
      </c>
      <c r="L237" s="36">
        <f t="shared" si="33"/>
        <v>836000000</v>
      </c>
      <c r="M237" s="51">
        <v>627000000</v>
      </c>
      <c r="N237" s="36">
        <f t="shared" si="29"/>
        <v>209000000</v>
      </c>
      <c r="O237" s="36">
        <f t="shared" si="34"/>
        <v>209000000</v>
      </c>
      <c r="P237" s="42">
        <f t="shared" si="35"/>
        <v>0</v>
      </c>
      <c r="Q237" s="4" t="s">
        <v>2243</v>
      </c>
      <c r="R237" s="5" t="s">
        <v>2244</v>
      </c>
      <c r="S237" s="7">
        <v>41893</v>
      </c>
      <c r="T237" s="8" t="s">
        <v>2245</v>
      </c>
      <c r="U237" s="4" t="s">
        <v>1187</v>
      </c>
      <c r="V237" s="83" t="s">
        <v>2246</v>
      </c>
      <c r="W237" s="5" t="s">
        <v>1188</v>
      </c>
      <c r="X237" s="91" t="s">
        <v>1189</v>
      </c>
      <c r="Y237" s="64" t="e">
        <f ca="1">[1]!doisothanhchu(O237)</f>
        <v>#NAME?</v>
      </c>
    </row>
    <row r="238" spans="1:25" s="38" customFormat="1" ht="22.5" customHeight="1" x14ac:dyDescent="0.25">
      <c r="A238" s="8">
        <f t="shared" si="37"/>
        <v>225</v>
      </c>
      <c r="B238" s="8" t="s">
        <v>3592</v>
      </c>
      <c r="C238" s="41" t="s">
        <v>1917</v>
      </c>
      <c r="D238" s="35">
        <v>63.98</v>
      </c>
      <c r="E238" s="35">
        <v>71.959999999999994</v>
      </c>
      <c r="F238" s="8"/>
      <c r="G238" s="35">
        <v>1</v>
      </c>
      <c r="H238" s="42">
        <v>15000000</v>
      </c>
      <c r="I238" s="42">
        <f t="shared" si="31"/>
        <v>959700000</v>
      </c>
      <c r="J238" s="42">
        <f t="shared" si="32"/>
        <v>119700000</v>
      </c>
      <c r="K238" s="36">
        <v>1079400000</v>
      </c>
      <c r="L238" s="36">
        <f t="shared" si="33"/>
        <v>863520000</v>
      </c>
      <c r="M238" s="51">
        <v>647640000</v>
      </c>
      <c r="N238" s="36">
        <f t="shared" si="29"/>
        <v>215880000</v>
      </c>
      <c r="O238" s="36">
        <f t="shared" si="34"/>
        <v>215880000</v>
      </c>
      <c r="P238" s="42">
        <f t="shared" si="35"/>
        <v>0</v>
      </c>
      <c r="Q238" s="4" t="s">
        <v>2247</v>
      </c>
      <c r="R238" s="5" t="s">
        <v>2248</v>
      </c>
      <c r="S238" s="7">
        <v>37286</v>
      </c>
      <c r="T238" s="8" t="s">
        <v>356</v>
      </c>
      <c r="U238" s="4" t="s">
        <v>2249</v>
      </c>
      <c r="V238" s="83" t="s">
        <v>2250</v>
      </c>
      <c r="W238" s="5" t="s">
        <v>2251</v>
      </c>
      <c r="X238" s="94" t="s">
        <v>2252</v>
      </c>
      <c r="Y238" s="64" t="e">
        <f ca="1">[1]!doisothanhchu(O238)</f>
        <v>#NAME?</v>
      </c>
    </row>
    <row r="239" spans="1:25" s="38" customFormat="1" ht="22.5" customHeight="1" x14ac:dyDescent="0.25">
      <c r="A239" s="8">
        <f t="shared" si="37"/>
        <v>226</v>
      </c>
      <c r="B239" s="8" t="s">
        <v>3593</v>
      </c>
      <c r="C239" s="41" t="s">
        <v>1917</v>
      </c>
      <c r="D239" s="35">
        <v>72.92</v>
      </c>
      <c r="E239" s="35">
        <v>82.25</v>
      </c>
      <c r="F239" s="46" t="s">
        <v>1946</v>
      </c>
      <c r="G239" s="65">
        <v>1.03</v>
      </c>
      <c r="H239" s="42">
        <v>15450000</v>
      </c>
      <c r="I239" s="42">
        <f t="shared" si="31"/>
        <v>1126614000</v>
      </c>
      <c r="J239" s="42">
        <f t="shared" si="32"/>
        <v>144148500</v>
      </c>
      <c r="K239" s="36">
        <v>1270762500</v>
      </c>
      <c r="L239" s="36">
        <f t="shared" si="33"/>
        <v>1016610000</v>
      </c>
      <c r="M239" s="51">
        <v>762458000</v>
      </c>
      <c r="N239" s="36">
        <f t="shared" si="29"/>
        <v>254152000</v>
      </c>
      <c r="O239" s="36">
        <f t="shared" si="34"/>
        <v>254153000</v>
      </c>
      <c r="P239" s="42">
        <f t="shared" si="35"/>
        <v>-1000</v>
      </c>
      <c r="Q239" s="4" t="s">
        <v>2253</v>
      </c>
      <c r="R239" s="5" t="s">
        <v>2254</v>
      </c>
      <c r="S239" s="7">
        <v>41398</v>
      </c>
      <c r="T239" s="8" t="s">
        <v>436</v>
      </c>
      <c r="U239" s="4" t="s">
        <v>2255</v>
      </c>
      <c r="V239" s="83" t="s">
        <v>2256</v>
      </c>
      <c r="W239" s="5" t="s">
        <v>977</v>
      </c>
      <c r="X239" s="91" t="s">
        <v>978</v>
      </c>
      <c r="Y239" s="64" t="e">
        <f ca="1">[1]!doisothanhchu(O239)</f>
        <v>#NAME?</v>
      </c>
    </row>
    <row r="240" spans="1:25" s="38" customFormat="1" ht="22.5" customHeight="1" x14ac:dyDescent="0.25">
      <c r="A240" s="8">
        <f t="shared" si="37"/>
        <v>227</v>
      </c>
      <c r="B240" s="8" t="s">
        <v>3594</v>
      </c>
      <c r="C240" s="41" t="s">
        <v>1917</v>
      </c>
      <c r="D240" s="35">
        <v>47.83</v>
      </c>
      <c r="E240" s="35">
        <v>55.59</v>
      </c>
      <c r="F240" s="8"/>
      <c r="G240" s="35">
        <v>1</v>
      </c>
      <c r="H240" s="42">
        <v>15000000</v>
      </c>
      <c r="I240" s="42">
        <f t="shared" si="31"/>
        <v>717450000</v>
      </c>
      <c r="J240" s="42">
        <f t="shared" si="32"/>
        <v>116400000</v>
      </c>
      <c r="K240" s="36">
        <v>833850000</v>
      </c>
      <c r="L240" s="36">
        <f t="shared" si="33"/>
        <v>667080000</v>
      </c>
      <c r="M240" s="51">
        <v>500310000</v>
      </c>
      <c r="N240" s="36">
        <f t="shared" si="29"/>
        <v>166770000</v>
      </c>
      <c r="O240" s="36">
        <f t="shared" si="34"/>
        <v>166770000</v>
      </c>
      <c r="P240" s="42">
        <f t="shared" si="35"/>
        <v>0</v>
      </c>
      <c r="Q240" s="4" t="s">
        <v>1190</v>
      </c>
      <c r="R240" s="5" t="s">
        <v>1191</v>
      </c>
      <c r="S240" s="7">
        <v>42089</v>
      </c>
      <c r="T240" s="8" t="s">
        <v>276</v>
      </c>
      <c r="U240" s="4" t="s">
        <v>1192</v>
      </c>
      <c r="V240" s="83" t="s">
        <v>1193</v>
      </c>
      <c r="W240" s="5" t="s">
        <v>1194</v>
      </c>
      <c r="X240" s="91" t="s">
        <v>1195</v>
      </c>
      <c r="Y240" s="64" t="e">
        <f ca="1">[1]!doisothanhchu(O240)</f>
        <v>#NAME?</v>
      </c>
    </row>
    <row r="241" spans="1:25" s="38" customFormat="1" ht="22.5" customHeight="1" x14ac:dyDescent="0.25">
      <c r="A241" s="8">
        <f t="shared" si="37"/>
        <v>228</v>
      </c>
      <c r="B241" s="8" t="s">
        <v>3595</v>
      </c>
      <c r="C241" s="41" t="s">
        <v>1917</v>
      </c>
      <c r="D241" s="35">
        <v>39.729999999999997</v>
      </c>
      <c r="E241" s="35">
        <v>45.48</v>
      </c>
      <c r="F241" s="8"/>
      <c r="G241" s="35">
        <v>1</v>
      </c>
      <c r="H241" s="42">
        <v>15000000</v>
      </c>
      <c r="I241" s="42">
        <f t="shared" si="31"/>
        <v>595950000</v>
      </c>
      <c r="J241" s="42">
        <f t="shared" si="32"/>
        <v>86250000</v>
      </c>
      <c r="K241" s="36">
        <v>682200000</v>
      </c>
      <c r="L241" s="36">
        <f t="shared" si="33"/>
        <v>545760000</v>
      </c>
      <c r="M241" s="51">
        <v>409320000</v>
      </c>
      <c r="N241" s="36">
        <f t="shared" si="29"/>
        <v>136440000</v>
      </c>
      <c r="O241" s="36">
        <f t="shared" si="34"/>
        <v>136440000</v>
      </c>
      <c r="P241" s="42">
        <f t="shared" si="35"/>
        <v>0</v>
      </c>
      <c r="Q241" s="4" t="s">
        <v>1152</v>
      </c>
      <c r="R241" s="5" t="s">
        <v>1196</v>
      </c>
      <c r="S241" s="7">
        <v>38030</v>
      </c>
      <c r="T241" s="8" t="s">
        <v>1153</v>
      </c>
      <c r="U241" s="4" t="s">
        <v>1197</v>
      </c>
      <c r="V241" s="83" t="s">
        <v>1198</v>
      </c>
      <c r="W241" s="5" t="s">
        <v>1199</v>
      </c>
      <c r="X241" s="91" t="s">
        <v>1200</v>
      </c>
      <c r="Y241" s="64" t="e">
        <f ca="1">[1]!doisothanhchu(O241)</f>
        <v>#NAME?</v>
      </c>
    </row>
    <row r="242" spans="1:25" s="38" customFormat="1" ht="22.5" customHeight="1" x14ac:dyDescent="0.25">
      <c r="A242" s="8">
        <f t="shared" si="37"/>
        <v>229</v>
      </c>
      <c r="B242" s="8" t="s">
        <v>3596</v>
      </c>
      <c r="C242" s="41" t="s">
        <v>1917</v>
      </c>
      <c r="D242" s="35">
        <v>39.729999999999997</v>
      </c>
      <c r="E242" s="35">
        <v>45.48</v>
      </c>
      <c r="F242" s="8"/>
      <c r="G242" s="35">
        <v>1</v>
      </c>
      <c r="H242" s="42">
        <v>15000000</v>
      </c>
      <c r="I242" s="42">
        <f t="shared" si="31"/>
        <v>595950000</v>
      </c>
      <c r="J242" s="42">
        <f t="shared" si="32"/>
        <v>86250000</v>
      </c>
      <c r="K242" s="36">
        <v>682200000</v>
      </c>
      <c r="L242" s="36">
        <f t="shared" si="33"/>
        <v>545760000</v>
      </c>
      <c r="M242" s="51">
        <v>409320000</v>
      </c>
      <c r="N242" s="36">
        <f t="shared" si="29"/>
        <v>136440000</v>
      </c>
      <c r="O242" s="36">
        <f t="shared" si="34"/>
        <v>136440000</v>
      </c>
      <c r="P242" s="42">
        <f t="shared" si="35"/>
        <v>0</v>
      </c>
      <c r="Q242" s="4" t="s">
        <v>1154</v>
      </c>
      <c r="R242" s="5" t="s">
        <v>1155</v>
      </c>
      <c r="S242" s="7">
        <v>37306</v>
      </c>
      <c r="T242" s="8" t="s">
        <v>339</v>
      </c>
      <c r="U242" s="4" t="s">
        <v>1201</v>
      </c>
      <c r="V242" s="83" t="s">
        <v>1156</v>
      </c>
      <c r="W242" s="5" t="s">
        <v>1202</v>
      </c>
      <c r="X242" s="91" t="s">
        <v>1157</v>
      </c>
      <c r="Y242" s="64" t="e">
        <f ca="1">[1]!doisothanhchu(O242)</f>
        <v>#NAME?</v>
      </c>
    </row>
    <row r="243" spans="1:25" s="38" customFormat="1" ht="22.5" customHeight="1" x14ac:dyDescent="0.25">
      <c r="A243" s="8">
        <f t="shared" si="37"/>
        <v>230</v>
      </c>
      <c r="B243" s="8" t="s">
        <v>3597</v>
      </c>
      <c r="C243" s="41" t="s">
        <v>1917</v>
      </c>
      <c r="D243" s="35">
        <v>47.83</v>
      </c>
      <c r="E243" s="35">
        <v>55.59</v>
      </c>
      <c r="F243" s="8"/>
      <c r="G243" s="35">
        <v>1</v>
      </c>
      <c r="H243" s="42">
        <v>15000000</v>
      </c>
      <c r="I243" s="42">
        <f t="shared" si="31"/>
        <v>717450000</v>
      </c>
      <c r="J243" s="42">
        <f t="shared" si="32"/>
        <v>116400000</v>
      </c>
      <c r="K243" s="36">
        <v>833850000</v>
      </c>
      <c r="L243" s="36">
        <f t="shared" si="33"/>
        <v>667080000</v>
      </c>
      <c r="M243" s="51">
        <v>500310000</v>
      </c>
      <c r="N243" s="36">
        <f t="shared" si="29"/>
        <v>166770000</v>
      </c>
      <c r="O243" s="36">
        <f t="shared" si="34"/>
        <v>166770000</v>
      </c>
      <c r="P243" s="42">
        <f t="shared" si="35"/>
        <v>0</v>
      </c>
      <c r="Q243" s="4" t="s">
        <v>2261</v>
      </c>
      <c r="R243" s="5" t="s">
        <v>2262</v>
      </c>
      <c r="S243" s="7">
        <v>42081</v>
      </c>
      <c r="T243" s="8" t="s">
        <v>276</v>
      </c>
      <c r="U243" s="4" t="s">
        <v>1203</v>
      </c>
      <c r="V243" s="83" t="s">
        <v>2263</v>
      </c>
      <c r="W243" s="5" t="s">
        <v>1204</v>
      </c>
      <c r="X243" s="91" t="s">
        <v>2264</v>
      </c>
      <c r="Y243" s="64" t="e">
        <f ca="1">[1]!doisothanhchu(O243)</f>
        <v>#NAME?</v>
      </c>
    </row>
    <row r="244" spans="1:25" s="38" customFormat="1" ht="22.5" customHeight="1" x14ac:dyDescent="0.25">
      <c r="A244" s="8">
        <f t="shared" si="37"/>
        <v>231</v>
      </c>
      <c r="B244" s="8" t="s">
        <v>3598</v>
      </c>
      <c r="C244" s="41" t="s">
        <v>1917</v>
      </c>
      <c r="D244" s="35">
        <v>72.92</v>
      </c>
      <c r="E244" s="35">
        <v>82.25</v>
      </c>
      <c r="F244" s="46" t="s">
        <v>1946</v>
      </c>
      <c r="G244" s="65">
        <v>1.03</v>
      </c>
      <c r="H244" s="42">
        <v>15450000</v>
      </c>
      <c r="I244" s="42">
        <f t="shared" si="31"/>
        <v>1126614000</v>
      </c>
      <c r="J244" s="42">
        <f t="shared" si="32"/>
        <v>144148500</v>
      </c>
      <c r="K244" s="36">
        <v>1270762500</v>
      </c>
      <c r="L244" s="36">
        <f t="shared" si="33"/>
        <v>1016610000</v>
      </c>
      <c r="M244" s="51">
        <v>381229000</v>
      </c>
      <c r="N244" s="36">
        <f t="shared" ref="N244:N307" si="38">+ROUND(L244-M244,-3)</f>
        <v>635381000</v>
      </c>
      <c r="O244" s="36">
        <f t="shared" si="34"/>
        <v>254153000</v>
      </c>
      <c r="P244" s="42">
        <f t="shared" si="35"/>
        <v>381228000</v>
      </c>
      <c r="Q244" s="4" t="s">
        <v>2259</v>
      </c>
      <c r="R244" s="5"/>
      <c r="S244" s="7"/>
      <c r="T244" s="8"/>
      <c r="U244" s="4"/>
      <c r="V244" s="83"/>
      <c r="W244" s="5" t="s">
        <v>2260</v>
      </c>
      <c r="X244" s="8"/>
      <c r="Y244" s="64" t="e">
        <f ca="1">[1]!doisothanhchu(O244)</f>
        <v>#NAME?</v>
      </c>
    </row>
    <row r="245" spans="1:25" s="38" customFormat="1" ht="22.5" customHeight="1" x14ac:dyDescent="0.25">
      <c r="A245" s="8">
        <f t="shared" si="37"/>
        <v>232</v>
      </c>
      <c r="B245" s="8" t="s">
        <v>3599</v>
      </c>
      <c r="C245" s="41" t="s">
        <v>1917</v>
      </c>
      <c r="D245" s="35">
        <v>63.98</v>
      </c>
      <c r="E245" s="35">
        <v>71.959999999999994</v>
      </c>
      <c r="F245" s="8"/>
      <c r="G245" s="35">
        <v>1</v>
      </c>
      <c r="H245" s="42">
        <v>15000000</v>
      </c>
      <c r="I245" s="42">
        <f t="shared" si="31"/>
        <v>959700000</v>
      </c>
      <c r="J245" s="42">
        <f t="shared" si="32"/>
        <v>85300000</v>
      </c>
      <c r="K245" s="36">
        <v>1045000000</v>
      </c>
      <c r="L245" s="36">
        <f t="shared" si="33"/>
        <v>836000000</v>
      </c>
      <c r="M245" s="51">
        <v>313500000</v>
      </c>
      <c r="N245" s="36">
        <f t="shared" si="38"/>
        <v>522500000</v>
      </c>
      <c r="O245" s="36">
        <f t="shared" si="34"/>
        <v>209000000</v>
      </c>
      <c r="P245" s="42">
        <f t="shared" si="35"/>
        <v>313500000</v>
      </c>
      <c r="Q245" s="4" t="s">
        <v>1205</v>
      </c>
      <c r="R245" s="5" t="s">
        <v>1206</v>
      </c>
      <c r="S245" s="7">
        <v>41715</v>
      </c>
      <c r="T245" s="8" t="s">
        <v>243</v>
      </c>
      <c r="U245" s="4" t="s">
        <v>979</v>
      </c>
      <c r="V245" s="4" t="s">
        <v>979</v>
      </c>
      <c r="W245" s="5" t="s">
        <v>980</v>
      </c>
      <c r="X245" s="91" t="s">
        <v>1207</v>
      </c>
      <c r="Y245" s="64" t="e">
        <f ca="1">[1]!doisothanhchu(O245)</f>
        <v>#NAME?</v>
      </c>
    </row>
    <row r="246" spans="1:25" s="38" customFormat="1" ht="22.5" customHeight="1" x14ac:dyDescent="0.25">
      <c r="A246" s="8">
        <f t="shared" si="37"/>
        <v>233</v>
      </c>
      <c r="B246" s="8" t="s">
        <v>3600</v>
      </c>
      <c r="C246" s="41" t="s">
        <v>1917</v>
      </c>
      <c r="D246" s="35">
        <v>62.37</v>
      </c>
      <c r="E246" s="35">
        <v>70.319999999999993</v>
      </c>
      <c r="F246" s="8"/>
      <c r="G246" s="35">
        <v>1</v>
      </c>
      <c r="H246" s="42">
        <v>15000000</v>
      </c>
      <c r="I246" s="42">
        <f t="shared" si="31"/>
        <v>935550000</v>
      </c>
      <c r="J246" s="42">
        <f t="shared" si="32"/>
        <v>109449999.99999988</v>
      </c>
      <c r="K246" s="36">
        <v>1044999999.9999999</v>
      </c>
      <c r="L246" s="36">
        <f t="shared" si="33"/>
        <v>836000000</v>
      </c>
      <c r="M246" s="51">
        <v>627000000</v>
      </c>
      <c r="N246" s="36">
        <f t="shared" si="38"/>
        <v>209000000</v>
      </c>
      <c r="O246" s="36">
        <f t="shared" si="34"/>
        <v>209000000</v>
      </c>
      <c r="P246" s="42">
        <f t="shared" si="35"/>
        <v>0</v>
      </c>
      <c r="Q246" s="4" t="s">
        <v>1208</v>
      </c>
      <c r="R246" s="5" t="s">
        <v>1209</v>
      </c>
      <c r="S246" s="7">
        <v>39602</v>
      </c>
      <c r="T246" s="8" t="s">
        <v>260</v>
      </c>
      <c r="U246" s="8" t="s">
        <v>1210</v>
      </c>
      <c r="V246" s="4" t="s">
        <v>1211</v>
      </c>
      <c r="W246" s="5" t="s">
        <v>2962</v>
      </c>
      <c r="X246" s="91" t="s">
        <v>2963</v>
      </c>
      <c r="Y246" s="64" t="e">
        <f ca="1">[1]!doisothanhchu(O246)</f>
        <v>#NAME?</v>
      </c>
    </row>
    <row r="247" spans="1:25" s="38" customFormat="1" ht="22.5" customHeight="1" x14ac:dyDescent="0.25">
      <c r="A247" s="8">
        <f t="shared" si="37"/>
        <v>234</v>
      </c>
      <c r="B247" s="8" t="s">
        <v>3601</v>
      </c>
      <c r="C247" s="41" t="s">
        <v>1917</v>
      </c>
      <c r="D247" s="35">
        <v>62.37</v>
      </c>
      <c r="E247" s="35">
        <v>70.319999999999993</v>
      </c>
      <c r="F247" s="8"/>
      <c r="G247" s="35">
        <v>1</v>
      </c>
      <c r="H247" s="42">
        <v>15000000</v>
      </c>
      <c r="I247" s="42">
        <f t="shared" si="31"/>
        <v>935550000</v>
      </c>
      <c r="J247" s="42">
        <f t="shared" si="32"/>
        <v>109449999.99999988</v>
      </c>
      <c r="K247" s="36">
        <v>1044999999.9999999</v>
      </c>
      <c r="L247" s="36">
        <f t="shared" si="33"/>
        <v>836000000</v>
      </c>
      <c r="M247" s="52">
        <v>627000000</v>
      </c>
      <c r="N247" s="36">
        <f t="shared" si="38"/>
        <v>209000000</v>
      </c>
      <c r="O247" s="36">
        <f t="shared" si="34"/>
        <v>209000000</v>
      </c>
      <c r="P247" s="42">
        <f t="shared" si="35"/>
        <v>0</v>
      </c>
      <c r="Q247" s="4" t="s">
        <v>981</v>
      </c>
      <c r="R247" s="5" t="s">
        <v>982</v>
      </c>
      <c r="S247" s="7">
        <v>40605</v>
      </c>
      <c r="T247" s="8" t="s">
        <v>983</v>
      </c>
      <c r="U247" s="4" t="s">
        <v>984</v>
      </c>
      <c r="V247" s="4" t="s">
        <v>985</v>
      </c>
      <c r="W247" s="5" t="s">
        <v>986</v>
      </c>
      <c r="X247" s="91" t="s">
        <v>987</v>
      </c>
      <c r="Y247" s="64" t="e">
        <f ca="1">[1]!doisothanhchu(O247)</f>
        <v>#NAME?</v>
      </c>
    </row>
    <row r="248" spans="1:25" s="38" customFormat="1" ht="22.5" customHeight="1" x14ac:dyDescent="0.25">
      <c r="A248" s="8">
        <f t="shared" si="37"/>
        <v>235</v>
      </c>
      <c r="B248" s="8" t="s">
        <v>3602</v>
      </c>
      <c r="C248" s="41" t="s">
        <v>1917</v>
      </c>
      <c r="D248" s="35">
        <v>63.98</v>
      </c>
      <c r="E248" s="35">
        <v>71.959999999999994</v>
      </c>
      <c r="F248" s="8"/>
      <c r="G248" s="35">
        <v>1</v>
      </c>
      <c r="H248" s="42">
        <v>15000000</v>
      </c>
      <c r="I248" s="42">
        <f t="shared" si="31"/>
        <v>959700000</v>
      </c>
      <c r="J248" s="42">
        <f t="shared" si="32"/>
        <v>119700000</v>
      </c>
      <c r="K248" s="36">
        <v>1079400000</v>
      </c>
      <c r="L248" s="36">
        <f t="shared" si="33"/>
        <v>863520000</v>
      </c>
      <c r="M248" s="51">
        <v>323820000</v>
      </c>
      <c r="N248" s="36">
        <f t="shared" si="38"/>
        <v>539700000</v>
      </c>
      <c r="O248" s="36">
        <f t="shared" si="34"/>
        <v>215880000</v>
      </c>
      <c r="P248" s="42">
        <f t="shared" si="35"/>
        <v>323820000</v>
      </c>
      <c r="Q248" s="4" t="s">
        <v>2099</v>
      </c>
      <c r="R248" s="5"/>
      <c r="S248" s="7"/>
      <c r="T248" s="8"/>
      <c r="U248" s="4"/>
      <c r="V248" s="83"/>
      <c r="W248" s="5"/>
      <c r="X248" s="8"/>
      <c r="Y248" s="64" t="e">
        <f ca="1">[1]!doisothanhchu(O248)</f>
        <v>#NAME?</v>
      </c>
    </row>
    <row r="249" spans="1:25" s="38" customFormat="1" ht="22.5" customHeight="1" x14ac:dyDescent="0.25">
      <c r="A249" s="8">
        <f t="shared" si="37"/>
        <v>236</v>
      </c>
      <c r="B249" s="8" t="s">
        <v>3603</v>
      </c>
      <c r="C249" s="41" t="s">
        <v>1917</v>
      </c>
      <c r="D249" s="35">
        <v>72.92</v>
      </c>
      <c r="E249" s="35">
        <v>82.25</v>
      </c>
      <c r="F249" s="46" t="s">
        <v>1946</v>
      </c>
      <c r="G249" s="65">
        <v>1.03</v>
      </c>
      <c r="H249" s="42">
        <v>15450000</v>
      </c>
      <c r="I249" s="42">
        <f t="shared" si="31"/>
        <v>1126614000</v>
      </c>
      <c r="J249" s="42">
        <f t="shared" si="32"/>
        <v>144148500</v>
      </c>
      <c r="K249" s="36">
        <v>1270762500</v>
      </c>
      <c r="L249" s="36">
        <f t="shared" si="33"/>
        <v>1016610000</v>
      </c>
      <c r="M249" s="51">
        <v>762458000</v>
      </c>
      <c r="N249" s="36">
        <f t="shared" si="38"/>
        <v>254152000</v>
      </c>
      <c r="O249" s="36">
        <f t="shared" si="34"/>
        <v>254153000</v>
      </c>
      <c r="P249" s="42">
        <f t="shared" si="35"/>
        <v>-1000</v>
      </c>
      <c r="Q249" s="4" t="s">
        <v>2099</v>
      </c>
      <c r="R249" s="5"/>
      <c r="S249" s="7"/>
      <c r="T249" s="8"/>
      <c r="U249" s="4"/>
      <c r="V249" s="83"/>
      <c r="W249" s="5"/>
      <c r="X249" s="8"/>
      <c r="Y249" s="64" t="e">
        <f ca="1">[1]!doisothanhchu(O249)</f>
        <v>#NAME?</v>
      </c>
    </row>
    <row r="250" spans="1:25" s="38" customFormat="1" ht="22.5" customHeight="1" x14ac:dyDescent="0.25">
      <c r="A250" s="8">
        <f t="shared" si="37"/>
        <v>237</v>
      </c>
      <c r="B250" s="8" t="s">
        <v>3604</v>
      </c>
      <c r="C250" s="41" t="s">
        <v>1917</v>
      </c>
      <c r="D250" s="35">
        <v>47.83</v>
      </c>
      <c r="E250" s="35">
        <v>55.59</v>
      </c>
      <c r="F250" s="8"/>
      <c r="G250" s="35">
        <v>1</v>
      </c>
      <c r="H250" s="42">
        <v>15000000</v>
      </c>
      <c r="I250" s="42">
        <f t="shared" si="31"/>
        <v>717450000</v>
      </c>
      <c r="J250" s="42">
        <f t="shared" si="32"/>
        <v>116400000</v>
      </c>
      <c r="K250" s="36">
        <v>833850000</v>
      </c>
      <c r="L250" s="36">
        <f t="shared" si="33"/>
        <v>667080000</v>
      </c>
      <c r="M250" s="51">
        <v>500310000</v>
      </c>
      <c r="N250" s="36">
        <f t="shared" si="38"/>
        <v>166770000</v>
      </c>
      <c r="O250" s="36">
        <f t="shared" si="34"/>
        <v>166770000</v>
      </c>
      <c r="P250" s="42">
        <f t="shared" si="35"/>
        <v>0</v>
      </c>
      <c r="Q250" s="4" t="s">
        <v>2265</v>
      </c>
      <c r="R250" s="5" t="s">
        <v>2266</v>
      </c>
      <c r="S250" s="7">
        <v>41655</v>
      </c>
      <c r="T250" s="8" t="s">
        <v>243</v>
      </c>
      <c r="U250" s="4" t="s">
        <v>2964</v>
      </c>
      <c r="V250" s="83" t="s">
        <v>2267</v>
      </c>
      <c r="W250" s="5" t="s">
        <v>1158</v>
      </c>
      <c r="X250" s="91" t="s">
        <v>2965</v>
      </c>
      <c r="Y250" s="64" t="e">
        <f ca="1">[1]!doisothanhchu(O250)</f>
        <v>#NAME?</v>
      </c>
    </row>
    <row r="251" spans="1:25" s="38" customFormat="1" ht="22.5" customHeight="1" x14ac:dyDescent="0.25">
      <c r="A251" s="8">
        <f t="shared" si="37"/>
        <v>238</v>
      </c>
      <c r="B251" s="8" t="s">
        <v>3605</v>
      </c>
      <c r="C251" s="41" t="s">
        <v>1917</v>
      </c>
      <c r="D251" s="35">
        <v>41.79</v>
      </c>
      <c r="E251" s="35">
        <v>47.62</v>
      </c>
      <c r="F251" s="8"/>
      <c r="G251" s="35">
        <v>1</v>
      </c>
      <c r="H251" s="42">
        <v>15000000</v>
      </c>
      <c r="I251" s="42">
        <f t="shared" si="31"/>
        <v>626850000</v>
      </c>
      <c r="J251" s="42">
        <f t="shared" si="32"/>
        <v>87450000</v>
      </c>
      <c r="K251" s="36">
        <v>714300000</v>
      </c>
      <c r="L251" s="36">
        <f t="shared" si="33"/>
        <v>571440000</v>
      </c>
      <c r="M251" s="51">
        <v>428580000</v>
      </c>
      <c r="N251" s="36">
        <f t="shared" si="38"/>
        <v>142860000</v>
      </c>
      <c r="O251" s="36">
        <f t="shared" si="34"/>
        <v>142860000</v>
      </c>
      <c r="P251" s="42">
        <f t="shared" si="35"/>
        <v>0</v>
      </c>
      <c r="Q251" s="4" t="s">
        <v>2268</v>
      </c>
      <c r="R251" s="5" t="s">
        <v>2269</v>
      </c>
      <c r="S251" s="7">
        <v>41865</v>
      </c>
      <c r="T251" s="8" t="s">
        <v>276</v>
      </c>
      <c r="U251" s="4" t="s">
        <v>2966</v>
      </c>
      <c r="V251" s="83" t="s">
        <v>2967</v>
      </c>
      <c r="W251" s="5" t="s">
        <v>2968</v>
      </c>
      <c r="X251" s="91" t="s">
        <v>2270</v>
      </c>
      <c r="Y251" s="64" t="e">
        <f ca="1">[1]!doisothanhchu(O251)</f>
        <v>#NAME?</v>
      </c>
    </row>
    <row r="252" spans="1:25" s="38" customFormat="1" ht="22.5" customHeight="1" x14ac:dyDescent="0.25">
      <c r="A252" s="8">
        <f t="shared" si="37"/>
        <v>239</v>
      </c>
      <c r="B252" s="8" t="s">
        <v>3606</v>
      </c>
      <c r="C252" s="41" t="s">
        <v>1917</v>
      </c>
      <c r="D252" s="35">
        <v>40.03</v>
      </c>
      <c r="E252" s="35">
        <v>45.84</v>
      </c>
      <c r="F252" s="8"/>
      <c r="G252" s="35">
        <v>1</v>
      </c>
      <c r="H252" s="42">
        <v>15000000</v>
      </c>
      <c r="I252" s="42">
        <f t="shared" si="31"/>
        <v>600450000</v>
      </c>
      <c r="J252" s="42">
        <f t="shared" si="32"/>
        <v>87150000</v>
      </c>
      <c r="K252" s="36">
        <v>687600000</v>
      </c>
      <c r="L252" s="36">
        <f t="shared" si="33"/>
        <v>550080000</v>
      </c>
      <c r="M252" s="51">
        <v>412560000</v>
      </c>
      <c r="N252" s="36">
        <f t="shared" si="38"/>
        <v>137520000</v>
      </c>
      <c r="O252" s="36">
        <f t="shared" si="34"/>
        <v>137520000</v>
      </c>
      <c r="P252" s="42">
        <f t="shared" si="35"/>
        <v>0</v>
      </c>
      <c r="Q252" s="4" t="s">
        <v>1159</v>
      </c>
      <c r="R252" s="5" t="s">
        <v>1160</v>
      </c>
      <c r="S252" s="7">
        <v>41906</v>
      </c>
      <c r="T252" s="8" t="s">
        <v>276</v>
      </c>
      <c r="U252" s="4" t="s">
        <v>2969</v>
      </c>
      <c r="V252" s="83" t="s">
        <v>2970</v>
      </c>
      <c r="W252" s="5" t="s">
        <v>2971</v>
      </c>
      <c r="X252" s="91" t="s">
        <v>1161</v>
      </c>
      <c r="Y252" s="64" t="e">
        <f ca="1">[1]!doisothanhchu(O252)</f>
        <v>#NAME?</v>
      </c>
    </row>
    <row r="253" spans="1:25" s="38" customFormat="1" ht="22.5" customHeight="1" x14ac:dyDescent="0.25">
      <c r="A253" s="8">
        <f t="shared" si="37"/>
        <v>240</v>
      </c>
      <c r="B253" s="8" t="s">
        <v>3607</v>
      </c>
      <c r="C253" s="41" t="s">
        <v>1917</v>
      </c>
      <c r="D253" s="35">
        <v>47.83</v>
      </c>
      <c r="E253" s="35">
        <v>55.59</v>
      </c>
      <c r="F253" s="8"/>
      <c r="G253" s="35">
        <v>1</v>
      </c>
      <c r="H253" s="42">
        <v>15000000</v>
      </c>
      <c r="I253" s="42">
        <f t="shared" si="31"/>
        <v>717450000</v>
      </c>
      <c r="J253" s="42">
        <f t="shared" si="32"/>
        <v>116400000</v>
      </c>
      <c r="K253" s="36">
        <v>833850000</v>
      </c>
      <c r="L253" s="36">
        <f t="shared" si="33"/>
        <v>667080000</v>
      </c>
      <c r="M253" s="51">
        <v>500310000</v>
      </c>
      <c r="N253" s="36">
        <f t="shared" si="38"/>
        <v>166770000</v>
      </c>
      <c r="O253" s="36">
        <f t="shared" si="34"/>
        <v>166770000</v>
      </c>
      <c r="P253" s="42">
        <f t="shared" si="35"/>
        <v>0</v>
      </c>
      <c r="Q253" s="4" t="s">
        <v>2972</v>
      </c>
      <c r="R253" s="5" t="s">
        <v>2973</v>
      </c>
      <c r="S253" s="7">
        <v>38678</v>
      </c>
      <c r="T253" s="8" t="s">
        <v>282</v>
      </c>
      <c r="U253" s="4" t="s">
        <v>2974</v>
      </c>
      <c r="V253" s="83" t="s">
        <v>2975</v>
      </c>
      <c r="W253" s="5" t="s">
        <v>2976</v>
      </c>
      <c r="X253" s="91" t="s">
        <v>2977</v>
      </c>
      <c r="Y253" s="64" t="e">
        <f ca="1">[1]!doisothanhchu(O253)</f>
        <v>#NAME?</v>
      </c>
    </row>
    <row r="254" spans="1:25" s="49" customFormat="1" ht="26.25" customHeight="1" x14ac:dyDescent="0.25">
      <c r="A254" s="43" t="s">
        <v>3608</v>
      </c>
      <c r="B254" s="43"/>
      <c r="C254" s="43"/>
      <c r="D254" s="47"/>
      <c r="E254" s="47"/>
      <c r="F254" s="43"/>
      <c r="G254" s="47"/>
      <c r="H254" s="48"/>
      <c r="I254" s="42">
        <f t="shared" si="31"/>
        <v>0</v>
      </c>
      <c r="J254" s="42">
        <f t="shared" si="32"/>
        <v>0</v>
      </c>
      <c r="K254" s="36">
        <v>0</v>
      </c>
      <c r="L254" s="36">
        <f t="shared" si="33"/>
        <v>0</v>
      </c>
      <c r="M254" s="51">
        <v>0</v>
      </c>
      <c r="N254" s="36">
        <f t="shared" si="38"/>
        <v>0</v>
      </c>
      <c r="O254" s="36">
        <f t="shared" si="34"/>
        <v>0</v>
      </c>
      <c r="P254" s="42">
        <f t="shared" si="35"/>
        <v>0</v>
      </c>
      <c r="Q254" s="4"/>
      <c r="R254" s="5"/>
      <c r="S254" s="7"/>
      <c r="T254" s="8"/>
      <c r="U254" s="4"/>
      <c r="V254" s="83"/>
      <c r="W254" s="5"/>
      <c r="X254" s="8"/>
      <c r="Y254" s="64" t="e">
        <f ca="1">[1]!doisothanhchu(O254)</f>
        <v>#NAME?</v>
      </c>
    </row>
    <row r="255" spans="1:25" s="38" customFormat="1" ht="21.75" customHeight="1" x14ac:dyDescent="0.25">
      <c r="A255" s="8">
        <f>+A234+20</f>
        <v>241</v>
      </c>
      <c r="B255" s="8">
        <v>1402</v>
      </c>
      <c r="C255" s="41" t="s">
        <v>1918</v>
      </c>
      <c r="D255" s="78">
        <v>72.92</v>
      </c>
      <c r="E255" s="35">
        <v>82.25</v>
      </c>
      <c r="F255" s="46" t="s">
        <v>1946</v>
      </c>
      <c r="G255" s="65">
        <v>1.03</v>
      </c>
      <c r="H255" s="42">
        <v>15965000</v>
      </c>
      <c r="I255" s="42">
        <f t="shared" si="31"/>
        <v>1164167800</v>
      </c>
      <c r="J255" s="42">
        <f t="shared" si="32"/>
        <v>148953450</v>
      </c>
      <c r="K255" s="36">
        <v>1313121250</v>
      </c>
      <c r="L255" s="36">
        <f t="shared" si="33"/>
        <v>1050497000</v>
      </c>
      <c r="M255" s="52">
        <v>262624000</v>
      </c>
      <c r="N255" s="36">
        <f t="shared" si="38"/>
        <v>787873000</v>
      </c>
      <c r="O255" s="36">
        <f t="shared" si="34"/>
        <v>262624000</v>
      </c>
      <c r="P255" s="42">
        <f t="shared" si="35"/>
        <v>525249000</v>
      </c>
      <c r="Q255" s="4" t="s">
        <v>2094</v>
      </c>
      <c r="R255" s="5"/>
      <c r="S255" s="7"/>
      <c r="T255" s="8"/>
      <c r="U255" s="4"/>
      <c r="V255" s="83"/>
      <c r="W255" s="5"/>
      <c r="X255" s="8"/>
      <c r="Y255" s="64" t="e">
        <f ca="1">[1]!doisothanhchu(O255)</f>
        <v>#NAME?</v>
      </c>
    </row>
    <row r="256" spans="1:25" s="38" customFormat="1" ht="21.75" customHeight="1" x14ac:dyDescent="0.25">
      <c r="A256" s="8">
        <f t="shared" ref="A256:A274" si="39">+A235+20</f>
        <v>242</v>
      </c>
      <c r="B256" s="8">
        <v>1404</v>
      </c>
      <c r="C256" s="41" t="s">
        <v>1918</v>
      </c>
      <c r="D256" s="35">
        <v>63.98</v>
      </c>
      <c r="E256" s="35">
        <v>71.959999999999994</v>
      </c>
      <c r="F256" s="8"/>
      <c r="G256" s="35">
        <v>1</v>
      </c>
      <c r="H256" s="42">
        <v>15500000</v>
      </c>
      <c r="I256" s="42">
        <f t="shared" si="31"/>
        <v>991690000</v>
      </c>
      <c r="J256" s="42">
        <f t="shared" si="32"/>
        <v>123690000</v>
      </c>
      <c r="K256" s="36">
        <v>1115380000</v>
      </c>
      <c r="L256" s="36">
        <f t="shared" si="33"/>
        <v>892304000</v>
      </c>
      <c r="M256" s="51">
        <v>223076000</v>
      </c>
      <c r="N256" s="36">
        <f t="shared" si="38"/>
        <v>669228000</v>
      </c>
      <c r="O256" s="36">
        <f t="shared" si="34"/>
        <v>223076000</v>
      </c>
      <c r="P256" s="42">
        <f t="shared" si="35"/>
        <v>446152000</v>
      </c>
      <c r="Q256" s="4" t="s">
        <v>2978</v>
      </c>
      <c r="R256" s="5" t="s">
        <v>2273</v>
      </c>
      <c r="S256" s="7">
        <v>36396</v>
      </c>
      <c r="T256" s="8" t="s">
        <v>243</v>
      </c>
      <c r="U256" s="4" t="s">
        <v>2274</v>
      </c>
      <c r="V256" s="4" t="s">
        <v>2274</v>
      </c>
      <c r="W256" s="5" t="s">
        <v>2275</v>
      </c>
      <c r="X256" s="8"/>
      <c r="Y256" s="64" t="e">
        <f ca="1">[1]!doisothanhchu(O256)</f>
        <v>#NAME?</v>
      </c>
    </row>
    <row r="257" spans="1:25" s="38" customFormat="1" ht="21.75" customHeight="1" x14ac:dyDescent="0.25">
      <c r="A257" s="8">
        <f t="shared" si="39"/>
        <v>243</v>
      </c>
      <c r="B257" s="8">
        <v>1406</v>
      </c>
      <c r="C257" s="41" t="s">
        <v>1918</v>
      </c>
      <c r="D257" s="35">
        <v>62.37</v>
      </c>
      <c r="E257" s="35">
        <v>70.319999999999993</v>
      </c>
      <c r="F257" s="8"/>
      <c r="G257" s="35">
        <v>1</v>
      </c>
      <c r="H257" s="42">
        <v>15500000</v>
      </c>
      <c r="I257" s="42">
        <f t="shared" si="31"/>
        <v>966735000</v>
      </c>
      <c r="J257" s="42">
        <f t="shared" si="32"/>
        <v>78265000</v>
      </c>
      <c r="K257" s="36">
        <v>1045000000</v>
      </c>
      <c r="L257" s="36">
        <f t="shared" si="33"/>
        <v>836000000</v>
      </c>
      <c r="M257" s="51">
        <v>627000000</v>
      </c>
      <c r="N257" s="36">
        <f t="shared" si="38"/>
        <v>209000000</v>
      </c>
      <c r="O257" s="36">
        <f t="shared" si="34"/>
        <v>209000000</v>
      </c>
      <c r="P257" s="42">
        <f t="shared" si="35"/>
        <v>0</v>
      </c>
      <c r="Q257" s="4" t="s">
        <v>2276</v>
      </c>
      <c r="R257" s="5" t="s">
        <v>2277</v>
      </c>
      <c r="S257" s="7">
        <v>38774</v>
      </c>
      <c r="T257" s="8" t="s">
        <v>339</v>
      </c>
      <c r="U257" s="4" t="s">
        <v>2979</v>
      </c>
      <c r="V257" s="83" t="s">
        <v>2278</v>
      </c>
      <c r="W257" s="5" t="s">
        <v>2980</v>
      </c>
      <c r="X257" s="91" t="s">
        <v>2981</v>
      </c>
      <c r="Y257" s="64" t="e">
        <f ca="1">[1]!doisothanhchu(O257)</f>
        <v>#NAME?</v>
      </c>
    </row>
    <row r="258" spans="1:25" s="38" customFormat="1" ht="21.75" customHeight="1" x14ac:dyDescent="0.25">
      <c r="A258" s="8">
        <f t="shared" si="39"/>
        <v>244</v>
      </c>
      <c r="B258" s="8">
        <v>1408</v>
      </c>
      <c r="C258" s="41" t="s">
        <v>1918</v>
      </c>
      <c r="D258" s="35">
        <v>62.37</v>
      </c>
      <c r="E258" s="35">
        <v>70.319999999999993</v>
      </c>
      <c r="F258" s="8"/>
      <c r="G258" s="35">
        <v>1</v>
      </c>
      <c r="H258" s="42">
        <v>15500000</v>
      </c>
      <c r="I258" s="42">
        <f t="shared" si="31"/>
        <v>966735000</v>
      </c>
      <c r="J258" s="42">
        <f t="shared" si="32"/>
        <v>123225000</v>
      </c>
      <c r="K258" s="36">
        <v>1089960000</v>
      </c>
      <c r="L258" s="36">
        <f t="shared" si="33"/>
        <v>871968000</v>
      </c>
      <c r="M258" s="51">
        <v>653976000</v>
      </c>
      <c r="N258" s="36">
        <f t="shared" si="38"/>
        <v>217992000</v>
      </c>
      <c r="O258" s="36">
        <f t="shared" si="34"/>
        <v>217992000</v>
      </c>
      <c r="P258" s="42">
        <f t="shared" si="35"/>
        <v>0</v>
      </c>
      <c r="Q258" s="4" t="s">
        <v>988</v>
      </c>
      <c r="R258" s="5" t="s">
        <v>989</v>
      </c>
      <c r="S258" s="7">
        <v>40939</v>
      </c>
      <c r="T258" s="8" t="s">
        <v>356</v>
      </c>
      <c r="U258" s="4" t="s">
        <v>990</v>
      </c>
      <c r="V258" s="4" t="s">
        <v>991</v>
      </c>
      <c r="W258" s="5" t="s">
        <v>992</v>
      </c>
      <c r="X258" s="91" t="s">
        <v>993</v>
      </c>
      <c r="Y258" s="64" t="e">
        <f ca="1">[1]!doisothanhchu(O258)</f>
        <v>#NAME?</v>
      </c>
    </row>
    <row r="259" spans="1:25" s="38" customFormat="1" ht="21.75" customHeight="1" x14ac:dyDescent="0.25">
      <c r="A259" s="8">
        <f t="shared" si="39"/>
        <v>245</v>
      </c>
      <c r="B259" s="8">
        <v>1410</v>
      </c>
      <c r="C259" s="41" t="s">
        <v>1918</v>
      </c>
      <c r="D259" s="35">
        <v>63.98</v>
      </c>
      <c r="E259" s="35">
        <v>71.959999999999994</v>
      </c>
      <c r="F259" s="8"/>
      <c r="G259" s="35">
        <v>1</v>
      </c>
      <c r="H259" s="42">
        <v>15500000</v>
      </c>
      <c r="I259" s="42">
        <f t="shared" si="31"/>
        <v>991690000</v>
      </c>
      <c r="J259" s="42">
        <f t="shared" si="32"/>
        <v>53310000</v>
      </c>
      <c r="K259" s="36">
        <v>1045000000</v>
      </c>
      <c r="L259" s="36">
        <f t="shared" si="33"/>
        <v>836000000</v>
      </c>
      <c r="M259" s="51">
        <v>627000000</v>
      </c>
      <c r="N259" s="36">
        <f t="shared" si="38"/>
        <v>209000000</v>
      </c>
      <c r="O259" s="36">
        <f t="shared" si="34"/>
        <v>209000000</v>
      </c>
      <c r="P259" s="42">
        <f t="shared" si="35"/>
        <v>0</v>
      </c>
      <c r="Q259" s="4" t="s">
        <v>994</v>
      </c>
      <c r="R259" s="5" t="s">
        <v>995</v>
      </c>
      <c r="S259" s="7">
        <v>40724</v>
      </c>
      <c r="T259" s="8" t="s">
        <v>2876</v>
      </c>
      <c r="U259" s="4" t="s">
        <v>996</v>
      </c>
      <c r="V259" s="83" t="s">
        <v>997</v>
      </c>
      <c r="W259" s="5" t="s">
        <v>998</v>
      </c>
      <c r="X259" s="91" t="s">
        <v>999</v>
      </c>
      <c r="Y259" s="64" t="e">
        <f ca="1">[1]!doisothanhchu(O259)</f>
        <v>#NAME?</v>
      </c>
    </row>
    <row r="260" spans="1:25" s="38" customFormat="1" ht="21.75" customHeight="1" x14ac:dyDescent="0.25">
      <c r="A260" s="8">
        <f t="shared" si="39"/>
        <v>246</v>
      </c>
      <c r="B260" s="8">
        <v>1412</v>
      </c>
      <c r="C260" s="41" t="s">
        <v>1918</v>
      </c>
      <c r="D260" s="35">
        <v>72.92</v>
      </c>
      <c r="E260" s="35">
        <v>82.25</v>
      </c>
      <c r="F260" s="46" t="s">
        <v>1946</v>
      </c>
      <c r="G260" s="65">
        <v>1.03</v>
      </c>
      <c r="H260" s="42">
        <v>15965000</v>
      </c>
      <c r="I260" s="42">
        <f t="shared" ref="I260:I323" si="40">+D260*H260</f>
        <v>1164167800</v>
      </c>
      <c r="J260" s="42">
        <f t="shared" ref="J260:J323" si="41">+K260-I260</f>
        <v>148953450</v>
      </c>
      <c r="K260" s="36">
        <v>1313121250</v>
      </c>
      <c r="L260" s="36">
        <f t="shared" ref="L260:L323" si="42">ROUND((K260*0.8),-3)</f>
        <v>1050497000</v>
      </c>
      <c r="M260" s="51">
        <v>262624000</v>
      </c>
      <c r="N260" s="36">
        <f t="shared" si="38"/>
        <v>787873000</v>
      </c>
      <c r="O260" s="36">
        <f t="shared" ref="O260:O323" si="43">+ROUND(K260*0.2,-3)</f>
        <v>262624000</v>
      </c>
      <c r="P260" s="42">
        <f t="shared" ref="P260:P313" si="44">+N260-O260</f>
        <v>525249000</v>
      </c>
      <c r="Q260" s="4" t="s">
        <v>2281</v>
      </c>
      <c r="R260" s="5"/>
      <c r="S260" s="7"/>
      <c r="T260" s="8"/>
      <c r="U260" s="4"/>
      <c r="V260" s="83"/>
      <c r="W260" s="5" t="s">
        <v>2282</v>
      </c>
      <c r="X260" s="8"/>
      <c r="Y260" s="64" t="e">
        <f ca="1">[1]!doisothanhchu(O260)</f>
        <v>#NAME?</v>
      </c>
    </row>
    <row r="261" spans="1:25" s="38" customFormat="1" ht="21.75" customHeight="1" x14ac:dyDescent="0.25">
      <c r="A261" s="8">
        <f t="shared" si="39"/>
        <v>247</v>
      </c>
      <c r="B261" s="8">
        <v>1414</v>
      </c>
      <c r="C261" s="41" t="s">
        <v>1918</v>
      </c>
      <c r="D261" s="35">
        <v>47.83</v>
      </c>
      <c r="E261" s="35">
        <v>55.59</v>
      </c>
      <c r="F261" s="8"/>
      <c r="G261" s="35">
        <v>1</v>
      </c>
      <c r="H261" s="42">
        <v>15500000</v>
      </c>
      <c r="I261" s="42">
        <f t="shared" si="40"/>
        <v>741365000</v>
      </c>
      <c r="J261" s="42">
        <f t="shared" si="41"/>
        <v>120280000</v>
      </c>
      <c r="K261" s="36">
        <v>861645000</v>
      </c>
      <c r="L261" s="36">
        <f t="shared" si="42"/>
        <v>689316000</v>
      </c>
      <c r="M261" s="51">
        <v>516987000</v>
      </c>
      <c r="N261" s="36">
        <f t="shared" si="38"/>
        <v>172329000</v>
      </c>
      <c r="O261" s="36">
        <f t="shared" si="43"/>
        <v>172329000</v>
      </c>
      <c r="P261" s="42">
        <f t="shared" si="44"/>
        <v>0</v>
      </c>
      <c r="Q261" s="4" t="s">
        <v>1000</v>
      </c>
      <c r="R261" s="5" t="s">
        <v>1001</v>
      </c>
      <c r="S261" s="7">
        <v>39910</v>
      </c>
      <c r="T261" s="8" t="s">
        <v>238</v>
      </c>
      <c r="U261" s="4" t="s">
        <v>1002</v>
      </c>
      <c r="V261" s="4" t="s">
        <v>1003</v>
      </c>
      <c r="W261" s="5" t="s">
        <v>1004</v>
      </c>
      <c r="X261" s="91" t="s">
        <v>1005</v>
      </c>
      <c r="Y261" s="64" t="e">
        <f ca="1">[1]!doisothanhchu(O261)</f>
        <v>#NAME?</v>
      </c>
    </row>
    <row r="262" spans="1:25" s="38" customFormat="1" ht="21.75" customHeight="1" x14ac:dyDescent="0.25">
      <c r="A262" s="8">
        <f t="shared" si="39"/>
        <v>248</v>
      </c>
      <c r="B262" s="8">
        <v>1416</v>
      </c>
      <c r="C262" s="41" t="s">
        <v>1918</v>
      </c>
      <c r="D262" s="35">
        <v>39.729999999999997</v>
      </c>
      <c r="E262" s="35">
        <v>45.48</v>
      </c>
      <c r="F262" s="8"/>
      <c r="G262" s="35">
        <v>1</v>
      </c>
      <c r="H262" s="42">
        <v>15500000</v>
      </c>
      <c r="I262" s="42">
        <f t="shared" si="40"/>
        <v>615815000</v>
      </c>
      <c r="J262" s="42">
        <f t="shared" si="41"/>
        <v>89125000</v>
      </c>
      <c r="K262" s="36">
        <v>704940000</v>
      </c>
      <c r="L262" s="36">
        <f t="shared" si="42"/>
        <v>563952000</v>
      </c>
      <c r="M262" s="51">
        <v>422964000</v>
      </c>
      <c r="N262" s="36">
        <f t="shared" si="38"/>
        <v>140988000</v>
      </c>
      <c r="O262" s="36">
        <f t="shared" si="43"/>
        <v>140988000</v>
      </c>
      <c r="P262" s="42">
        <f t="shared" si="44"/>
        <v>0</v>
      </c>
      <c r="Q262" s="4" t="s">
        <v>1006</v>
      </c>
      <c r="R262" s="5" t="s">
        <v>1007</v>
      </c>
      <c r="S262" s="7">
        <v>41236</v>
      </c>
      <c r="T262" s="8" t="s">
        <v>1008</v>
      </c>
      <c r="U262" s="4" t="s">
        <v>1009</v>
      </c>
      <c r="V262" s="83" t="s">
        <v>1010</v>
      </c>
      <c r="W262" s="5" t="s">
        <v>1011</v>
      </c>
      <c r="X262" s="91" t="s">
        <v>1012</v>
      </c>
      <c r="Y262" s="64" t="e">
        <f ca="1">[1]!doisothanhchu(O262)</f>
        <v>#NAME?</v>
      </c>
    </row>
    <row r="263" spans="1:25" s="38" customFormat="1" ht="21.75" customHeight="1" x14ac:dyDescent="0.25">
      <c r="A263" s="8">
        <f t="shared" si="39"/>
        <v>249</v>
      </c>
      <c r="B263" s="8">
        <v>1418</v>
      </c>
      <c r="C263" s="41" t="s">
        <v>1918</v>
      </c>
      <c r="D263" s="35">
        <v>39.729999999999997</v>
      </c>
      <c r="E263" s="35">
        <v>45.48</v>
      </c>
      <c r="F263" s="8"/>
      <c r="G263" s="35">
        <v>1</v>
      </c>
      <c r="H263" s="42">
        <v>15500000</v>
      </c>
      <c r="I263" s="42">
        <f t="shared" si="40"/>
        <v>615815000</v>
      </c>
      <c r="J263" s="42">
        <f t="shared" si="41"/>
        <v>89125000</v>
      </c>
      <c r="K263" s="36">
        <v>704940000</v>
      </c>
      <c r="L263" s="36">
        <f t="shared" si="42"/>
        <v>563952000</v>
      </c>
      <c r="M263" s="51">
        <v>422964000</v>
      </c>
      <c r="N263" s="36">
        <f t="shared" si="38"/>
        <v>140988000</v>
      </c>
      <c r="O263" s="36">
        <f t="shared" si="43"/>
        <v>140988000</v>
      </c>
      <c r="P263" s="42">
        <f t="shared" si="44"/>
        <v>0</v>
      </c>
      <c r="Q263" s="4" t="s">
        <v>2284</v>
      </c>
      <c r="R263" s="5" t="s">
        <v>2285</v>
      </c>
      <c r="S263" s="7">
        <v>38538</v>
      </c>
      <c r="T263" s="8" t="s">
        <v>2286</v>
      </c>
      <c r="U263" s="4" t="s">
        <v>2982</v>
      </c>
      <c r="V263" s="4" t="s">
        <v>2983</v>
      </c>
      <c r="W263" s="5" t="s">
        <v>1162</v>
      </c>
      <c r="X263" s="91" t="s">
        <v>2287</v>
      </c>
      <c r="Y263" s="64" t="e">
        <f ca="1">[1]!doisothanhchu(O263)</f>
        <v>#NAME?</v>
      </c>
    </row>
    <row r="264" spans="1:25" s="38" customFormat="1" ht="21.75" customHeight="1" x14ac:dyDescent="0.25">
      <c r="A264" s="8">
        <f t="shared" si="39"/>
        <v>250</v>
      </c>
      <c r="B264" s="8">
        <v>1420</v>
      </c>
      <c r="C264" s="41" t="s">
        <v>1918</v>
      </c>
      <c r="D264" s="35">
        <v>47.83</v>
      </c>
      <c r="E264" s="35">
        <v>55.59</v>
      </c>
      <c r="F264" s="8"/>
      <c r="G264" s="35">
        <v>1</v>
      </c>
      <c r="H264" s="42">
        <v>15500000</v>
      </c>
      <c r="I264" s="42">
        <f t="shared" si="40"/>
        <v>741365000</v>
      </c>
      <c r="J264" s="42">
        <f t="shared" si="41"/>
        <v>120280000</v>
      </c>
      <c r="K264" s="36">
        <v>861645000</v>
      </c>
      <c r="L264" s="36">
        <f t="shared" si="42"/>
        <v>689316000</v>
      </c>
      <c r="M264" s="51">
        <v>516987000</v>
      </c>
      <c r="N264" s="36">
        <f t="shared" si="38"/>
        <v>172329000</v>
      </c>
      <c r="O264" s="36">
        <f t="shared" si="43"/>
        <v>172329000</v>
      </c>
      <c r="P264" s="42">
        <f t="shared" si="44"/>
        <v>0</v>
      </c>
      <c r="Q264" s="4" t="s">
        <v>1013</v>
      </c>
      <c r="R264" s="5" t="s">
        <v>1014</v>
      </c>
      <c r="S264" s="7">
        <v>38888</v>
      </c>
      <c r="T264" s="8" t="s">
        <v>272</v>
      </c>
      <c r="U264" s="4" t="s">
        <v>1015</v>
      </c>
      <c r="V264" s="83" t="s">
        <v>1016</v>
      </c>
      <c r="W264" s="5" t="s">
        <v>1017</v>
      </c>
      <c r="X264" s="91" t="s">
        <v>1018</v>
      </c>
      <c r="Y264" s="64" t="e">
        <f ca="1">[1]!doisothanhchu(O264)</f>
        <v>#NAME?</v>
      </c>
    </row>
    <row r="265" spans="1:25" s="38" customFormat="1" ht="21.75" customHeight="1" x14ac:dyDescent="0.25">
      <c r="A265" s="8">
        <f t="shared" si="39"/>
        <v>251</v>
      </c>
      <c r="B265" s="8">
        <v>1422</v>
      </c>
      <c r="C265" s="41" t="s">
        <v>1918</v>
      </c>
      <c r="D265" s="35">
        <v>72.92</v>
      </c>
      <c r="E265" s="35">
        <v>82.25</v>
      </c>
      <c r="F265" s="46" t="s">
        <v>1946</v>
      </c>
      <c r="G265" s="65">
        <v>1.03</v>
      </c>
      <c r="H265" s="42">
        <v>15965000</v>
      </c>
      <c r="I265" s="42">
        <f t="shared" si="40"/>
        <v>1164167800</v>
      </c>
      <c r="J265" s="42">
        <f t="shared" si="41"/>
        <v>148953450</v>
      </c>
      <c r="K265" s="36">
        <v>1313121250</v>
      </c>
      <c r="L265" s="36">
        <f t="shared" si="42"/>
        <v>1050497000</v>
      </c>
      <c r="M265" s="51">
        <v>262624000</v>
      </c>
      <c r="N265" s="36">
        <f t="shared" si="38"/>
        <v>787873000</v>
      </c>
      <c r="O265" s="36">
        <f t="shared" si="43"/>
        <v>262624000</v>
      </c>
      <c r="P265" s="42">
        <f t="shared" si="44"/>
        <v>525249000</v>
      </c>
      <c r="Q265" s="4" t="s">
        <v>2104</v>
      </c>
      <c r="R265" s="5" t="s">
        <v>2105</v>
      </c>
      <c r="S265" s="7">
        <v>41268</v>
      </c>
      <c r="T265" s="8" t="s">
        <v>260</v>
      </c>
      <c r="U265" s="4" t="s">
        <v>2106</v>
      </c>
      <c r="V265" s="83" t="s">
        <v>2107</v>
      </c>
      <c r="W265" s="5" t="s">
        <v>2108</v>
      </c>
      <c r="X265" s="94" t="s">
        <v>2109</v>
      </c>
      <c r="Y265" s="64" t="e">
        <f ca="1">[1]!doisothanhchu(O265)</f>
        <v>#NAME?</v>
      </c>
    </row>
    <row r="266" spans="1:25" s="38" customFormat="1" ht="21.75" customHeight="1" x14ac:dyDescent="0.25">
      <c r="A266" s="8">
        <f t="shared" si="39"/>
        <v>252</v>
      </c>
      <c r="B266" s="8">
        <v>1424</v>
      </c>
      <c r="C266" s="41" t="s">
        <v>1918</v>
      </c>
      <c r="D266" s="35">
        <v>63.98</v>
      </c>
      <c r="E266" s="35">
        <v>71.959999999999994</v>
      </c>
      <c r="F266" s="8"/>
      <c r="G266" s="35">
        <v>1</v>
      </c>
      <c r="H266" s="42">
        <v>15500000</v>
      </c>
      <c r="I266" s="42">
        <f t="shared" si="40"/>
        <v>991690000</v>
      </c>
      <c r="J266" s="42">
        <f t="shared" si="41"/>
        <v>123690000</v>
      </c>
      <c r="K266" s="36">
        <v>1115380000</v>
      </c>
      <c r="L266" s="36">
        <f t="shared" si="42"/>
        <v>892304000</v>
      </c>
      <c r="M266" s="51">
        <v>669228000</v>
      </c>
      <c r="N266" s="36">
        <f t="shared" si="38"/>
        <v>223076000</v>
      </c>
      <c r="O266" s="36">
        <f t="shared" si="43"/>
        <v>223076000</v>
      </c>
      <c r="P266" s="42">
        <f t="shared" si="44"/>
        <v>0</v>
      </c>
      <c r="Q266" s="4" t="s">
        <v>2290</v>
      </c>
      <c r="R266" s="5" t="s">
        <v>2291</v>
      </c>
      <c r="S266" s="7">
        <v>36851</v>
      </c>
      <c r="T266" s="8" t="s">
        <v>260</v>
      </c>
      <c r="U266" s="4" t="s">
        <v>2292</v>
      </c>
      <c r="V266" s="83" t="s">
        <v>2293</v>
      </c>
      <c r="W266" s="5" t="s">
        <v>2294</v>
      </c>
      <c r="X266" s="94" t="s">
        <v>2295</v>
      </c>
      <c r="Y266" s="64" t="e">
        <f ca="1">[1]!doisothanhchu(O266)</f>
        <v>#NAME?</v>
      </c>
    </row>
    <row r="267" spans="1:25" s="38" customFormat="1" ht="21.75" customHeight="1" x14ac:dyDescent="0.25">
      <c r="A267" s="8">
        <f t="shared" si="39"/>
        <v>253</v>
      </c>
      <c r="B267" s="8">
        <v>1426</v>
      </c>
      <c r="C267" s="41" t="s">
        <v>1918</v>
      </c>
      <c r="D267" s="35">
        <v>62.37</v>
      </c>
      <c r="E267" s="35">
        <v>70.319999999999993</v>
      </c>
      <c r="F267" s="8"/>
      <c r="G267" s="35">
        <v>1</v>
      </c>
      <c r="H267" s="42">
        <v>15500000</v>
      </c>
      <c r="I267" s="42">
        <f t="shared" si="40"/>
        <v>966735000</v>
      </c>
      <c r="J267" s="42">
        <f t="shared" si="41"/>
        <v>123225000</v>
      </c>
      <c r="K267" s="36">
        <v>1089960000</v>
      </c>
      <c r="L267" s="36">
        <f t="shared" si="42"/>
        <v>871968000</v>
      </c>
      <c r="M267" s="51">
        <v>653976000</v>
      </c>
      <c r="N267" s="36">
        <f t="shared" si="38"/>
        <v>217992000</v>
      </c>
      <c r="O267" s="36">
        <f t="shared" si="43"/>
        <v>217992000</v>
      </c>
      <c r="P267" s="42">
        <f t="shared" si="44"/>
        <v>0</v>
      </c>
      <c r="Q267" s="4" t="s">
        <v>2296</v>
      </c>
      <c r="R267" s="5" t="s">
        <v>2297</v>
      </c>
      <c r="S267" s="7">
        <v>41604</v>
      </c>
      <c r="T267" s="8" t="s">
        <v>243</v>
      </c>
      <c r="U267" s="4" t="s">
        <v>2984</v>
      </c>
      <c r="V267" s="4" t="s">
        <v>2984</v>
      </c>
      <c r="W267" s="5" t="s">
        <v>2985</v>
      </c>
      <c r="X267" s="91" t="s">
        <v>2986</v>
      </c>
      <c r="Y267" s="64" t="e">
        <f ca="1">[1]!doisothanhchu(O267)</f>
        <v>#NAME?</v>
      </c>
    </row>
    <row r="268" spans="1:25" s="38" customFormat="1" ht="21.75" customHeight="1" x14ac:dyDescent="0.25">
      <c r="A268" s="8">
        <f t="shared" si="39"/>
        <v>254</v>
      </c>
      <c r="B268" s="8">
        <v>1428</v>
      </c>
      <c r="C268" s="41" t="s">
        <v>1918</v>
      </c>
      <c r="D268" s="35">
        <v>62.37</v>
      </c>
      <c r="E268" s="35">
        <v>70.319999999999993</v>
      </c>
      <c r="F268" s="8"/>
      <c r="G268" s="35">
        <v>1</v>
      </c>
      <c r="H268" s="42">
        <v>15500000</v>
      </c>
      <c r="I268" s="42">
        <f t="shared" si="40"/>
        <v>966735000</v>
      </c>
      <c r="J268" s="42">
        <f t="shared" si="41"/>
        <v>78265000</v>
      </c>
      <c r="K268" s="36">
        <v>1045000000</v>
      </c>
      <c r="L268" s="36">
        <f t="shared" si="42"/>
        <v>836000000</v>
      </c>
      <c r="M268" s="51">
        <v>627000000</v>
      </c>
      <c r="N268" s="36">
        <f t="shared" si="38"/>
        <v>209000000</v>
      </c>
      <c r="O268" s="36">
        <f t="shared" si="43"/>
        <v>209000000</v>
      </c>
      <c r="P268" s="42">
        <f t="shared" si="44"/>
        <v>0</v>
      </c>
      <c r="Q268" s="4" t="s">
        <v>1019</v>
      </c>
      <c r="R268" s="5" t="s">
        <v>1020</v>
      </c>
      <c r="S268" s="7">
        <v>38943</v>
      </c>
      <c r="T268" s="8" t="s">
        <v>243</v>
      </c>
      <c r="U268" s="4" t="s">
        <v>1021</v>
      </c>
      <c r="V268" s="4" t="s">
        <v>1021</v>
      </c>
      <c r="W268" s="5" t="s">
        <v>1022</v>
      </c>
      <c r="X268" s="91" t="s">
        <v>1023</v>
      </c>
      <c r="Y268" s="64" t="e">
        <f ca="1">[1]!doisothanhchu(O268)</f>
        <v>#NAME?</v>
      </c>
    </row>
    <row r="269" spans="1:25" s="38" customFormat="1" ht="21.75" customHeight="1" x14ac:dyDescent="0.25">
      <c r="A269" s="8">
        <f t="shared" si="39"/>
        <v>255</v>
      </c>
      <c r="B269" s="8">
        <v>1430</v>
      </c>
      <c r="C269" s="41" t="s">
        <v>1918</v>
      </c>
      <c r="D269" s="35">
        <v>63.98</v>
      </c>
      <c r="E269" s="35">
        <v>71.959999999999994</v>
      </c>
      <c r="F269" s="8"/>
      <c r="G269" s="35">
        <v>1</v>
      </c>
      <c r="H269" s="42">
        <v>15500000</v>
      </c>
      <c r="I269" s="42">
        <f t="shared" si="40"/>
        <v>991690000</v>
      </c>
      <c r="J269" s="42">
        <f t="shared" si="41"/>
        <v>123690000</v>
      </c>
      <c r="K269" s="36">
        <v>1115380000</v>
      </c>
      <c r="L269" s="36">
        <f t="shared" si="42"/>
        <v>892304000</v>
      </c>
      <c r="M269" s="51">
        <v>669228000</v>
      </c>
      <c r="N269" s="36">
        <f t="shared" si="38"/>
        <v>223076000</v>
      </c>
      <c r="O269" s="36">
        <f t="shared" si="43"/>
        <v>223076000</v>
      </c>
      <c r="P269" s="42">
        <f t="shared" si="44"/>
        <v>0</v>
      </c>
      <c r="Q269" s="4" t="s">
        <v>2298</v>
      </c>
      <c r="R269" s="5" t="s">
        <v>2299</v>
      </c>
      <c r="S269" s="7">
        <v>40826</v>
      </c>
      <c r="T269" s="8" t="s">
        <v>356</v>
      </c>
      <c r="U269" s="4" t="s">
        <v>2300</v>
      </c>
      <c r="V269" s="83" t="s">
        <v>2301</v>
      </c>
      <c r="W269" s="5" t="s">
        <v>1163</v>
      </c>
      <c r="X269" s="8"/>
      <c r="Y269" s="64" t="e">
        <f ca="1">[1]!doisothanhchu(O269)</f>
        <v>#NAME?</v>
      </c>
    </row>
    <row r="270" spans="1:25" s="38" customFormat="1" ht="21.75" customHeight="1" x14ac:dyDescent="0.25">
      <c r="A270" s="8">
        <f t="shared" si="39"/>
        <v>256</v>
      </c>
      <c r="B270" s="8">
        <v>1432</v>
      </c>
      <c r="C270" s="41" t="s">
        <v>1918</v>
      </c>
      <c r="D270" s="35">
        <v>72.92</v>
      </c>
      <c r="E270" s="35">
        <v>82.25</v>
      </c>
      <c r="F270" s="46" t="s">
        <v>1946</v>
      </c>
      <c r="G270" s="65">
        <v>1.03</v>
      </c>
      <c r="H270" s="42">
        <v>15965000</v>
      </c>
      <c r="I270" s="42">
        <f t="shared" si="40"/>
        <v>1164167800</v>
      </c>
      <c r="J270" s="42">
        <f t="shared" si="41"/>
        <v>148953450</v>
      </c>
      <c r="K270" s="36">
        <v>1313121250</v>
      </c>
      <c r="L270" s="36">
        <f t="shared" si="42"/>
        <v>1050497000</v>
      </c>
      <c r="M270" s="51">
        <v>525249000</v>
      </c>
      <c r="N270" s="36">
        <f t="shared" si="38"/>
        <v>525248000</v>
      </c>
      <c r="O270" s="36">
        <f t="shared" si="43"/>
        <v>262624000</v>
      </c>
      <c r="P270" s="42">
        <f t="shared" si="44"/>
        <v>262624000</v>
      </c>
      <c r="Q270" s="4" t="s">
        <v>2085</v>
      </c>
      <c r="R270" s="5"/>
      <c r="S270" s="7"/>
      <c r="T270" s="8"/>
      <c r="U270" s="4"/>
      <c r="V270" s="83"/>
      <c r="W270" s="5"/>
      <c r="X270" s="8"/>
      <c r="Y270" s="64" t="e">
        <f ca="1">[1]!doisothanhchu(O270)</f>
        <v>#NAME?</v>
      </c>
    </row>
    <row r="271" spans="1:25" s="38" customFormat="1" ht="21.75" customHeight="1" x14ac:dyDescent="0.25">
      <c r="A271" s="8">
        <f t="shared" si="39"/>
        <v>257</v>
      </c>
      <c r="B271" s="8">
        <v>1434</v>
      </c>
      <c r="C271" s="41" t="s">
        <v>1918</v>
      </c>
      <c r="D271" s="35">
        <v>47.83</v>
      </c>
      <c r="E271" s="35">
        <v>55.59</v>
      </c>
      <c r="F271" s="8"/>
      <c r="G271" s="35">
        <v>1</v>
      </c>
      <c r="H271" s="42">
        <v>15500000</v>
      </c>
      <c r="I271" s="42">
        <f t="shared" si="40"/>
        <v>741365000</v>
      </c>
      <c r="J271" s="42">
        <f t="shared" si="41"/>
        <v>120280000</v>
      </c>
      <c r="K271" s="36">
        <v>861645000</v>
      </c>
      <c r="L271" s="36">
        <f t="shared" si="42"/>
        <v>689316000</v>
      </c>
      <c r="M271" s="51">
        <v>516987500</v>
      </c>
      <c r="N271" s="36">
        <f t="shared" si="38"/>
        <v>172329000</v>
      </c>
      <c r="O271" s="36">
        <f t="shared" si="43"/>
        <v>172329000</v>
      </c>
      <c r="P271" s="42">
        <f t="shared" si="44"/>
        <v>0</v>
      </c>
      <c r="Q271" s="4" t="s">
        <v>1024</v>
      </c>
      <c r="R271" s="5" t="s">
        <v>1025</v>
      </c>
      <c r="S271" s="7">
        <v>41918</v>
      </c>
      <c r="T271" s="8" t="s">
        <v>2112</v>
      </c>
      <c r="U271" s="4" t="s">
        <v>1026</v>
      </c>
      <c r="V271" s="83" t="s">
        <v>1027</v>
      </c>
      <c r="W271" s="5" t="s">
        <v>1028</v>
      </c>
      <c r="X271" s="91" t="s">
        <v>1029</v>
      </c>
      <c r="Y271" s="64" t="e">
        <f ca="1">[1]!doisothanhchu(O271)</f>
        <v>#NAME?</v>
      </c>
    </row>
    <row r="272" spans="1:25" s="38" customFormat="1" ht="21.75" customHeight="1" x14ac:dyDescent="0.25">
      <c r="A272" s="8">
        <f t="shared" si="39"/>
        <v>258</v>
      </c>
      <c r="B272" s="8">
        <v>1436</v>
      </c>
      <c r="C272" s="41" t="s">
        <v>1918</v>
      </c>
      <c r="D272" s="35">
        <v>41.79</v>
      </c>
      <c r="E272" s="35">
        <v>47.62</v>
      </c>
      <c r="F272" s="8"/>
      <c r="G272" s="35">
        <v>1</v>
      </c>
      <c r="H272" s="42">
        <v>15500000</v>
      </c>
      <c r="I272" s="42">
        <f t="shared" si="40"/>
        <v>647745000</v>
      </c>
      <c r="J272" s="42">
        <f t="shared" si="41"/>
        <v>90365000</v>
      </c>
      <c r="K272" s="36">
        <v>738110000</v>
      </c>
      <c r="L272" s="36">
        <f t="shared" si="42"/>
        <v>590488000</v>
      </c>
      <c r="M272" s="51">
        <v>442866000</v>
      </c>
      <c r="N272" s="36">
        <f t="shared" si="38"/>
        <v>147622000</v>
      </c>
      <c r="O272" s="36">
        <f t="shared" si="43"/>
        <v>147622000</v>
      </c>
      <c r="P272" s="42">
        <f t="shared" si="44"/>
        <v>0</v>
      </c>
      <c r="Q272" s="4" t="s">
        <v>2987</v>
      </c>
      <c r="R272" s="5" t="s">
        <v>2988</v>
      </c>
      <c r="S272" s="7">
        <v>41844</v>
      </c>
      <c r="T272" s="8" t="s">
        <v>342</v>
      </c>
      <c r="U272" s="4" t="s">
        <v>2989</v>
      </c>
      <c r="V272" s="83" t="s">
        <v>2990</v>
      </c>
      <c r="W272" s="5" t="s">
        <v>2991</v>
      </c>
      <c r="X272" s="91" t="s">
        <v>2992</v>
      </c>
      <c r="Y272" s="64" t="e">
        <f ca="1">[1]!doisothanhchu(O272)</f>
        <v>#NAME?</v>
      </c>
    </row>
    <row r="273" spans="1:25" s="38" customFormat="1" ht="21.75" customHeight="1" x14ac:dyDescent="0.25">
      <c r="A273" s="8">
        <f t="shared" si="39"/>
        <v>259</v>
      </c>
      <c r="B273" s="8">
        <v>1438</v>
      </c>
      <c r="C273" s="41" t="s">
        <v>1918</v>
      </c>
      <c r="D273" s="35">
        <v>40.03</v>
      </c>
      <c r="E273" s="35">
        <v>45.84</v>
      </c>
      <c r="F273" s="8"/>
      <c r="G273" s="35">
        <v>1</v>
      </c>
      <c r="H273" s="42">
        <v>15500000</v>
      </c>
      <c r="I273" s="42">
        <f t="shared" si="40"/>
        <v>620465000</v>
      </c>
      <c r="J273" s="42">
        <f t="shared" si="41"/>
        <v>90055000</v>
      </c>
      <c r="K273" s="36">
        <v>710520000</v>
      </c>
      <c r="L273" s="36">
        <f t="shared" si="42"/>
        <v>568416000</v>
      </c>
      <c r="M273" s="51">
        <v>426312000</v>
      </c>
      <c r="N273" s="36">
        <f t="shared" si="38"/>
        <v>142104000</v>
      </c>
      <c r="O273" s="36">
        <f t="shared" si="43"/>
        <v>142104000</v>
      </c>
      <c r="P273" s="42">
        <f t="shared" si="44"/>
        <v>0</v>
      </c>
      <c r="Q273" s="4" t="s">
        <v>2993</v>
      </c>
      <c r="R273" s="5" t="s">
        <v>2994</v>
      </c>
      <c r="S273" s="7">
        <v>38335</v>
      </c>
      <c r="T273" s="8" t="s">
        <v>339</v>
      </c>
      <c r="U273" s="4" t="s">
        <v>2995</v>
      </c>
      <c r="V273" s="83" t="s">
        <v>2996</v>
      </c>
      <c r="W273" s="5" t="s">
        <v>2997</v>
      </c>
      <c r="X273" s="91" t="s">
        <v>2998</v>
      </c>
      <c r="Y273" s="64" t="e">
        <f ca="1">[1]!doisothanhchu(O273)</f>
        <v>#NAME?</v>
      </c>
    </row>
    <row r="274" spans="1:25" s="38" customFormat="1" ht="21.75" customHeight="1" x14ac:dyDescent="0.25">
      <c r="A274" s="8">
        <f t="shared" si="39"/>
        <v>260</v>
      </c>
      <c r="B274" s="8">
        <v>1440</v>
      </c>
      <c r="C274" s="41" t="s">
        <v>1918</v>
      </c>
      <c r="D274" s="35">
        <v>47.83</v>
      </c>
      <c r="E274" s="35">
        <v>55.59</v>
      </c>
      <c r="F274" s="8"/>
      <c r="G274" s="35">
        <v>1</v>
      </c>
      <c r="H274" s="42">
        <v>15500000</v>
      </c>
      <c r="I274" s="42">
        <f t="shared" si="40"/>
        <v>741365000</v>
      </c>
      <c r="J274" s="42">
        <f t="shared" si="41"/>
        <v>120280000</v>
      </c>
      <c r="K274" s="36">
        <v>861645000</v>
      </c>
      <c r="L274" s="36">
        <f t="shared" si="42"/>
        <v>689316000</v>
      </c>
      <c r="M274" s="51">
        <v>516987000</v>
      </c>
      <c r="N274" s="36">
        <f t="shared" si="38"/>
        <v>172329000</v>
      </c>
      <c r="O274" s="36">
        <f t="shared" si="43"/>
        <v>172329000</v>
      </c>
      <c r="P274" s="42">
        <f t="shared" si="44"/>
        <v>0</v>
      </c>
      <c r="Q274" s="4" t="s">
        <v>2999</v>
      </c>
      <c r="R274" s="5" t="s">
        <v>3000</v>
      </c>
      <c r="S274" s="7">
        <v>41836</v>
      </c>
      <c r="T274" s="8" t="s">
        <v>276</v>
      </c>
      <c r="U274" s="4" t="s">
        <v>3001</v>
      </c>
      <c r="V274" s="83" t="s">
        <v>3002</v>
      </c>
      <c r="W274" s="5" t="s">
        <v>3003</v>
      </c>
      <c r="X274" s="91" t="s">
        <v>3004</v>
      </c>
      <c r="Y274" s="64" t="e">
        <f ca="1">[1]!doisothanhchu(O274)</f>
        <v>#NAME?</v>
      </c>
    </row>
    <row r="275" spans="1:25" s="49" customFormat="1" ht="27" customHeight="1" x14ac:dyDescent="0.25">
      <c r="A275" s="43" t="s">
        <v>3609</v>
      </c>
      <c r="B275" s="43"/>
      <c r="C275" s="43"/>
      <c r="D275" s="47"/>
      <c r="E275" s="47"/>
      <c r="F275" s="43"/>
      <c r="G275" s="47"/>
      <c r="H275" s="48"/>
      <c r="I275" s="42">
        <f t="shared" si="40"/>
        <v>0</v>
      </c>
      <c r="J275" s="42">
        <f t="shared" si="41"/>
        <v>0</v>
      </c>
      <c r="K275" s="36">
        <v>0</v>
      </c>
      <c r="L275" s="36">
        <f t="shared" si="42"/>
        <v>0</v>
      </c>
      <c r="M275" s="51">
        <v>0</v>
      </c>
      <c r="N275" s="36">
        <f t="shared" si="38"/>
        <v>0</v>
      </c>
      <c r="O275" s="36">
        <f t="shared" si="43"/>
        <v>0</v>
      </c>
      <c r="P275" s="42">
        <f t="shared" si="44"/>
        <v>0</v>
      </c>
      <c r="Q275" s="4"/>
      <c r="R275" s="5"/>
      <c r="S275" s="7"/>
      <c r="T275" s="8"/>
      <c r="U275" s="4"/>
      <c r="V275" s="83"/>
      <c r="W275" s="5"/>
      <c r="X275" s="8"/>
      <c r="Y275" s="64" t="e">
        <f ca="1">[1]!doisothanhchu(O275)</f>
        <v>#NAME?</v>
      </c>
    </row>
    <row r="276" spans="1:25" s="38" customFormat="1" ht="22.5" customHeight="1" x14ac:dyDescent="0.25">
      <c r="A276" s="8">
        <f>+A255+20</f>
        <v>261</v>
      </c>
      <c r="B276" s="8">
        <v>1502</v>
      </c>
      <c r="C276" s="41" t="s">
        <v>1919</v>
      </c>
      <c r="D276" s="78">
        <v>72.92</v>
      </c>
      <c r="E276" s="35">
        <v>82.25</v>
      </c>
      <c r="F276" s="46" t="s">
        <v>1946</v>
      </c>
      <c r="G276" s="65">
        <v>1.03</v>
      </c>
      <c r="H276" s="42">
        <v>15965000</v>
      </c>
      <c r="I276" s="42">
        <f t="shared" si="40"/>
        <v>1164167800</v>
      </c>
      <c r="J276" s="42">
        <f t="shared" si="41"/>
        <v>148953450</v>
      </c>
      <c r="K276" s="36">
        <v>1313121250</v>
      </c>
      <c r="L276" s="36">
        <f t="shared" si="42"/>
        <v>1050497000</v>
      </c>
      <c r="M276" s="51">
        <v>787874000</v>
      </c>
      <c r="N276" s="36">
        <f t="shared" si="38"/>
        <v>262623000</v>
      </c>
      <c r="O276" s="36">
        <f t="shared" si="43"/>
        <v>262624000</v>
      </c>
      <c r="P276" s="42">
        <f t="shared" si="44"/>
        <v>-1000</v>
      </c>
      <c r="Q276" s="4" t="s">
        <v>1030</v>
      </c>
      <c r="R276" s="5" t="s">
        <v>1031</v>
      </c>
      <c r="S276" s="7">
        <v>40024</v>
      </c>
      <c r="T276" s="8" t="s">
        <v>2876</v>
      </c>
      <c r="U276" s="4" t="s">
        <v>1032</v>
      </c>
      <c r="V276" s="83" t="s">
        <v>1032</v>
      </c>
      <c r="W276" s="5" t="s">
        <v>1033</v>
      </c>
      <c r="X276" s="91" t="s">
        <v>1034</v>
      </c>
      <c r="Y276" s="64" t="e">
        <f ca="1">[1]!doisothanhchu(O276)</f>
        <v>#NAME?</v>
      </c>
    </row>
    <row r="277" spans="1:25" s="38" customFormat="1" ht="22.5" customHeight="1" x14ac:dyDescent="0.25">
      <c r="A277" s="8">
        <f t="shared" ref="A277:A295" si="45">+A256+20</f>
        <v>262</v>
      </c>
      <c r="B277" s="8">
        <v>1504</v>
      </c>
      <c r="C277" s="41" t="s">
        <v>1919</v>
      </c>
      <c r="D277" s="35">
        <v>63.98</v>
      </c>
      <c r="E277" s="35">
        <v>71.959999999999994</v>
      </c>
      <c r="F277" s="8"/>
      <c r="G277" s="35">
        <v>1</v>
      </c>
      <c r="H277" s="42">
        <v>15500000</v>
      </c>
      <c r="I277" s="42">
        <f t="shared" si="40"/>
        <v>991690000</v>
      </c>
      <c r="J277" s="42">
        <f t="shared" si="41"/>
        <v>53310000</v>
      </c>
      <c r="K277" s="36">
        <v>1045000000</v>
      </c>
      <c r="L277" s="36">
        <f t="shared" si="42"/>
        <v>836000000</v>
      </c>
      <c r="M277" s="51">
        <v>313500000</v>
      </c>
      <c r="N277" s="36">
        <f t="shared" si="38"/>
        <v>522500000</v>
      </c>
      <c r="O277" s="36">
        <f t="shared" si="43"/>
        <v>209000000</v>
      </c>
      <c r="P277" s="42">
        <f t="shared" si="44"/>
        <v>313500000</v>
      </c>
      <c r="Q277" s="4" t="s">
        <v>2302</v>
      </c>
      <c r="R277" s="5" t="s">
        <v>2303</v>
      </c>
      <c r="S277" s="7">
        <v>42144</v>
      </c>
      <c r="T277" s="8" t="s">
        <v>276</v>
      </c>
      <c r="U277" s="4" t="s">
        <v>3005</v>
      </c>
      <c r="V277" s="83" t="s">
        <v>2304</v>
      </c>
      <c r="W277" s="5" t="s">
        <v>1953</v>
      </c>
      <c r="X277" s="8"/>
      <c r="Y277" s="64" t="e">
        <f ca="1">[1]!doisothanhchu(O277)</f>
        <v>#NAME?</v>
      </c>
    </row>
    <row r="278" spans="1:25" s="38" customFormat="1" ht="22.5" customHeight="1" x14ac:dyDescent="0.25">
      <c r="A278" s="8">
        <f t="shared" si="45"/>
        <v>263</v>
      </c>
      <c r="B278" s="8">
        <v>1506</v>
      </c>
      <c r="C278" s="41" t="s">
        <v>1919</v>
      </c>
      <c r="D278" s="35">
        <v>62.37</v>
      </c>
      <c r="E278" s="35">
        <v>70.319999999999993</v>
      </c>
      <c r="F278" s="8"/>
      <c r="G278" s="35">
        <v>1</v>
      </c>
      <c r="H278" s="42">
        <v>15500000</v>
      </c>
      <c r="I278" s="42">
        <f t="shared" si="40"/>
        <v>966735000</v>
      </c>
      <c r="J278" s="42">
        <f t="shared" si="41"/>
        <v>78265000</v>
      </c>
      <c r="K278" s="36">
        <v>1045000000</v>
      </c>
      <c r="L278" s="36">
        <f t="shared" si="42"/>
        <v>836000000</v>
      </c>
      <c r="M278" s="51">
        <v>627000000</v>
      </c>
      <c r="N278" s="36">
        <f t="shared" si="38"/>
        <v>209000000</v>
      </c>
      <c r="O278" s="36">
        <f t="shared" si="43"/>
        <v>209000000</v>
      </c>
      <c r="P278" s="42">
        <f t="shared" si="44"/>
        <v>0</v>
      </c>
      <c r="Q278" s="4" t="s">
        <v>1030</v>
      </c>
      <c r="R278" s="5" t="s">
        <v>1031</v>
      </c>
      <c r="S278" s="7">
        <v>40024</v>
      </c>
      <c r="T278" s="8" t="s">
        <v>2876</v>
      </c>
      <c r="U278" s="4" t="s">
        <v>1032</v>
      </c>
      <c r="V278" s="4" t="s">
        <v>1032</v>
      </c>
      <c r="W278" s="5" t="s">
        <v>1035</v>
      </c>
      <c r="X278" s="91" t="s">
        <v>1034</v>
      </c>
      <c r="Y278" s="64" t="e">
        <f ca="1">[1]!doisothanhchu(O278)</f>
        <v>#NAME?</v>
      </c>
    </row>
    <row r="279" spans="1:25" s="38" customFormat="1" ht="22.5" customHeight="1" x14ac:dyDescent="0.25">
      <c r="A279" s="8">
        <f t="shared" si="45"/>
        <v>264</v>
      </c>
      <c r="B279" s="8">
        <v>1508</v>
      </c>
      <c r="C279" s="41" t="s">
        <v>1919</v>
      </c>
      <c r="D279" s="35">
        <v>62.37</v>
      </c>
      <c r="E279" s="35">
        <v>70.319999999999993</v>
      </c>
      <c r="F279" s="8"/>
      <c r="G279" s="35">
        <v>1</v>
      </c>
      <c r="H279" s="42">
        <v>15500000</v>
      </c>
      <c r="I279" s="42">
        <f t="shared" si="40"/>
        <v>966735000</v>
      </c>
      <c r="J279" s="42">
        <f t="shared" si="41"/>
        <v>123225000</v>
      </c>
      <c r="K279" s="36">
        <v>1089960000</v>
      </c>
      <c r="L279" s="36">
        <f t="shared" si="42"/>
        <v>871968000</v>
      </c>
      <c r="M279" s="51">
        <v>653976000</v>
      </c>
      <c r="N279" s="36">
        <f t="shared" si="38"/>
        <v>217992000</v>
      </c>
      <c r="O279" s="36">
        <f t="shared" si="43"/>
        <v>217992000</v>
      </c>
      <c r="P279" s="42">
        <f t="shared" si="44"/>
        <v>0</v>
      </c>
      <c r="Q279" s="4" t="s">
        <v>1954</v>
      </c>
      <c r="R279" s="5" t="s">
        <v>1955</v>
      </c>
      <c r="S279" s="7">
        <v>40880</v>
      </c>
      <c r="T279" s="8" t="s">
        <v>243</v>
      </c>
      <c r="U279" s="4" t="s">
        <v>1956</v>
      </c>
      <c r="V279" s="4" t="s">
        <v>1036</v>
      </c>
      <c r="W279" s="5" t="s">
        <v>1957</v>
      </c>
      <c r="X279" s="8"/>
      <c r="Y279" s="64" t="e">
        <f ca="1">[1]!doisothanhchu(O279)</f>
        <v>#NAME?</v>
      </c>
    </row>
    <row r="280" spans="1:25" s="38" customFormat="1" ht="22.5" customHeight="1" x14ac:dyDescent="0.25">
      <c r="A280" s="8">
        <f t="shared" si="45"/>
        <v>265</v>
      </c>
      <c r="B280" s="8">
        <v>1510</v>
      </c>
      <c r="C280" s="41" t="s">
        <v>1919</v>
      </c>
      <c r="D280" s="35">
        <v>63.98</v>
      </c>
      <c r="E280" s="35">
        <v>71.959999999999994</v>
      </c>
      <c r="F280" s="8"/>
      <c r="G280" s="35">
        <v>1</v>
      </c>
      <c r="H280" s="42">
        <v>15500000</v>
      </c>
      <c r="I280" s="42">
        <f t="shared" si="40"/>
        <v>991690000</v>
      </c>
      <c r="J280" s="42">
        <f t="shared" si="41"/>
        <v>123690000</v>
      </c>
      <c r="K280" s="36">
        <v>1115380000</v>
      </c>
      <c r="L280" s="36">
        <f t="shared" si="42"/>
        <v>892304000</v>
      </c>
      <c r="M280" s="51">
        <v>334614000</v>
      </c>
      <c r="N280" s="36">
        <f t="shared" si="38"/>
        <v>557690000</v>
      </c>
      <c r="O280" s="36">
        <f t="shared" si="43"/>
        <v>223076000</v>
      </c>
      <c r="P280" s="42">
        <f t="shared" si="44"/>
        <v>334614000</v>
      </c>
      <c r="Q280" s="4" t="s">
        <v>2305</v>
      </c>
      <c r="R280" s="5"/>
      <c r="S280" s="7"/>
      <c r="T280" s="8"/>
      <c r="U280" s="4"/>
      <c r="V280" s="83"/>
      <c r="W280" s="5" t="s">
        <v>2306</v>
      </c>
      <c r="X280" s="8"/>
      <c r="Y280" s="64" t="e">
        <f ca="1">[1]!doisothanhchu(O280)</f>
        <v>#NAME?</v>
      </c>
    </row>
    <row r="281" spans="1:25" s="38" customFormat="1" ht="22.5" customHeight="1" x14ac:dyDescent="0.25">
      <c r="A281" s="8">
        <f t="shared" si="45"/>
        <v>266</v>
      </c>
      <c r="B281" s="8">
        <v>1512</v>
      </c>
      <c r="C281" s="41" t="s">
        <v>1919</v>
      </c>
      <c r="D281" s="35">
        <v>72.92</v>
      </c>
      <c r="E281" s="35">
        <v>82.25</v>
      </c>
      <c r="F281" s="46" t="s">
        <v>1946</v>
      </c>
      <c r="G281" s="65">
        <v>1.03</v>
      </c>
      <c r="H281" s="42">
        <v>15965000</v>
      </c>
      <c r="I281" s="42">
        <f t="shared" si="40"/>
        <v>1164167800</v>
      </c>
      <c r="J281" s="42">
        <f t="shared" si="41"/>
        <v>148953450</v>
      </c>
      <c r="K281" s="36">
        <v>1313121250</v>
      </c>
      <c r="L281" s="36">
        <f t="shared" si="42"/>
        <v>1050497000</v>
      </c>
      <c r="M281" s="51">
        <v>262624000</v>
      </c>
      <c r="N281" s="36">
        <f t="shared" si="38"/>
        <v>787873000</v>
      </c>
      <c r="O281" s="36">
        <f t="shared" si="43"/>
        <v>262624000</v>
      </c>
      <c r="P281" s="42">
        <f t="shared" si="44"/>
        <v>525249000</v>
      </c>
      <c r="Q281" s="4" t="s">
        <v>2305</v>
      </c>
      <c r="R281" s="5"/>
      <c r="S281" s="7"/>
      <c r="T281" s="8"/>
      <c r="U281" s="4"/>
      <c r="V281" s="83"/>
      <c r="W281" s="5" t="s">
        <v>2306</v>
      </c>
      <c r="X281" s="8"/>
      <c r="Y281" s="64" t="e">
        <f ca="1">[1]!doisothanhchu(O281)</f>
        <v>#NAME?</v>
      </c>
    </row>
    <row r="282" spans="1:25" s="38" customFormat="1" ht="22.5" customHeight="1" x14ac:dyDescent="0.25">
      <c r="A282" s="8">
        <f t="shared" si="45"/>
        <v>267</v>
      </c>
      <c r="B282" s="8">
        <v>1514</v>
      </c>
      <c r="C282" s="41" t="s">
        <v>1919</v>
      </c>
      <c r="D282" s="35">
        <v>47.83</v>
      </c>
      <c r="E282" s="35">
        <v>55.59</v>
      </c>
      <c r="F282" s="8"/>
      <c r="G282" s="35">
        <v>1</v>
      </c>
      <c r="H282" s="42">
        <v>15500000</v>
      </c>
      <c r="I282" s="42">
        <f t="shared" si="40"/>
        <v>741365000</v>
      </c>
      <c r="J282" s="42">
        <f t="shared" si="41"/>
        <v>120280000</v>
      </c>
      <c r="K282" s="36">
        <v>861645000</v>
      </c>
      <c r="L282" s="36">
        <f t="shared" si="42"/>
        <v>689316000</v>
      </c>
      <c r="M282" s="51">
        <v>516987000</v>
      </c>
      <c r="N282" s="36">
        <f t="shared" si="38"/>
        <v>172329000</v>
      </c>
      <c r="O282" s="36">
        <f t="shared" si="43"/>
        <v>172329000</v>
      </c>
      <c r="P282" s="42">
        <f t="shared" si="44"/>
        <v>0</v>
      </c>
      <c r="Q282" s="4" t="s">
        <v>1164</v>
      </c>
      <c r="R282" s="5" t="s">
        <v>1165</v>
      </c>
      <c r="S282" s="7">
        <v>39571</v>
      </c>
      <c r="T282" s="8" t="s">
        <v>1986</v>
      </c>
      <c r="U282" s="4" t="s">
        <v>1958</v>
      </c>
      <c r="V282" s="83" t="s">
        <v>1091</v>
      </c>
      <c r="W282" s="5" t="s">
        <v>1959</v>
      </c>
      <c r="X282" s="91" t="s">
        <v>1092</v>
      </c>
      <c r="Y282" s="64" t="e">
        <f ca="1">[1]!doisothanhchu(O282)</f>
        <v>#NAME?</v>
      </c>
    </row>
    <row r="283" spans="1:25" s="38" customFormat="1" ht="22.5" customHeight="1" x14ac:dyDescent="0.25">
      <c r="A283" s="8">
        <f t="shared" si="45"/>
        <v>268</v>
      </c>
      <c r="B283" s="8">
        <v>1516</v>
      </c>
      <c r="C283" s="41" t="s">
        <v>1919</v>
      </c>
      <c r="D283" s="35">
        <v>39.729999999999997</v>
      </c>
      <c r="E283" s="35">
        <v>45.48</v>
      </c>
      <c r="F283" s="8"/>
      <c r="G283" s="35">
        <v>1</v>
      </c>
      <c r="H283" s="42">
        <v>15500000</v>
      </c>
      <c r="I283" s="42">
        <f t="shared" si="40"/>
        <v>615815000</v>
      </c>
      <c r="J283" s="42">
        <f t="shared" si="41"/>
        <v>89125000</v>
      </c>
      <c r="K283" s="36">
        <v>704940000</v>
      </c>
      <c r="L283" s="36">
        <f t="shared" si="42"/>
        <v>563952000</v>
      </c>
      <c r="M283" s="51">
        <v>422964000</v>
      </c>
      <c r="N283" s="36">
        <f t="shared" si="38"/>
        <v>140988000</v>
      </c>
      <c r="O283" s="36">
        <f t="shared" si="43"/>
        <v>140988000</v>
      </c>
      <c r="P283" s="42">
        <f t="shared" si="44"/>
        <v>0</v>
      </c>
      <c r="Q283" s="4" t="s">
        <v>1037</v>
      </c>
      <c r="R283" s="5" t="s">
        <v>1038</v>
      </c>
      <c r="S283" s="7">
        <v>41599</v>
      </c>
      <c r="T283" s="8" t="s">
        <v>243</v>
      </c>
      <c r="U283" s="4" t="s">
        <v>1039</v>
      </c>
      <c r="V283" s="4" t="s">
        <v>0</v>
      </c>
      <c r="W283" s="5" t="s">
        <v>1</v>
      </c>
      <c r="X283" s="91" t="s">
        <v>2</v>
      </c>
      <c r="Y283" s="64" t="e">
        <f ca="1">[1]!doisothanhchu(O283)</f>
        <v>#NAME?</v>
      </c>
    </row>
    <row r="284" spans="1:25" s="38" customFormat="1" ht="22.5" customHeight="1" x14ac:dyDescent="0.25">
      <c r="A284" s="8">
        <f t="shared" si="45"/>
        <v>269</v>
      </c>
      <c r="B284" s="8">
        <v>1518</v>
      </c>
      <c r="C284" s="41" t="s">
        <v>1919</v>
      </c>
      <c r="D284" s="35">
        <v>39.729999999999997</v>
      </c>
      <c r="E284" s="35">
        <v>45.48</v>
      </c>
      <c r="F284" s="8"/>
      <c r="G284" s="35">
        <v>1</v>
      </c>
      <c r="H284" s="42">
        <v>15500000</v>
      </c>
      <c r="I284" s="42">
        <f t="shared" si="40"/>
        <v>615815000</v>
      </c>
      <c r="J284" s="42">
        <f t="shared" si="41"/>
        <v>89125000</v>
      </c>
      <c r="K284" s="36">
        <v>704940000</v>
      </c>
      <c r="L284" s="36">
        <f t="shared" si="42"/>
        <v>563952000</v>
      </c>
      <c r="M284" s="51">
        <v>422964000</v>
      </c>
      <c r="N284" s="36">
        <f t="shared" si="38"/>
        <v>140988000</v>
      </c>
      <c r="O284" s="36">
        <f t="shared" si="43"/>
        <v>140988000</v>
      </c>
      <c r="P284" s="42">
        <f t="shared" si="44"/>
        <v>0</v>
      </c>
      <c r="Q284" s="4" t="s">
        <v>3</v>
      </c>
      <c r="R284" s="5" t="s">
        <v>4</v>
      </c>
      <c r="S284" s="7">
        <v>38084</v>
      </c>
      <c r="T284" s="8" t="s">
        <v>339</v>
      </c>
      <c r="U284" s="4" t="s">
        <v>5</v>
      </c>
      <c r="V284" s="83" t="s">
        <v>6</v>
      </c>
      <c r="W284" s="5" t="s">
        <v>7</v>
      </c>
      <c r="X284" s="91" t="s">
        <v>8</v>
      </c>
      <c r="Y284" s="64" t="e">
        <f ca="1">[1]!doisothanhchu(O284)</f>
        <v>#NAME?</v>
      </c>
    </row>
    <row r="285" spans="1:25" s="38" customFormat="1" ht="22.5" customHeight="1" x14ac:dyDescent="0.25">
      <c r="A285" s="8">
        <f t="shared" si="45"/>
        <v>270</v>
      </c>
      <c r="B285" s="8">
        <v>1520</v>
      </c>
      <c r="C285" s="41" t="s">
        <v>1919</v>
      </c>
      <c r="D285" s="35">
        <v>47.83</v>
      </c>
      <c r="E285" s="35">
        <v>55.59</v>
      </c>
      <c r="F285" s="8"/>
      <c r="G285" s="35">
        <v>1</v>
      </c>
      <c r="H285" s="42">
        <v>15500000</v>
      </c>
      <c r="I285" s="42">
        <f t="shared" si="40"/>
        <v>741365000</v>
      </c>
      <c r="J285" s="42">
        <f t="shared" si="41"/>
        <v>120280000</v>
      </c>
      <c r="K285" s="36">
        <v>861645000</v>
      </c>
      <c r="L285" s="36">
        <f t="shared" si="42"/>
        <v>689316000</v>
      </c>
      <c r="M285" s="51">
        <v>516987000</v>
      </c>
      <c r="N285" s="36">
        <f t="shared" si="38"/>
        <v>172329000</v>
      </c>
      <c r="O285" s="36">
        <f t="shared" si="43"/>
        <v>172329000</v>
      </c>
      <c r="P285" s="42">
        <f t="shared" si="44"/>
        <v>0</v>
      </c>
      <c r="Q285" s="4" t="s">
        <v>2307</v>
      </c>
      <c r="R285" s="5" t="s">
        <v>2308</v>
      </c>
      <c r="S285" s="7">
        <v>37146</v>
      </c>
      <c r="T285" s="8" t="s">
        <v>260</v>
      </c>
      <c r="U285" s="4" t="s">
        <v>1398</v>
      </c>
      <c r="V285" s="83" t="s">
        <v>1399</v>
      </c>
      <c r="W285" s="5" t="s">
        <v>1400</v>
      </c>
      <c r="X285" s="91" t="s">
        <v>2309</v>
      </c>
      <c r="Y285" s="64" t="e">
        <f ca="1">[1]!doisothanhchu(O285)</f>
        <v>#NAME?</v>
      </c>
    </row>
    <row r="286" spans="1:25" s="38" customFormat="1" ht="22.5" customHeight="1" x14ac:dyDescent="0.25">
      <c r="A286" s="8">
        <f t="shared" si="45"/>
        <v>271</v>
      </c>
      <c r="B286" s="8">
        <v>1522</v>
      </c>
      <c r="C286" s="41" t="s">
        <v>1919</v>
      </c>
      <c r="D286" s="35">
        <v>72.92</v>
      </c>
      <c r="E286" s="35">
        <v>82.25</v>
      </c>
      <c r="F286" s="46" t="s">
        <v>1946</v>
      </c>
      <c r="G286" s="65">
        <v>1.03</v>
      </c>
      <c r="H286" s="42">
        <v>15965000</v>
      </c>
      <c r="I286" s="42">
        <f t="shared" si="40"/>
        <v>1164167800</v>
      </c>
      <c r="J286" s="42">
        <f t="shared" si="41"/>
        <v>148953450</v>
      </c>
      <c r="K286" s="36">
        <v>1313121250</v>
      </c>
      <c r="L286" s="36">
        <f t="shared" si="42"/>
        <v>1050497000</v>
      </c>
      <c r="M286" s="51">
        <v>262624000</v>
      </c>
      <c r="N286" s="36">
        <f t="shared" si="38"/>
        <v>787873000</v>
      </c>
      <c r="O286" s="36">
        <f t="shared" si="43"/>
        <v>262624000</v>
      </c>
      <c r="P286" s="42">
        <f t="shared" si="44"/>
        <v>525249000</v>
      </c>
      <c r="Q286" s="4" t="s">
        <v>2305</v>
      </c>
      <c r="R286" s="5"/>
      <c r="S286" s="7"/>
      <c r="T286" s="8"/>
      <c r="U286" s="4"/>
      <c r="V286" s="83"/>
      <c r="W286" s="5" t="s">
        <v>2306</v>
      </c>
      <c r="X286" s="8"/>
      <c r="Y286" s="64" t="e">
        <f ca="1">[1]!doisothanhchu(O286)</f>
        <v>#NAME?</v>
      </c>
    </row>
    <row r="287" spans="1:25" s="38" customFormat="1" ht="22.5" customHeight="1" x14ac:dyDescent="0.25">
      <c r="A287" s="8">
        <f t="shared" si="45"/>
        <v>272</v>
      </c>
      <c r="B287" s="8">
        <v>1524</v>
      </c>
      <c r="C287" s="41" t="s">
        <v>1919</v>
      </c>
      <c r="D287" s="35">
        <v>63.98</v>
      </c>
      <c r="E287" s="35">
        <v>71.959999999999994</v>
      </c>
      <c r="F287" s="8"/>
      <c r="G287" s="35">
        <v>1</v>
      </c>
      <c r="H287" s="42">
        <v>15500000</v>
      </c>
      <c r="I287" s="42">
        <f t="shared" si="40"/>
        <v>991690000</v>
      </c>
      <c r="J287" s="42">
        <f t="shared" si="41"/>
        <v>123690000</v>
      </c>
      <c r="K287" s="36">
        <v>1115380000</v>
      </c>
      <c r="L287" s="36">
        <f t="shared" si="42"/>
        <v>892304000</v>
      </c>
      <c r="M287" s="51">
        <v>669228000</v>
      </c>
      <c r="N287" s="36">
        <f t="shared" si="38"/>
        <v>223076000</v>
      </c>
      <c r="O287" s="36">
        <f t="shared" si="43"/>
        <v>223076000</v>
      </c>
      <c r="P287" s="42">
        <f t="shared" si="44"/>
        <v>0</v>
      </c>
      <c r="Q287" s="4" t="s">
        <v>2310</v>
      </c>
      <c r="R287" s="5" t="s">
        <v>2311</v>
      </c>
      <c r="S287" s="7">
        <v>40422</v>
      </c>
      <c r="T287" s="8" t="s">
        <v>243</v>
      </c>
      <c r="U287" s="4" t="s">
        <v>1960</v>
      </c>
      <c r="V287" s="83" t="s">
        <v>2312</v>
      </c>
      <c r="W287" s="5" t="s">
        <v>1961</v>
      </c>
      <c r="X287" s="91" t="s">
        <v>1962</v>
      </c>
      <c r="Y287" s="64" t="e">
        <f ca="1">[1]!doisothanhchu(O287)</f>
        <v>#NAME?</v>
      </c>
    </row>
    <row r="288" spans="1:25" s="38" customFormat="1" ht="22.5" customHeight="1" x14ac:dyDescent="0.25">
      <c r="A288" s="8">
        <f t="shared" si="45"/>
        <v>273</v>
      </c>
      <c r="B288" s="8">
        <v>1526</v>
      </c>
      <c r="C288" s="41" t="s">
        <v>1919</v>
      </c>
      <c r="D288" s="35">
        <v>62.37</v>
      </c>
      <c r="E288" s="35">
        <v>70.319999999999993</v>
      </c>
      <c r="F288" s="8"/>
      <c r="G288" s="35">
        <v>1</v>
      </c>
      <c r="H288" s="42">
        <v>15500000</v>
      </c>
      <c r="I288" s="42">
        <f t="shared" si="40"/>
        <v>966735000</v>
      </c>
      <c r="J288" s="42">
        <f t="shared" si="41"/>
        <v>78265000</v>
      </c>
      <c r="K288" s="36">
        <v>1045000000</v>
      </c>
      <c r="L288" s="36">
        <f t="shared" si="42"/>
        <v>836000000</v>
      </c>
      <c r="M288" s="51">
        <v>627000000</v>
      </c>
      <c r="N288" s="36">
        <f t="shared" si="38"/>
        <v>209000000</v>
      </c>
      <c r="O288" s="36">
        <f t="shared" si="43"/>
        <v>209000000</v>
      </c>
      <c r="P288" s="42">
        <f t="shared" si="44"/>
        <v>0</v>
      </c>
      <c r="Q288" s="4" t="s">
        <v>9</v>
      </c>
      <c r="R288" s="5" t="s">
        <v>10</v>
      </c>
      <c r="S288" s="7">
        <v>41053</v>
      </c>
      <c r="T288" s="8" t="s">
        <v>1986</v>
      </c>
      <c r="U288" s="4" t="s">
        <v>11</v>
      </c>
      <c r="V288" s="4" t="s">
        <v>12</v>
      </c>
      <c r="W288" s="5" t="s">
        <v>13</v>
      </c>
      <c r="X288" s="91" t="s">
        <v>14</v>
      </c>
      <c r="Y288" s="64" t="e">
        <f ca="1">[1]!doisothanhchu(O288)</f>
        <v>#NAME?</v>
      </c>
    </row>
    <row r="289" spans="1:25" s="38" customFormat="1" ht="22.5" customHeight="1" x14ac:dyDescent="0.25">
      <c r="A289" s="8">
        <f t="shared" si="45"/>
        <v>274</v>
      </c>
      <c r="B289" s="8">
        <v>1528</v>
      </c>
      <c r="C289" s="41" t="s">
        <v>1919</v>
      </c>
      <c r="D289" s="35">
        <v>62.37</v>
      </c>
      <c r="E289" s="35">
        <v>70.319999999999993</v>
      </c>
      <c r="F289" s="8"/>
      <c r="G289" s="35">
        <v>1</v>
      </c>
      <c r="H289" s="42">
        <v>15500000</v>
      </c>
      <c r="I289" s="42">
        <f t="shared" si="40"/>
        <v>966735000</v>
      </c>
      <c r="J289" s="42">
        <f t="shared" si="41"/>
        <v>123225000</v>
      </c>
      <c r="K289" s="36">
        <v>1089960000</v>
      </c>
      <c r="L289" s="36">
        <f t="shared" si="42"/>
        <v>871968000</v>
      </c>
      <c r="M289" s="51">
        <v>653976000</v>
      </c>
      <c r="N289" s="36">
        <f t="shared" si="38"/>
        <v>217992000</v>
      </c>
      <c r="O289" s="36">
        <f t="shared" si="43"/>
        <v>217992000</v>
      </c>
      <c r="P289" s="42">
        <f t="shared" si="44"/>
        <v>0</v>
      </c>
      <c r="Q289" s="4" t="s">
        <v>15</v>
      </c>
      <c r="R289" s="5" t="s">
        <v>16</v>
      </c>
      <c r="S289" s="7">
        <v>39701</v>
      </c>
      <c r="T289" s="8" t="s">
        <v>243</v>
      </c>
      <c r="U289" s="4" t="s">
        <v>17</v>
      </c>
      <c r="V289" s="4" t="s">
        <v>17</v>
      </c>
      <c r="W289" s="5" t="s">
        <v>18</v>
      </c>
      <c r="X289" s="91" t="s">
        <v>19</v>
      </c>
      <c r="Y289" s="64" t="e">
        <f ca="1">[1]!doisothanhchu(O289)</f>
        <v>#NAME?</v>
      </c>
    </row>
    <row r="290" spans="1:25" s="38" customFormat="1" ht="22.5" customHeight="1" x14ac:dyDescent="0.25">
      <c r="A290" s="8">
        <f t="shared" si="45"/>
        <v>275</v>
      </c>
      <c r="B290" s="8">
        <v>1530</v>
      </c>
      <c r="C290" s="41" t="s">
        <v>1919</v>
      </c>
      <c r="D290" s="35">
        <v>63.98</v>
      </c>
      <c r="E290" s="35">
        <v>71.959999999999994</v>
      </c>
      <c r="F290" s="8"/>
      <c r="G290" s="35">
        <v>1</v>
      </c>
      <c r="H290" s="42">
        <v>15500000</v>
      </c>
      <c r="I290" s="42">
        <f t="shared" si="40"/>
        <v>991690000</v>
      </c>
      <c r="J290" s="42">
        <f t="shared" si="41"/>
        <v>53310000</v>
      </c>
      <c r="K290" s="36">
        <v>1045000000</v>
      </c>
      <c r="L290" s="36">
        <f t="shared" si="42"/>
        <v>836000000</v>
      </c>
      <c r="M290" s="51">
        <v>627000000</v>
      </c>
      <c r="N290" s="36">
        <f t="shared" si="38"/>
        <v>209000000</v>
      </c>
      <c r="O290" s="36">
        <f t="shared" si="43"/>
        <v>209000000</v>
      </c>
      <c r="P290" s="42">
        <f t="shared" si="44"/>
        <v>0</v>
      </c>
      <c r="Q290" s="4" t="s">
        <v>20</v>
      </c>
      <c r="R290" s="5" t="s">
        <v>21</v>
      </c>
      <c r="S290" s="7">
        <v>41559</v>
      </c>
      <c r="T290" s="8" t="s">
        <v>243</v>
      </c>
      <c r="U290" s="4" t="s">
        <v>22</v>
      </c>
      <c r="V290" s="83" t="s">
        <v>23</v>
      </c>
      <c r="W290" s="5" t="s">
        <v>24</v>
      </c>
      <c r="X290" s="91" t="s">
        <v>25</v>
      </c>
      <c r="Y290" s="64" t="e">
        <f ca="1">[1]!doisothanhchu(O290)</f>
        <v>#NAME?</v>
      </c>
    </row>
    <row r="291" spans="1:25" s="38" customFormat="1" ht="22.5" customHeight="1" x14ac:dyDescent="0.25">
      <c r="A291" s="8">
        <f t="shared" si="45"/>
        <v>276</v>
      </c>
      <c r="B291" s="8">
        <v>1532</v>
      </c>
      <c r="C291" s="41" t="s">
        <v>1919</v>
      </c>
      <c r="D291" s="35">
        <v>72.92</v>
      </c>
      <c r="E291" s="35">
        <v>82.25</v>
      </c>
      <c r="F291" s="46" t="s">
        <v>1946</v>
      </c>
      <c r="G291" s="65">
        <v>1.03</v>
      </c>
      <c r="H291" s="42">
        <v>15965000</v>
      </c>
      <c r="I291" s="42">
        <f t="shared" si="40"/>
        <v>1164167800</v>
      </c>
      <c r="J291" s="42">
        <f t="shared" si="41"/>
        <v>148953450</v>
      </c>
      <c r="K291" s="36">
        <v>1313121250</v>
      </c>
      <c r="L291" s="36">
        <f t="shared" si="42"/>
        <v>1050497000</v>
      </c>
      <c r="M291" s="51">
        <v>262624000</v>
      </c>
      <c r="N291" s="36">
        <f t="shared" si="38"/>
        <v>787873000</v>
      </c>
      <c r="O291" s="36">
        <f t="shared" si="43"/>
        <v>262624000</v>
      </c>
      <c r="P291" s="42">
        <f t="shared" si="44"/>
        <v>525249000</v>
      </c>
      <c r="Q291" s="4" t="s">
        <v>2104</v>
      </c>
      <c r="R291" s="5" t="s">
        <v>2105</v>
      </c>
      <c r="S291" s="7">
        <v>41258</v>
      </c>
      <c r="T291" s="8" t="s">
        <v>260</v>
      </c>
      <c r="U291" s="4" t="s">
        <v>2553</v>
      </c>
      <c r="V291" s="83" t="s">
        <v>2107</v>
      </c>
      <c r="W291" s="5" t="s">
        <v>2554</v>
      </c>
      <c r="X291" s="94" t="s">
        <v>2109</v>
      </c>
      <c r="Y291" s="64" t="e">
        <f ca="1">[1]!doisothanhchu(O291)</f>
        <v>#NAME?</v>
      </c>
    </row>
    <row r="292" spans="1:25" s="38" customFormat="1" ht="22.5" customHeight="1" x14ac:dyDescent="0.25">
      <c r="A292" s="8">
        <f t="shared" si="45"/>
        <v>277</v>
      </c>
      <c r="B292" s="8">
        <v>1534</v>
      </c>
      <c r="C292" s="41" t="s">
        <v>1919</v>
      </c>
      <c r="D292" s="35">
        <v>47.83</v>
      </c>
      <c r="E292" s="35">
        <v>55.59</v>
      </c>
      <c r="F292" s="8"/>
      <c r="G292" s="35">
        <v>1</v>
      </c>
      <c r="H292" s="42">
        <v>15500000</v>
      </c>
      <c r="I292" s="42">
        <f t="shared" si="40"/>
        <v>741365000</v>
      </c>
      <c r="J292" s="42">
        <f t="shared" si="41"/>
        <v>120280000</v>
      </c>
      <c r="K292" s="36">
        <v>861645000</v>
      </c>
      <c r="L292" s="36">
        <f t="shared" si="42"/>
        <v>689316000</v>
      </c>
      <c r="M292" s="51">
        <v>516987000</v>
      </c>
      <c r="N292" s="36">
        <f t="shared" si="38"/>
        <v>172329000</v>
      </c>
      <c r="O292" s="36">
        <f t="shared" si="43"/>
        <v>172329000</v>
      </c>
      <c r="P292" s="42">
        <f t="shared" si="44"/>
        <v>0</v>
      </c>
      <c r="Q292" s="4" t="s">
        <v>26</v>
      </c>
      <c r="R292" s="5" t="s">
        <v>27</v>
      </c>
      <c r="S292" s="7">
        <v>40654</v>
      </c>
      <c r="T292" s="8" t="s">
        <v>243</v>
      </c>
      <c r="U292" s="4" t="s">
        <v>28</v>
      </c>
      <c r="V292" s="4" t="s">
        <v>29</v>
      </c>
      <c r="W292" s="5" t="s">
        <v>30</v>
      </c>
      <c r="X292" s="91" t="s">
        <v>31</v>
      </c>
      <c r="Y292" s="64" t="e">
        <f ca="1">[1]!doisothanhchu(O292)</f>
        <v>#NAME?</v>
      </c>
    </row>
    <row r="293" spans="1:25" s="38" customFormat="1" ht="22.5" customHeight="1" x14ac:dyDescent="0.25">
      <c r="A293" s="8">
        <f t="shared" si="45"/>
        <v>278</v>
      </c>
      <c r="B293" s="8">
        <v>1536</v>
      </c>
      <c r="C293" s="41" t="s">
        <v>1919</v>
      </c>
      <c r="D293" s="35">
        <v>41.79</v>
      </c>
      <c r="E293" s="35">
        <v>47.62</v>
      </c>
      <c r="F293" s="8"/>
      <c r="G293" s="35">
        <v>1</v>
      </c>
      <c r="H293" s="42">
        <v>15500000</v>
      </c>
      <c r="I293" s="42">
        <f t="shared" si="40"/>
        <v>647745000</v>
      </c>
      <c r="J293" s="42">
        <f t="shared" si="41"/>
        <v>90365000</v>
      </c>
      <c r="K293" s="36">
        <v>738110000</v>
      </c>
      <c r="L293" s="36">
        <f t="shared" si="42"/>
        <v>590488000</v>
      </c>
      <c r="M293" s="51">
        <v>442866000</v>
      </c>
      <c r="N293" s="36">
        <f t="shared" si="38"/>
        <v>147622000</v>
      </c>
      <c r="O293" s="36">
        <f t="shared" si="43"/>
        <v>147622000</v>
      </c>
      <c r="P293" s="42">
        <f t="shared" si="44"/>
        <v>0</v>
      </c>
      <c r="Q293" s="4" t="s">
        <v>32</v>
      </c>
      <c r="R293" s="5" t="s">
        <v>33</v>
      </c>
      <c r="S293" s="7">
        <v>41509</v>
      </c>
      <c r="T293" s="8" t="s">
        <v>356</v>
      </c>
      <c r="U293" s="4" t="s">
        <v>34</v>
      </c>
      <c r="V293" s="83" t="s">
        <v>2118</v>
      </c>
      <c r="W293" s="5" t="s">
        <v>2119</v>
      </c>
      <c r="X293" s="91" t="s">
        <v>2120</v>
      </c>
      <c r="Y293" s="64" t="e">
        <f ca="1">[1]!doisothanhchu(O293)</f>
        <v>#NAME?</v>
      </c>
    </row>
    <row r="294" spans="1:25" s="38" customFormat="1" ht="22.5" customHeight="1" x14ac:dyDescent="0.25">
      <c r="A294" s="8">
        <f t="shared" si="45"/>
        <v>279</v>
      </c>
      <c r="B294" s="8">
        <v>1538</v>
      </c>
      <c r="C294" s="41" t="s">
        <v>1919</v>
      </c>
      <c r="D294" s="35">
        <v>40.03</v>
      </c>
      <c r="E294" s="35">
        <v>45.84</v>
      </c>
      <c r="F294" s="8"/>
      <c r="G294" s="35">
        <v>1</v>
      </c>
      <c r="H294" s="42">
        <v>15500000</v>
      </c>
      <c r="I294" s="42">
        <f t="shared" si="40"/>
        <v>620465000</v>
      </c>
      <c r="J294" s="42">
        <f t="shared" si="41"/>
        <v>90055000</v>
      </c>
      <c r="K294" s="36">
        <v>710520000</v>
      </c>
      <c r="L294" s="36">
        <f t="shared" si="42"/>
        <v>568416000</v>
      </c>
      <c r="M294" s="51">
        <v>426312000</v>
      </c>
      <c r="N294" s="36">
        <f t="shared" si="38"/>
        <v>142104000</v>
      </c>
      <c r="O294" s="36">
        <f t="shared" si="43"/>
        <v>142104000</v>
      </c>
      <c r="P294" s="42">
        <f t="shared" si="44"/>
        <v>0</v>
      </c>
      <c r="Q294" s="4" t="s">
        <v>2555</v>
      </c>
      <c r="R294" s="5" t="s">
        <v>2556</v>
      </c>
      <c r="S294" s="7">
        <v>42088</v>
      </c>
      <c r="T294" s="8" t="s">
        <v>260</v>
      </c>
      <c r="U294" s="4" t="s">
        <v>1963</v>
      </c>
      <c r="V294" s="83" t="s">
        <v>1964</v>
      </c>
      <c r="W294" s="5" t="s">
        <v>1965</v>
      </c>
      <c r="X294" s="91" t="s">
        <v>1093</v>
      </c>
      <c r="Y294" s="64" t="e">
        <f ca="1">[1]!doisothanhchu(O294)</f>
        <v>#NAME?</v>
      </c>
    </row>
    <row r="295" spans="1:25" s="38" customFormat="1" ht="22.5" customHeight="1" x14ac:dyDescent="0.25">
      <c r="A295" s="8">
        <f t="shared" si="45"/>
        <v>280</v>
      </c>
      <c r="B295" s="8">
        <v>1540</v>
      </c>
      <c r="C295" s="41" t="s">
        <v>1919</v>
      </c>
      <c r="D295" s="35">
        <v>47.83</v>
      </c>
      <c r="E295" s="35">
        <v>55.59</v>
      </c>
      <c r="F295" s="8"/>
      <c r="G295" s="35">
        <v>1</v>
      </c>
      <c r="H295" s="42">
        <v>15500000</v>
      </c>
      <c r="I295" s="42">
        <f t="shared" si="40"/>
        <v>741365000</v>
      </c>
      <c r="J295" s="42">
        <f t="shared" si="41"/>
        <v>120280000</v>
      </c>
      <c r="K295" s="36">
        <v>861645000</v>
      </c>
      <c r="L295" s="36">
        <f t="shared" si="42"/>
        <v>689316000</v>
      </c>
      <c r="M295" s="51">
        <v>516987000</v>
      </c>
      <c r="N295" s="36">
        <f t="shared" si="38"/>
        <v>172329000</v>
      </c>
      <c r="O295" s="36">
        <f t="shared" si="43"/>
        <v>172329000</v>
      </c>
      <c r="P295" s="42">
        <f t="shared" si="44"/>
        <v>0</v>
      </c>
      <c r="Q295" s="4" t="s">
        <v>2557</v>
      </c>
      <c r="R295" s="5" t="s">
        <v>2558</v>
      </c>
      <c r="S295" s="7">
        <v>39254</v>
      </c>
      <c r="T295" s="8" t="s">
        <v>260</v>
      </c>
      <c r="U295" s="4" t="s">
        <v>1966</v>
      </c>
      <c r="V295" s="83" t="s">
        <v>1967</v>
      </c>
      <c r="W295" s="5" t="s">
        <v>1968</v>
      </c>
      <c r="X295" s="91" t="s">
        <v>2559</v>
      </c>
      <c r="Y295" s="64" t="e">
        <f ca="1">[1]!doisothanhchu(O295)</f>
        <v>#NAME?</v>
      </c>
    </row>
    <row r="296" spans="1:25" s="49" customFormat="1" ht="27.75" customHeight="1" x14ac:dyDescent="0.25">
      <c r="A296" s="43" t="s">
        <v>1882</v>
      </c>
      <c r="B296" s="43"/>
      <c r="C296" s="43"/>
      <c r="D296" s="47"/>
      <c r="E296" s="47"/>
      <c r="F296" s="43"/>
      <c r="G296" s="47"/>
      <c r="H296" s="48"/>
      <c r="I296" s="42">
        <f t="shared" si="40"/>
        <v>0</v>
      </c>
      <c r="J296" s="42">
        <f t="shared" si="41"/>
        <v>0</v>
      </c>
      <c r="K296" s="36">
        <v>0</v>
      </c>
      <c r="L296" s="36">
        <f t="shared" si="42"/>
        <v>0</v>
      </c>
      <c r="M296" s="51">
        <v>0</v>
      </c>
      <c r="N296" s="36">
        <f t="shared" si="38"/>
        <v>0</v>
      </c>
      <c r="O296" s="36">
        <f t="shared" si="43"/>
        <v>0</v>
      </c>
      <c r="P296" s="42">
        <f t="shared" si="44"/>
        <v>0</v>
      </c>
      <c r="Q296" s="4"/>
      <c r="R296" s="5"/>
      <c r="S296" s="7"/>
      <c r="T296" s="8"/>
      <c r="U296" s="4"/>
      <c r="V296" s="83"/>
      <c r="W296" s="5"/>
      <c r="X296" s="8"/>
      <c r="Y296" s="64" t="e">
        <f ca="1">[1]!doisothanhchu(O296)</f>
        <v>#NAME?</v>
      </c>
    </row>
    <row r="297" spans="1:25" s="38" customFormat="1" ht="22.5" customHeight="1" x14ac:dyDescent="0.25">
      <c r="A297" s="8">
        <f>+A276+20</f>
        <v>281</v>
      </c>
      <c r="B297" s="8">
        <v>1602</v>
      </c>
      <c r="C297" s="41" t="s">
        <v>1920</v>
      </c>
      <c r="D297" s="78">
        <v>72.92</v>
      </c>
      <c r="E297" s="35">
        <v>82.25</v>
      </c>
      <c r="F297" s="46" t="s">
        <v>1946</v>
      </c>
      <c r="G297" s="65">
        <v>1.03</v>
      </c>
      <c r="H297" s="42">
        <v>15965000</v>
      </c>
      <c r="I297" s="42">
        <f t="shared" si="40"/>
        <v>1164167800</v>
      </c>
      <c r="J297" s="42">
        <f t="shared" si="41"/>
        <v>148953450</v>
      </c>
      <c r="K297" s="36">
        <v>1313121250</v>
      </c>
      <c r="L297" s="36">
        <f t="shared" si="42"/>
        <v>1050497000</v>
      </c>
      <c r="M297" s="51">
        <v>787873000</v>
      </c>
      <c r="N297" s="36">
        <f t="shared" si="38"/>
        <v>262624000</v>
      </c>
      <c r="O297" s="36">
        <f t="shared" si="43"/>
        <v>262624000</v>
      </c>
      <c r="P297" s="42">
        <f t="shared" si="44"/>
        <v>0</v>
      </c>
      <c r="Q297" s="4" t="s">
        <v>2560</v>
      </c>
      <c r="R297" s="5" t="s">
        <v>2561</v>
      </c>
      <c r="S297" s="7">
        <v>39856</v>
      </c>
      <c r="T297" s="8" t="s">
        <v>243</v>
      </c>
      <c r="U297" s="4" t="s">
        <v>2562</v>
      </c>
      <c r="V297" s="4" t="s">
        <v>2562</v>
      </c>
      <c r="W297" s="5" t="s">
        <v>2563</v>
      </c>
      <c r="X297" s="94" t="s">
        <v>2564</v>
      </c>
      <c r="Y297" s="64" t="e">
        <f ca="1">[1]!doisothanhchu(O297)</f>
        <v>#NAME?</v>
      </c>
    </row>
    <row r="298" spans="1:25" s="38" customFormat="1" ht="22.5" customHeight="1" x14ac:dyDescent="0.25">
      <c r="A298" s="8">
        <f t="shared" ref="A298:A316" si="46">+A277+20</f>
        <v>282</v>
      </c>
      <c r="B298" s="8">
        <v>1604</v>
      </c>
      <c r="C298" s="41" t="s">
        <v>1920</v>
      </c>
      <c r="D298" s="35">
        <v>63.98</v>
      </c>
      <c r="E298" s="35">
        <v>71.959999999999994</v>
      </c>
      <c r="F298" s="8"/>
      <c r="G298" s="35">
        <v>1</v>
      </c>
      <c r="H298" s="42">
        <v>15500000</v>
      </c>
      <c r="I298" s="42">
        <f t="shared" si="40"/>
        <v>991690000</v>
      </c>
      <c r="J298" s="42">
        <f t="shared" si="41"/>
        <v>53310000</v>
      </c>
      <c r="K298" s="36">
        <v>1045000000</v>
      </c>
      <c r="L298" s="36">
        <f t="shared" si="42"/>
        <v>836000000</v>
      </c>
      <c r="M298" s="51">
        <v>627000000</v>
      </c>
      <c r="N298" s="36">
        <f t="shared" si="38"/>
        <v>209000000</v>
      </c>
      <c r="O298" s="36">
        <f t="shared" si="43"/>
        <v>209000000</v>
      </c>
      <c r="P298" s="42">
        <f t="shared" si="44"/>
        <v>0</v>
      </c>
      <c r="Q298" s="4" t="s">
        <v>2121</v>
      </c>
      <c r="R298" s="5" t="s">
        <v>2122</v>
      </c>
      <c r="S298" s="7">
        <v>41514</v>
      </c>
      <c r="T298" s="8" t="s">
        <v>2940</v>
      </c>
      <c r="U298" s="4" t="s">
        <v>2123</v>
      </c>
      <c r="V298" s="4" t="s">
        <v>2124</v>
      </c>
      <c r="W298" s="5" t="s">
        <v>2125</v>
      </c>
      <c r="X298" s="91" t="s">
        <v>2126</v>
      </c>
      <c r="Y298" s="64" t="e">
        <f ca="1">[1]!doisothanhchu(O298)</f>
        <v>#NAME?</v>
      </c>
    </row>
    <row r="299" spans="1:25" s="38" customFormat="1" ht="22.5" customHeight="1" x14ac:dyDescent="0.25">
      <c r="A299" s="8">
        <f t="shared" si="46"/>
        <v>283</v>
      </c>
      <c r="B299" s="8">
        <v>1606</v>
      </c>
      <c r="C299" s="41" t="s">
        <v>1920</v>
      </c>
      <c r="D299" s="35">
        <v>62.37</v>
      </c>
      <c r="E299" s="35">
        <v>70.319999999999993</v>
      </c>
      <c r="F299" s="8"/>
      <c r="G299" s="35">
        <v>1</v>
      </c>
      <c r="H299" s="42">
        <v>15500000</v>
      </c>
      <c r="I299" s="42">
        <f t="shared" si="40"/>
        <v>966735000</v>
      </c>
      <c r="J299" s="42">
        <f t="shared" si="41"/>
        <v>78265000</v>
      </c>
      <c r="K299" s="36">
        <v>1045000000</v>
      </c>
      <c r="L299" s="36">
        <f t="shared" si="42"/>
        <v>836000000</v>
      </c>
      <c r="M299" s="51">
        <v>627000000</v>
      </c>
      <c r="N299" s="36">
        <f t="shared" si="38"/>
        <v>209000000</v>
      </c>
      <c r="O299" s="36">
        <f t="shared" si="43"/>
        <v>209000000</v>
      </c>
      <c r="P299" s="42">
        <f t="shared" si="44"/>
        <v>0</v>
      </c>
      <c r="Q299" s="4" t="s">
        <v>1969</v>
      </c>
      <c r="R299" s="5" t="s">
        <v>1970</v>
      </c>
      <c r="S299" s="7">
        <v>37434</v>
      </c>
      <c r="T299" s="8" t="s">
        <v>2940</v>
      </c>
      <c r="U299" s="4" t="s">
        <v>1971</v>
      </c>
      <c r="V299" s="83" t="s">
        <v>1972</v>
      </c>
      <c r="W299" s="5" t="s">
        <v>1973</v>
      </c>
      <c r="X299" s="91" t="s">
        <v>1974</v>
      </c>
      <c r="Y299" s="64" t="e">
        <f ca="1">[1]!doisothanhchu(O299)</f>
        <v>#NAME?</v>
      </c>
    </row>
    <row r="300" spans="1:25" s="38" customFormat="1" ht="22.5" customHeight="1" x14ac:dyDescent="0.25">
      <c r="A300" s="8">
        <f t="shared" si="46"/>
        <v>284</v>
      </c>
      <c r="B300" s="8">
        <v>1608</v>
      </c>
      <c r="C300" s="41" t="s">
        <v>1920</v>
      </c>
      <c r="D300" s="35">
        <v>62.37</v>
      </c>
      <c r="E300" s="35">
        <v>70.319999999999993</v>
      </c>
      <c r="F300" s="8"/>
      <c r="G300" s="35">
        <v>1</v>
      </c>
      <c r="H300" s="42">
        <v>15500000</v>
      </c>
      <c r="I300" s="42">
        <f t="shared" si="40"/>
        <v>966735000</v>
      </c>
      <c r="J300" s="42">
        <f t="shared" si="41"/>
        <v>78265000</v>
      </c>
      <c r="K300" s="36">
        <v>1045000000</v>
      </c>
      <c r="L300" s="36">
        <f t="shared" si="42"/>
        <v>836000000</v>
      </c>
      <c r="M300" s="51">
        <v>627000000</v>
      </c>
      <c r="N300" s="36">
        <f t="shared" si="38"/>
        <v>209000000</v>
      </c>
      <c r="O300" s="36">
        <f t="shared" si="43"/>
        <v>209000000</v>
      </c>
      <c r="P300" s="42">
        <f t="shared" si="44"/>
        <v>0</v>
      </c>
      <c r="Q300" s="4" t="s">
        <v>2127</v>
      </c>
      <c r="R300" s="5" t="s">
        <v>2128</v>
      </c>
      <c r="S300" s="7">
        <v>40344</v>
      </c>
      <c r="T300" s="8" t="s">
        <v>339</v>
      </c>
      <c r="U300" s="4" t="s">
        <v>2129</v>
      </c>
      <c r="V300" s="83" t="s">
        <v>2130</v>
      </c>
      <c r="W300" s="5" t="s">
        <v>2131</v>
      </c>
      <c r="X300" s="91" t="s">
        <v>2132</v>
      </c>
      <c r="Y300" s="64" t="e">
        <f ca="1">[1]!doisothanhchu(O300)</f>
        <v>#NAME?</v>
      </c>
    </row>
    <row r="301" spans="1:25" s="38" customFormat="1" ht="22.5" customHeight="1" x14ac:dyDescent="0.25">
      <c r="A301" s="8">
        <f t="shared" si="46"/>
        <v>285</v>
      </c>
      <c r="B301" s="8">
        <v>1610</v>
      </c>
      <c r="C301" s="41" t="s">
        <v>1920</v>
      </c>
      <c r="D301" s="35">
        <v>63.98</v>
      </c>
      <c r="E301" s="35">
        <v>71.959999999999994</v>
      </c>
      <c r="F301" s="8"/>
      <c r="G301" s="35">
        <v>1</v>
      </c>
      <c r="H301" s="42">
        <v>15500000</v>
      </c>
      <c r="I301" s="42">
        <f t="shared" si="40"/>
        <v>991690000</v>
      </c>
      <c r="J301" s="42">
        <f t="shared" si="41"/>
        <v>123690000</v>
      </c>
      <c r="K301" s="36">
        <v>1115380000</v>
      </c>
      <c r="L301" s="36">
        <f t="shared" si="42"/>
        <v>892304000</v>
      </c>
      <c r="M301" s="51">
        <v>669228000</v>
      </c>
      <c r="N301" s="36">
        <f t="shared" si="38"/>
        <v>223076000</v>
      </c>
      <c r="O301" s="36">
        <f t="shared" si="43"/>
        <v>223076000</v>
      </c>
      <c r="P301" s="42">
        <f t="shared" si="44"/>
        <v>0</v>
      </c>
      <c r="Q301" s="4" t="s">
        <v>2568</v>
      </c>
      <c r="R301" s="5" t="s">
        <v>2569</v>
      </c>
      <c r="S301" s="7">
        <v>39947</v>
      </c>
      <c r="T301" s="8" t="s">
        <v>243</v>
      </c>
      <c r="U301" s="4" t="s">
        <v>2570</v>
      </c>
      <c r="V301" s="4" t="s">
        <v>2570</v>
      </c>
      <c r="W301" s="5" t="s">
        <v>1094</v>
      </c>
      <c r="X301" s="8"/>
      <c r="Y301" s="64" t="e">
        <f ca="1">[1]!doisothanhchu(O301)</f>
        <v>#NAME?</v>
      </c>
    </row>
    <row r="302" spans="1:25" s="38" customFormat="1" ht="22.5" customHeight="1" x14ac:dyDescent="0.25">
      <c r="A302" s="8">
        <f t="shared" si="46"/>
        <v>286</v>
      </c>
      <c r="B302" s="8">
        <v>1612</v>
      </c>
      <c r="C302" s="41" t="s">
        <v>1920</v>
      </c>
      <c r="D302" s="35">
        <v>72.92</v>
      </c>
      <c r="E302" s="35">
        <v>82.25</v>
      </c>
      <c r="F302" s="46" t="s">
        <v>1946</v>
      </c>
      <c r="G302" s="65">
        <v>1.03</v>
      </c>
      <c r="H302" s="42">
        <v>15965000</v>
      </c>
      <c r="I302" s="42">
        <f t="shared" si="40"/>
        <v>1164167800</v>
      </c>
      <c r="J302" s="42">
        <f t="shared" si="41"/>
        <v>148953450</v>
      </c>
      <c r="K302" s="36">
        <v>1313121250</v>
      </c>
      <c r="L302" s="36">
        <f t="shared" si="42"/>
        <v>1050497000</v>
      </c>
      <c r="M302" s="51">
        <v>393936000</v>
      </c>
      <c r="N302" s="36">
        <f t="shared" si="38"/>
        <v>656561000</v>
      </c>
      <c r="O302" s="36">
        <f t="shared" si="43"/>
        <v>262624000</v>
      </c>
      <c r="P302" s="42">
        <f t="shared" si="44"/>
        <v>393937000</v>
      </c>
      <c r="Q302" s="4" t="s">
        <v>2565</v>
      </c>
      <c r="R302" s="5"/>
      <c r="S302" s="7"/>
      <c r="T302" s="8"/>
      <c r="U302" s="4"/>
      <c r="V302" s="83"/>
      <c r="W302" s="5" t="s">
        <v>2566</v>
      </c>
      <c r="X302" s="94" t="s">
        <v>2567</v>
      </c>
      <c r="Y302" s="64" t="e">
        <f ca="1">[1]!doisothanhchu(O302)</f>
        <v>#NAME?</v>
      </c>
    </row>
    <row r="303" spans="1:25" s="38" customFormat="1" ht="22.5" customHeight="1" x14ac:dyDescent="0.25">
      <c r="A303" s="8">
        <f t="shared" si="46"/>
        <v>287</v>
      </c>
      <c r="B303" s="8">
        <v>1614</v>
      </c>
      <c r="C303" s="41" t="s">
        <v>1920</v>
      </c>
      <c r="D303" s="35">
        <v>47.83</v>
      </c>
      <c r="E303" s="35">
        <v>55.59</v>
      </c>
      <c r="F303" s="8"/>
      <c r="G303" s="35">
        <v>1</v>
      </c>
      <c r="H303" s="42">
        <v>15500000</v>
      </c>
      <c r="I303" s="42">
        <f t="shared" si="40"/>
        <v>741365000</v>
      </c>
      <c r="J303" s="42">
        <f t="shared" si="41"/>
        <v>120280000</v>
      </c>
      <c r="K303" s="36">
        <v>861645000</v>
      </c>
      <c r="L303" s="36">
        <f t="shared" si="42"/>
        <v>689316000</v>
      </c>
      <c r="M303" s="51">
        <v>516987000</v>
      </c>
      <c r="N303" s="36">
        <f t="shared" si="38"/>
        <v>172329000</v>
      </c>
      <c r="O303" s="36">
        <f t="shared" si="43"/>
        <v>172329000</v>
      </c>
      <c r="P303" s="42">
        <f t="shared" si="44"/>
        <v>0</v>
      </c>
      <c r="Q303" s="4" t="s">
        <v>2133</v>
      </c>
      <c r="R303" s="5" t="s">
        <v>2134</v>
      </c>
      <c r="S303" s="7">
        <v>40945</v>
      </c>
      <c r="T303" s="8" t="s">
        <v>342</v>
      </c>
      <c r="U303" s="4" t="s">
        <v>2135</v>
      </c>
      <c r="V303" s="83" t="s">
        <v>2136</v>
      </c>
      <c r="W303" s="5" t="s">
        <v>2137</v>
      </c>
      <c r="X303" s="91" t="s">
        <v>2138</v>
      </c>
      <c r="Y303" s="64" t="e">
        <f ca="1">[1]!doisothanhchu(O303)</f>
        <v>#NAME?</v>
      </c>
    </row>
    <row r="304" spans="1:25" s="38" customFormat="1" ht="22.5" customHeight="1" x14ac:dyDescent="0.25">
      <c r="A304" s="8">
        <f t="shared" si="46"/>
        <v>288</v>
      </c>
      <c r="B304" s="8">
        <v>1616</v>
      </c>
      <c r="C304" s="41" t="s">
        <v>1920</v>
      </c>
      <c r="D304" s="35">
        <v>39.729999999999997</v>
      </c>
      <c r="E304" s="35">
        <v>45.48</v>
      </c>
      <c r="F304" s="8"/>
      <c r="G304" s="35">
        <v>1</v>
      </c>
      <c r="H304" s="42">
        <v>15500000</v>
      </c>
      <c r="I304" s="42">
        <f t="shared" si="40"/>
        <v>615815000</v>
      </c>
      <c r="J304" s="42">
        <f t="shared" si="41"/>
        <v>89125000</v>
      </c>
      <c r="K304" s="36">
        <v>704940000</v>
      </c>
      <c r="L304" s="36">
        <f t="shared" si="42"/>
        <v>563952000</v>
      </c>
      <c r="M304" s="51">
        <v>422964000</v>
      </c>
      <c r="N304" s="36">
        <f t="shared" si="38"/>
        <v>140988000</v>
      </c>
      <c r="O304" s="36">
        <f t="shared" si="43"/>
        <v>140988000</v>
      </c>
      <c r="P304" s="42">
        <f t="shared" si="44"/>
        <v>0</v>
      </c>
      <c r="Q304" s="4" t="s">
        <v>2571</v>
      </c>
      <c r="R304" s="5" t="s">
        <v>2572</v>
      </c>
      <c r="S304" s="7">
        <v>41913</v>
      </c>
      <c r="T304" s="8" t="s">
        <v>2940</v>
      </c>
      <c r="U304" s="4" t="s">
        <v>1975</v>
      </c>
      <c r="V304" s="83" t="s">
        <v>2573</v>
      </c>
      <c r="W304" s="5" t="s">
        <v>1976</v>
      </c>
      <c r="X304" s="91" t="s">
        <v>2574</v>
      </c>
      <c r="Y304" s="64" t="e">
        <f ca="1">[1]!doisothanhchu(O304)</f>
        <v>#NAME?</v>
      </c>
    </row>
    <row r="305" spans="1:25" s="38" customFormat="1" ht="22.5" customHeight="1" x14ac:dyDescent="0.25">
      <c r="A305" s="8">
        <f t="shared" si="46"/>
        <v>289</v>
      </c>
      <c r="B305" s="8">
        <v>1618</v>
      </c>
      <c r="C305" s="41" t="s">
        <v>1920</v>
      </c>
      <c r="D305" s="35">
        <v>39.729999999999997</v>
      </c>
      <c r="E305" s="35">
        <v>45.48</v>
      </c>
      <c r="F305" s="8"/>
      <c r="G305" s="35">
        <v>1</v>
      </c>
      <c r="H305" s="42">
        <v>15500000</v>
      </c>
      <c r="I305" s="42">
        <f t="shared" si="40"/>
        <v>615815000</v>
      </c>
      <c r="J305" s="42">
        <f t="shared" si="41"/>
        <v>89125000</v>
      </c>
      <c r="K305" s="36">
        <v>704940000</v>
      </c>
      <c r="L305" s="36">
        <f t="shared" si="42"/>
        <v>563952000</v>
      </c>
      <c r="M305" s="51">
        <v>422964000</v>
      </c>
      <c r="N305" s="36">
        <f t="shared" si="38"/>
        <v>140988000</v>
      </c>
      <c r="O305" s="36">
        <f t="shared" si="43"/>
        <v>140988000</v>
      </c>
      <c r="P305" s="42">
        <f t="shared" si="44"/>
        <v>0</v>
      </c>
      <c r="Q305" s="4" t="s">
        <v>3123</v>
      </c>
      <c r="R305" s="5" t="s">
        <v>3124</v>
      </c>
      <c r="S305" s="7">
        <v>40386</v>
      </c>
      <c r="T305" s="8" t="s">
        <v>339</v>
      </c>
      <c r="U305" s="4" t="s">
        <v>3125</v>
      </c>
      <c r="V305" s="83" t="s">
        <v>3126</v>
      </c>
      <c r="W305" s="5" t="s">
        <v>3127</v>
      </c>
      <c r="X305" s="91" t="s">
        <v>1993</v>
      </c>
      <c r="Y305" s="64" t="e">
        <f ca="1">[1]!doisothanhchu(O305)</f>
        <v>#NAME?</v>
      </c>
    </row>
    <row r="306" spans="1:25" s="38" customFormat="1" ht="22.5" customHeight="1" x14ac:dyDescent="0.25">
      <c r="A306" s="8">
        <f t="shared" si="46"/>
        <v>290</v>
      </c>
      <c r="B306" s="8">
        <v>1620</v>
      </c>
      <c r="C306" s="41" t="s">
        <v>1920</v>
      </c>
      <c r="D306" s="35">
        <v>47.83</v>
      </c>
      <c r="E306" s="35">
        <v>55.59</v>
      </c>
      <c r="F306" s="8"/>
      <c r="G306" s="35">
        <v>1</v>
      </c>
      <c r="H306" s="42">
        <v>15500000</v>
      </c>
      <c r="I306" s="42">
        <f t="shared" si="40"/>
        <v>741365000</v>
      </c>
      <c r="J306" s="42">
        <f t="shared" si="41"/>
        <v>120280000</v>
      </c>
      <c r="K306" s="36">
        <v>861645000</v>
      </c>
      <c r="L306" s="36">
        <f t="shared" si="42"/>
        <v>689316000</v>
      </c>
      <c r="M306" s="51">
        <v>516987000</v>
      </c>
      <c r="N306" s="36">
        <f t="shared" si="38"/>
        <v>172329000</v>
      </c>
      <c r="O306" s="36">
        <f t="shared" si="43"/>
        <v>172329000</v>
      </c>
      <c r="P306" s="42">
        <f t="shared" si="44"/>
        <v>0</v>
      </c>
      <c r="Q306" s="4" t="s">
        <v>2139</v>
      </c>
      <c r="R306" s="5" t="s">
        <v>2140</v>
      </c>
      <c r="S306" s="7">
        <v>41306</v>
      </c>
      <c r="T306" s="8" t="s">
        <v>2141</v>
      </c>
      <c r="U306" s="4" t="s">
        <v>2142</v>
      </c>
      <c r="V306" s="4" t="s">
        <v>2143</v>
      </c>
      <c r="W306" s="5" t="s">
        <v>2144</v>
      </c>
      <c r="X306" s="91" t="s">
        <v>2145</v>
      </c>
      <c r="Y306" s="64" t="e">
        <f ca="1">[1]!doisothanhchu(O306)</f>
        <v>#NAME?</v>
      </c>
    </row>
    <row r="307" spans="1:25" s="38" customFormat="1" ht="22.5" customHeight="1" x14ac:dyDescent="0.25">
      <c r="A307" s="8">
        <f t="shared" si="46"/>
        <v>291</v>
      </c>
      <c r="B307" s="8">
        <v>1622</v>
      </c>
      <c r="C307" s="41" t="s">
        <v>1920</v>
      </c>
      <c r="D307" s="35">
        <v>72.92</v>
      </c>
      <c r="E307" s="35">
        <v>82.25</v>
      </c>
      <c r="F307" s="46" t="s">
        <v>1946</v>
      </c>
      <c r="G307" s="65">
        <v>1.03</v>
      </c>
      <c r="H307" s="42">
        <v>15965000</v>
      </c>
      <c r="I307" s="42">
        <f t="shared" si="40"/>
        <v>1164167800</v>
      </c>
      <c r="J307" s="42">
        <f t="shared" si="41"/>
        <v>148953450</v>
      </c>
      <c r="K307" s="36">
        <v>1313121250</v>
      </c>
      <c r="L307" s="36">
        <f t="shared" si="42"/>
        <v>1050497000</v>
      </c>
      <c r="M307" s="51">
        <v>425249000</v>
      </c>
      <c r="N307" s="36">
        <f t="shared" si="38"/>
        <v>625248000</v>
      </c>
      <c r="O307" s="36">
        <f t="shared" si="43"/>
        <v>262624000</v>
      </c>
      <c r="P307" s="42">
        <f t="shared" si="44"/>
        <v>362624000</v>
      </c>
      <c r="Q307" s="4" t="s">
        <v>2575</v>
      </c>
      <c r="R307" s="5"/>
      <c r="S307" s="7"/>
      <c r="T307" s="8"/>
      <c r="U307" s="4"/>
      <c r="V307" s="83"/>
      <c r="W307" s="5" t="s">
        <v>2576</v>
      </c>
      <c r="X307" s="8"/>
      <c r="Y307" s="64" t="e">
        <f ca="1">[1]!doisothanhchu(O307)</f>
        <v>#NAME?</v>
      </c>
    </row>
    <row r="308" spans="1:25" s="38" customFormat="1" ht="22.5" customHeight="1" x14ac:dyDescent="0.25">
      <c r="A308" s="8">
        <f t="shared" si="46"/>
        <v>292</v>
      </c>
      <c r="B308" s="8">
        <v>1624</v>
      </c>
      <c r="C308" s="41" t="s">
        <v>1920</v>
      </c>
      <c r="D308" s="35">
        <v>63.98</v>
      </c>
      <c r="E308" s="35">
        <v>71.959999999999994</v>
      </c>
      <c r="F308" s="8"/>
      <c r="G308" s="35">
        <v>1</v>
      </c>
      <c r="H308" s="42">
        <v>15500000</v>
      </c>
      <c r="I308" s="42">
        <f t="shared" si="40"/>
        <v>991690000</v>
      </c>
      <c r="J308" s="42">
        <f t="shared" si="41"/>
        <v>123690000</v>
      </c>
      <c r="K308" s="36">
        <v>1115380000</v>
      </c>
      <c r="L308" s="36">
        <f t="shared" si="42"/>
        <v>892304000</v>
      </c>
      <c r="M308" s="51">
        <v>334614000</v>
      </c>
      <c r="N308" s="36">
        <f t="shared" ref="N308:N371" si="47">+ROUND(L308-M308,-3)</f>
        <v>557690000</v>
      </c>
      <c r="O308" s="36">
        <f t="shared" si="43"/>
        <v>223076000</v>
      </c>
      <c r="P308" s="42">
        <f t="shared" si="44"/>
        <v>334614000</v>
      </c>
      <c r="Q308" s="4" t="s">
        <v>305</v>
      </c>
      <c r="R308" s="5"/>
      <c r="S308" s="7"/>
      <c r="T308" s="8"/>
      <c r="U308" s="4"/>
      <c r="V308" s="83"/>
      <c r="W308" s="5"/>
      <c r="X308" s="8"/>
      <c r="Y308" s="64" t="e">
        <f ca="1">[1]!doisothanhchu(O308)</f>
        <v>#NAME?</v>
      </c>
    </row>
    <row r="309" spans="1:25" s="38" customFormat="1" ht="22.5" customHeight="1" x14ac:dyDescent="0.25">
      <c r="A309" s="8">
        <f t="shared" si="46"/>
        <v>293</v>
      </c>
      <c r="B309" s="8">
        <v>1626</v>
      </c>
      <c r="C309" s="41" t="s">
        <v>1920</v>
      </c>
      <c r="D309" s="35">
        <v>62.37</v>
      </c>
      <c r="E309" s="35">
        <v>70.319999999999993</v>
      </c>
      <c r="F309" s="8"/>
      <c r="G309" s="35">
        <v>1</v>
      </c>
      <c r="H309" s="42">
        <v>15500000</v>
      </c>
      <c r="I309" s="42">
        <f t="shared" si="40"/>
        <v>966735000</v>
      </c>
      <c r="J309" s="42">
        <f t="shared" si="41"/>
        <v>78265000</v>
      </c>
      <c r="K309" s="36">
        <v>1045000000</v>
      </c>
      <c r="L309" s="36">
        <f t="shared" si="42"/>
        <v>836000000</v>
      </c>
      <c r="M309" s="51">
        <v>627000000</v>
      </c>
      <c r="N309" s="36">
        <f t="shared" si="47"/>
        <v>209000000</v>
      </c>
      <c r="O309" s="36">
        <f t="shared" si="43"/>
        <v>209000000</v>
      </c>
      <c r="P309" s="42">
        <f t="shared" si="44"/>
        <v>0</v>
      </c>
      <c r="Q309" s="4" t="s">
        <v>1994</v>
      </c>
      <c r="R309" s="5" t="s">
        <v>1995</v>
      </c>
      <c r="S309" s="7">
        <v>40154</v>
      </c>
      <c r="T309" s="8" t="s">
        <v>243</v>
      </c>
      <c r="U309" s="4" t="s">
        <v>1996</v>
      </c>
      <c r="V309" s="83" t="s">
        <v>1997</v>
      </c>
      <c r="W309" s="5" t="s">
        <v>1998</v>
      </c>
      <c r="X309" s="91" t="s">
        <v>1999</v>
      </c>
      <c r="Y309" s="64" t="e">
        <f ca="1">[1]!doisothanhchu(O309)</f>
        <v>#NAME?</v>
      </c>
    </row>
    <row r="310" spans="1:25" s="38" customFormat="1" ht="22.5" customHeight="1" x14ac:dyDescent="0.25">
      <c r="A310" s="8">
        <f t="shared" si="46"/>
        <v>294</v>
      </c>
      <c r="B310" s="8">
        <v>1628</v>
      </c>
      <c r="C310" s="41" t="s">
        <v>1920</v>
      </c>
      <c r="D310" s="35">
        <v>62.37</v>
      </c>
      <c r="E310" s="35">
        <v>70.319999999999993</v>
      </c>
      <c r="F310" s="8"/>
      <c r="G310" s="35">
        <v>1</v>
      </c>
      <c r="H310" s="42">
        <v>15500000</v>
      </c>
      <c r="I310" s="42">
        <f t="shared" si="40"/>
        <v>966735000</v>
      </c>
      <c r="J310" s="42">
        <f t="shared" si="41"/>
        <v>123225000</v>
      </c>
      <c r="K310" s="36">
        <v>1089960000</v>
      </c>
      <c r="L310" s="36">
        <f t="shared" si="42"/>
        <v>871968000</v>
      </c>
      <c r="M310" s="51">
        <v>217992000</v>
      </c>
      <c r="N310" s="36">
        <f t="shared" si="47"/>
        <v>653976000</v>
      </c>
      <c r="O310" s="36">
        <f t="shared" si="43"/>
        <v>217992000</v>
      </c>
      <c r="P310" s="42">
        <f t="shared" si="44"/>
        <v>435984000</v>
      </c>
      <c r="Q310" s="4" t="s">
        <v>2565</v>
      </c>
      <c r="R310" s="5"/>
      <c r="S310" s="7"/>
      <c r="T310" s="8"/>
      <c r="U310" s="4"/>
      <c r="V310" s="83"/>
      <c r="W310" s="5" t="s">
        <v>2566</v>
      </c>
      <c r="X310" s="94" t="s">
        <v>2567</v>
      </c>
      <c r="Y310" s="64" t="e">
        <f ca="1">[1]!doisothanhchu(O310)</f>
        <v>#NAME?</v>
      </c>
    </row>
    <row r="311" spans="1:25" s="38" customFormat="1" ht="22.5" customHeight="1" x14ac:dyDescent="0.25">
      <c r="A311" s="8">
        <f t="shared" si="46"/>
        <v>295</v>
      </c>
      <c r="B311" s="8">
        <v>1630</v>
      </c>
      <c r="C311" s="41" t="s">
        <v>1920</v>
      </c>
      <c r="D311" s="35">
        <v>63.98</v>
      </c>
      <c r="E311" s="35">
        <v>71.959999999999994</v>
      </c>
      <c r="F311" s="8"/>
      <c r="G311" s="35">
        <v>1</v>
      </c>
      <c r="H311" s="42">
        <v>15500000</v>
      </c>
      <c r="I311" s="42">
        <f t="shared" si="40"/>
        <v>991690000</v>
      </c>
      <c r="J311" s="42">
        <f t="shared" si="41"/>
        <v>123690000</v>
      </c>
      <c r="K311" s="36">
        <v>1115380000</v>
      </c>
      <c r="L311" s="36">
        <f t="shared" si="42"/>
        <v>892304000</v>
      </c>
      <c r="M311" s="51">
        <v>669228000</v>
      </c>
      <c r="N311" s="36">
        <f t="shared" si="47"/>
        <v>223076000</v>
      </c>
      <c r="O311" s="36">
        <f t="shared" si="43"/>
        <v>223076000</v>
      </c>
      <c r="P311" s="42">
        <f t="shared" si="44"/>
        <v>0</v>
      </c>
      <c r="Q311" s="4" t="s">
        <v>2577</v>
      </c>
      <c r="R311" s="5" t="s">
        <v>2578</v>
      </c>
      <c r="S311" s="7">
        <v>37706</v>
      </c>
      <c r="T311" s="8" t="s">
        <v>356</v>
      </c>
      <c r="U311" s="4" t="s">
        <v>2000</v>
      </c>
      <c r="V311" s="4" t="s">
        <v>2579</v>
      </c>
      <c r="W311" s="5" t="s">
        <v>2001</v>
      </c>
      <c r="X311" s="91" t="s">
        <v>2580</v>
      </c>
      <c r="Y311" s="64" t="e">
        <f ca="1">[1]!doisothanhchu(O311)</f>
        <v>#NAME?</v>
      </c>
    </row>
    <row r="312" spans="1:25" s="38" customFormat="1" ht="22.5" customHeight="1" x14ac:dyDescent="0.25">
      <c r="A312" s="8">
        <f t="shared" si="46"/>
        <v>296</v>
      </c>
      <c r="B312" s="8">
        <v>1632</v>
      </c>
      <c r="C312" s="41" t="s">
        <v>1920</v>
      </c>
      <c r="D312" s="35">
        <v>72.92</v>
      </c>
      <c r="E312" s="35">
        <v>82.25</v>
      </c>
      <c r="F312" s="46" t="s">
        <v>1946</v>
      </c>
      <c r="G312" s="65">
        <v>1.03</v>
      </c>
      <c r="H312" s="42">
        <v>15965000</v>
      </c>
      <c r="I312" s="42">
        <f t="shared" si="40"/>
        <v>1164167800</v>
      </c>
      <c r="J312" s="42">
        <f t="shared" si="41"/>
        <v>148953450</v>
      </c>
      <c r="K312" s="36">
        <v>1313121250</v>
      </c>
      <c r="L312" s="36">
        <f t="shared" si="42"/>
        <v>1050497000</v>
      </c>
      <c r="M312" s="51">
        <v>262624000</v>
      </c>
      <c r="N312" s="36">
        <f t="shared" si="47"/>
        <v>787873000</v>
      </c>
      <c r="O312" s="36">
        <f t="shared" si="43"/>
        <v>262624000</v>
      </c>
      <c r="P312" s="42">
        <f t="shared" si="44"/>
        <v>525249000</v>
      </c>
      <c r="Q312" s="4" t="s">
        <v>2104</v>
      </c>
      <c r="R312" s="5" t="s">
        <v>2105</v>
      </c>
      <c r="S312" s="7">
        <v>41268</v>
      </c>
      <c r="T312" s="8" t="s">
        <v>260</v>
      </c>
      <c r="U312" s="4" t="s">
        <v>2581</v>
      </c>
      <c r="V312" s="83" t="s">
        <v>2107</v>
      </c>
      <c r="W312" s="5" t="s">
        <v>2554</v>
      </c>
      <c r="X312" s="94" t="s">
        <v>2109</v>
      </c>
      <c r="Y312" s="64" t="e">
        <f ca="1">[1]!doisothanhchu(O312)</f>
        <v>#NAME?</v>
      </c>
    </row>
    <row r="313" spans="1:25" s="38" customFormat="1" ht="22.5" customHeight="1" x14ac:dyDescent="0.25">
      <c r="A313" s="8">
        <f t="shared" si="46"/>
        <v>297</v>
      </c>
      <c r="B313" s="8">
        <v>1634</v>
      </c>
      <c r="C313" s="41" t="s">
        <v>1920</v>
      </c>
      <c r="D313" s="35">
        <v>47.83</v>
      </c>
      <c r="E313" s="35">
        <v>55.59</v>
      </c>
      <c r="F313" s="8"/>
      <c r="G313" s="35">
        <v>1</v>
      </c>
      <c r="H313" s="42">
        <v>15500000</v>
      </c>
      <c r="I313" s="42">
        <f t="shared" si="40"/>
        <v>741365000</v>
      </c>
      <c r="J313" s="42">
        <f t="shared" si="41"/>
        <v>120280000</v>
      </c>
      <c r="K313" s="36">
        <v>861645000</v>
      </c>
      <c r="L313" s="36">
        <f t="shared" si="42"/>
        <v>689316000</v>
      </c>
      <c r="M313" s="51">
        <v>516658000</v>
      </c>
      <c r="N313" s="36">
        <f t="shared" si="47"/>
        <v>172658000</v>
      </c>
      <c r="O313" s="36">
        <f t="shared" si="43"/>
        <v>172329000</v>
      </c>
      <c r="P313" s="42">
        <f t="shared" si="44"/>
        <v>329000</v>
      </c>
      <c r="Q313" s="4" t="s">
        <v>1095</v>
      </c>
      <c r="R313" s="5" t="s">
        <v>1096</v>
      </c>
      <c r="S313" s="7">
        <v>40813</v>
      </c>
      <c r="T313" s="8" t="s">
        <v>243</v>
      </c>
      <c r="U313" s="4" t="s">
        <v>1097</v>
      </c>
      <c r="V313" s="4" t="s">
        <v>1097</v>
      </c>
      <c r="W313" s="5" t="s">
        <v>1098</v>
      </c>
      <c r="X313" s="91" t="s">
        <v>1099</v>
      </c>
      <c r="Y313" s="64" t="e">
        <f ca="1">[1]!doisothanhchu(O313)</f>
        <v>#NAME?</v>
      </c>
    </row>
    <row r="314" spans="1:25" s="38" customFormat="1" ht="22.5" customHeight="1" x14ac:dyDescent="0.25">
      <c r="A314" s="8">
        <f t="shared" si="46"/>
        <v>298</v>
      </c>
      <c r="B314" s="8">
        <v>1636</v>
      </c>
      <c r="C314" s="41" t="s">
        <v>1920</v>
      </c>
      <c r="D314" s="35">
        <v>41.79</v>
      </c>
      <c r="E314" s="35">
        <v>47.62</v>
      </c>
      <c r="F314" s="8"/>
      <c r="G314" s="35">
        <v>1</v>
      </c>
      <c r="H314" s="42">
        <v>15500000</v>
      </c>
      <c r="I314" s="42">
        <f t="shared" si="40"/>
        <v>647745000</v>
      </c>
      <c r="J314" s="42">
        <f t="shared" si="41"/>
        <v>90365000</v>
      </c>
      <c r="K314" s="36">
        <v>738110000</v>
      </c>
      <c r="L314" s="36">
        <f t="shared" si="42"/>
        <v>590488000</v>
      </c>
      <c r="M314" s="51">
        <v>147622000</v>
      </c>
      <c r="N314" s="36">
        <f t="shared" si="47"/>
        <v>442866000</v>
      </c>
      <c r="O314" s="36">
        <f t="shared" si="43"/>
        <v>147622000</v>
      </c>
      <c r="P314" s="42">
        <f t="shared" ref="P314:P362" si="48">+N314-O314</f>
        <v>295244000</v>
      </c>
      <c r="Q314" s="4" t="s">
        <v>2888</v>
      </c>
      <c r="R314" s="5"/>
      <c r="S314" s="7"/>
      <c r="T314" s="8"/>
      <c r="U314" s="4"/>
      <c r="V314" s="83"/>
      <c r="W314" s="5" t="s">
        <v>2889</v>
      </c>
      <c r="X314" s="8"/>
      <c r="Y314" s="64" t="e">
        <f ca="1">[1]!doisothanhchu(O314)</f>
        <v>#NAME?</v>
      </c>
    </row>
    <row r="315" spans="1:25" s="38" customFormat="1" ht="22.5" customHeight="1" x14ac:dyDescent="0.25">
      <c r="A315" s="8">
        <f t="shared" si="46"/>
        <v>299</v>
      </c>
      <c r="B315" s="8">
        <v>1638</v>
      </c>
      <c r="C315" s="41" t="s">
        <v>1920</v>
      </c>
      <c r="D315" s="35">
        <v>40.03</v>
      </c>
      <c r="E315" s="35">
        <v>45.84</v>
      </c>
      <c r="F315" s="8"/>
      <c r="G315" s="35">
        <v>1</v>
      </c>
      <c r="H315" s="42">
        <v>15500000</v>
      </c>
      <c r="I315" s="42">
        <f t="shared" si="40"/>
        <v>620465000</v>
      </c>
      <c r="J315" s="42">
        <f t="shared" si="41"/>
        <v>90055000</v>
      </c>
      <c r="K315" s="36">
        <v>710520000</v>
      </c>
      <c r="L315" s="36">
        <f t="shared" si="42"/>
        <v>568416000</v>
      </c>
      <c r="M315" s="51">
        <v>142104000</v>
      </c>
      <c r="N315" s="36">
        <f t="shared" si="47"/>
        <v>426312000</v>
      </c>
      <c r="O315" s="36">
        <f t="shared" si="43"/>
        <v>142104000</v>
      </c>
      <c r="P315" s="42">
        <f t="shared" si="48"/>
        <v>284208000</v>
      </c>
      <c r="Q315" s="4" t="s">
        <v>2146</v>
      </c>
      <c r="R315" s="5" t="s">
        <v>2147</v>
      </c>
      <c r="S315" s="7">
        <v>39949</v>
      </c>
      <c r="T315" s="8" t="s">
        <v>243</v>
      </c>
      <c r="U315" s="4" t="s">
        <v>2148</v>
      </c>
      <c r="V315" s="83" t="s">
        <v>2149</v>
      </c>
      <c r="W315" s="5" t="s">
        <v>2150</v>
      </c>
      <c r="X315" s="91" t="s">
        <v>2151</v>
      </c>
      <c r="Y315" s="64" t="e">
        <f ca="1">[1]!doisothanhchu(O315)</f>
        <v>#NAME?</v>
      </c>
    </row>
    <row r="316" spans="1:25" s="38" customFormat="1" ht="22.5" customHeight="1" x14ac:dyDescent="0.25">
      <c r="A316" s="8">
        <f t="shared" si="46"/>
        <v>300</v>
      </c>
      <c r="B316" s="8">
        <v>1640</v>
      </c>
      <c r="C316" s="41" t="s">
        <v>1920</v>
      </c>
      <c r="D316" s="35">
        <v>47.83</v>
      </c>
      <c r="E316" s="35">
        <v>55.59</v>
      </c>
      <c r="F316" s="8"/>
      <c r="G316" s="35">
        <v>1</v>
      </c>
      <c r="H316" s="42">
        <v>15500000</v>
      </c>
      <c r="I316" s="42">
        <f t="shared" si="40"/>
        <v>741365000</v>
      </c>
      <c r="J316" s="42">
        <f t="shared" si="41"/>
        <v>120280000</v>
      </c>
      <c r="K316" s="36">
        <v>861645000</v>
      </c>
      <c r="L316" s="36">
        <f t="shared" si="42"/>
        <v>689316000</v>
      </c>
      <c r="M316" s="51">
        <v>516987000</v>
      </c>
      <c r="N316" s="36">
        <f t="shared" si="47"/>
        <v>172329000</v>
      </c>
      <c r="O316" s="36">
        <f t="shared" si="43"/>
        <v>172329000</v>
      </c>
      <c r="P316" s="42">
        <f t="shared" si="48"/>
        <v>0</v>
      </c>
      <c r="Q316" s="4" t="s">
        <v>2002</v>
      </c>
      <c r="R316" s="5" t="s">
        <v>2003</v>
      </c>
      <c r="S316" s="7">
        <v>39679</v>
      </c>
      <c r="T316" s="8" t="s">
        <v>267</v>
      </c>
      <c r="U316" s="4" t="s">
        <v>2004</v>
      </c>
      <c r="V316" s="83" t="s">
        <v>2005</v>
      </c>
      <c r="W316" s="5" t="s">
        <v>2006</v>
      </c>
      <c r="X316" s="91" t="s">
        <v>2007</v>
      </c>
      <c r="Y316" s="64" t="e">
        <f ca="1">[1]!doisothanhchu(O316)</f>
        <v>#NAME?</v>
      </c>
    </row>
    <row r="317" spans="1:25" s="49" customFormat="1" ht="27.75" customHeight="1" x14ac:dyDescent="0.25">
      <c r="A317" s="43" t="s">
        <v>1883</v>
      </c>
      <c r="B317" s="43"/>
      <c r="C317" s="43"/>
      <c r="D317" s="47"/>
      <c r="E317" s="47"/>
      <c r="F317" s="43"/>
      <c r="G317" s="47"/>
      <c r="H317" s="48"/>
      <c r="I317" s="42">
        <f t="shared" si="40"/>
        <v>0</v>
      </c>
      <c r="J317" s="42">
        <f t="shared" si="41"/>
        <v>0</v>
      </c>
      <c r="K317" s="36">
        <v>0</v>
      </c>
      <c r="L317" s="36">
        <f t="shared" si="42"/>
        <v>0</v>
      </c>
      <c r="M317" s="51">
        <v>0</v>
      </c>
      <c r="N317" s="36">
        <f t="shared" si="47"/>
        <v>0</v>
      </c>
      <c r="O317" s="36">
        <f t="shared" si="43"/>
        <v>0</v>
      </c>
      <c r="P317" s="42">
        <f t="shared" si="48"/>
        <v>0</v>
      </c>
      <c r="Q317" s="4"/>
      <c r="R317" s="5"/>
      <c r="S317" s="7"/>
      <c r="T317" s="8"/>
      <c r="U317" s="4"/>
      <c r="V317" s="83"/>
      <c r="W317" s="5"/>
      <c r="X317" s="8"/>
      <c r="Y317" s="64" t="e">
        <f ca="1">[1]!doisothanhchu(O317)</f>
        <v>#NAME?</v>
      </c>
    </row>
    <row r="318" spans="1:25" s="38" customFormat="1" ht="21.75" customHeight="1" x14ac:dyDescent="0.25">
      <c r="A318" s="8">
        <f>+A297+20</f>
        <v>301</v>
      </c>
      <c r="B318" s="8">
        <v>1702</v>
      </c>
      <c r="C318" s="41" t="s">
        <v>1921</v>
      </c>
      <c r="D318" s="78">
        <v>72.92</v>
      </c>
      <c r="E318" s="35">
        <v>82.25</v>
      </c>
      <c r="F318" s="46" t="s">
        <v>1946</v>
      </c>
      <c r="G318" s="65">
        <v>1.03</v>
      </c>
      <c r="H318" s="42">
        <v>15450000</v>
      </c>
      <c r="I318" s="42">
        <f t="shared" si="40"/>
        <v>1126614000</v>
      </c>
      <c r="J318" s="42">
        <f t="shared" si="41"/>
        <v>144148500</v>
      </c>
      <c r="K318" s="36">
        <v>1270762500</v>
      </c>
      <c r="L318" s="36">
        <f t="shared" si="42"/>
        <v>1016610000</v>
      </c>
      <c r="M318" s="51">
        <v>254153000</v>
      </c>
      <c r="N318" s="36">
        <f t="shared" si="47"/>
        <v>762457000</v>
      </c>
      <c r="O318" s="36">
        <f t="shared" si="43"/>
        <v>254153000</v>
      </c>
      <c r="P318" s="42">
        <f t="shared" si="48"/>
        <v>508304000</v>
      </c>
      <c r="Q318" s="4" t="s">
        <v>1704</v>
      </c>
      <c r="R318" s="5"/>
      <c r="S318" s="7"/>
      <c r="T318" s="8"/>
      <c r="U318" s="4"/>
      <c r="V318" s="83"/>
      <c r="W318" s="5"/>
      <c r="X318" s="8"/>
      <c r="Y318" s="64" t="e">
        <f ca="1">[1]!doisothanhchu(O318)</f>
        <v>#NAME?</v>
      </c>
    </row>
    <row r="319" spans="1:25" s="38" customFormat="1" ht="21.75" customHeight="1" x14ac:dyDescent="0.25">
      <c r="A319" s="8">
        <f t="shared" ref="A319:A337" si="49">+A298+20</f>
        <v>302</v>
      </c>
      <c r="B319" s="8">
        <v>1704</v>
      </c>
      <c r="C319" s="41" t="s">
        <v>1921</v>
      </c>
      <c r="D319" s="35">
        <v>63.98</v>
      </c>
      <c r="E319" s="35">
        <v>71.959999999999994</v>
      </c>
      <c r="F319" s="8"/>
      <c r="G319" s="35">
        <v>1</v>
      </c>
      <c r="H319" s="42">
        <v>15000000</v>
      </c>
      <c r="I319" s="42">
        <f t="shared" si="40"/>
        <v>959700000</v>
      </c>
      <c r="J319" s="42">
        <f t="shared" si="41"/>
        <v>85300000</v>
      </c>
      <c r="K319" s="36">
        <v>1045000000</v>
      </c>
      <c r="L319" s="36">
        <f t="shared" si="42"/>
        <v>836000000</v>
      </c>
      <c r="M319" s="51">
        <v>627000000</v>
      </c>
      <c r="N319" s="36">
        <f t="shared" si="47"/>
        <v>209000000</v>
      </c>
      <c r="O319" s="36">
        <f t="shared" si="43"/>
        <v>209000000</v>
      </c>
      <c r="P319" s="42">
        <f t="shared" si="48"/>
        <v>0</v>
      </c>
      <c r="Q319" s="4" t="s">
        <v>2008</v>
      </c>
      <c r="R319" s="5" t="s">
        <v>2009</v>
      </c>
      <c r="S319" s="7">
        <v>39393</v>
      </c>
      <c r="T319" s="8" t="s">
        <v>243</v>
      </c>
      <c r="U319" s="4" t="s">
        <v>2010</v>
      </c>
      <c r="V319" s="83" t="s">
        <v>2011</v>
      </c>
      <c r="W319" s="5" t="s">
        <v>2012</v>
      </c>
      <c r="X319" s="91" t="s">
        <v>2013</v>
      </c>
      <c r="Y319" s="64" t="e">
        <f ca="1">[1]!doisothanhchu(O319)</f>
        <v>#NAME?</v>
      </c>
    </row>
    <row r="320" spans="1:25" s="38" customFormat="1" ht="21.75" customHeight="1" x14ac:dyDescent="0.25">
      <c r="A320" s="8">
        <f t="shared" si="49"/>
        <v>303</v>
      </c>
      <c r="B320" s="8">
        <v>1706</v>
      </c>
      <c r="C320" s="41" t="s">
        <v>1921</v>
      </c>
      <c r="D320" s="35">
        <v>62.37</v>
      </c>
      <c r="E320" s="35">
        <v>70.319999999999993</v>
      </c>
      <c r="F320" s="8"/>
      <c r="G320" s="35">
        <v>1</v>
      </c>
      <c r="H320" s="42">
        <v>15000000</v>
      </c>
      <c r="I320" s="42">
        <f t="shared" si="40"/>
        <v>935550000</v>
      </c>
      <c r="J320" s="42">
        <f t="shared" si="41"/>
        <v>119249999.99999988</v>
      </c>
      <c r="K320" s="36">
        <v>1054799999.9999999</v>
      </c>
      <c r="L320" s="36">
        <f t="shared" si="42"/>
        <v>843840000</v>
      </c>
      <c r="M320" s="51">
        <v>632880000</v>
      </c>
      <c r="N320" s="36">
        <f t="shared" si="47"/>
        <v>210960000</v>
      </c>
      <c r="O320" s="36">
        <f t="shared" si="43"/>
        <v>210960000</v>
      </c>
      <c r="P320" s="42">
        <f t="shared" si="48"/>
        <v>0</v>
      </c>
      <c r="Q320" s="4" t="s">
        <v>2014</v>
      </c>
      <c r="R320" s="5" t="s">
        <v>2015</v>
      </c>
      <c r="S320" s="7">
        <v>39815</v>
      </c>
      <c r="T320" s="8" t="s">
        <v>243</v>
      </c>
      <c r="U320" s="4" t="s">
        <v>2016</v>
      </c>
      <c r="V320" s="83" t="s">
        <v>2017</v>
      </c>
      <c r="W320" s="5" t="s">
        <v>2018</v>
      </c>
      <c r="X320" s="91" t="s">
        <v>2019</v>
      </c>
      <c r="Y320" s="64" t="e">
        <f ca="1">[1]!doisothanhchu(O320)</f>
        <v>#NAME?</v>
      </c>
    </row>
    <row r="321" spans="1:25" s="38" customFormat="1" ht="21.75" customHeight="1" x14ac:dyDescent="0.25">
      <c r="A321" s="8">
        <f t="shared" si="49"/>
        <v>304</v>
      </c>
      <c r="B321" s="8">
        <v>1708</v>
      </c>
      <c r="C321" s="41" t="s">
        <v>1921</v>
      </c>
      <c r="D321" s="35">
        <v>62.37</v>
      </c>
      <c r="E321" s="35">
        <v>70.319999999999993</v>
      </c>
      <c r="F321" s="8"/>
      <c r="G321" s="35">
        <v>1</v>
      </c>
      <c r="H321" s="42">
        <v>15000000</v>
      </c>
      <c r="I321" s="42">
        <f t="shared" si="40"/>
        <v>935550000</v>
      </c>
      <c r="J321" s="42">
        <f t="shared" si="41"/>
        <v>119249999.99999988</v>
      </c>
      <c r="K321" s="36">
        <v>1054799999.9999999</v>
      </c>
      <c r="L321" s="36">
        <f t="shared" si="42"/>
        <v>843840000</v>
      </c>
      <c r="M321" s="51">
        <v>210960000</v>
      </c>
      <c r="N321" s="36">
        <f t="shared" si="47"/>
        <v>632880000</v>
      </c>
      <c r="O321" s="36">
        <f t="shared" si="43"/>
        <v>210960000</v>
      </c>
      <c r="P321" s="42">
        <f t="shared" si="48"/>
        <v>421920000</v>
      </c>
      <c r="Q321" s="4" t="s">
        <v>2582</v>
      </c>
      <c r="R321" s="5"/>
      <c r="S321" s="7"/>
      <c r="T321" s="8"/>
      <c r="U321" s="4"/>
      <c r="V321" s="83"/>
      <c r="W321" s="5" t="s">
        <v>2583</v>
      </c>
      <c r="X321" s="8"/>
      <c r="Y321" s="64" t="e">
        <f ca="1">[1]!doisothanhchu(O321)</f>
        <v>#NAME?</v>
      </c>
    </row>
    <row r="322" spans="1:25" s="38" customFormat="1" ht="21.75" customHeight="1" x14ac:dyDescent="0.25">
      <c r="A322" s="8">
        <f t="shared" si="49"/>
        <v>305</v>
      </c>
      <c r="B322" s="8">
        <v>1710</v>
      </c>
      <c r="C322" s="41" t="s">
        <v>1921</v>
      </c>
      <c r="D322" s="35">
        <v>63.98</v>
      </c>
      <c r="E322" s="35">
        <v>71.959999999999994</v>
      </c>
      <c r="F322" s="8"/>
      <c r="G322" s="35">
        <v>1</v>
      </c>
      <c r="H322" s="42">
        <v>15000000</v>
      </c>
      <c r="I322" s="42">
        <f t="shared" si="40"/>
        <v>959700000</v>
      </c>
      <c r="J322" s="42">
        <f t="shared" si="41"/>
        <v>85300000</v>
      </c>
      <c r="K322" s="36">
        <v>1045000000</v>
      </c>
      <c r="L322" s="36">
        <f t="shared" si="42"/>
        <v>836000000</v>
      </c>
      <c r="M322" s="51">
        <v>627000000</v>
      </c>
      <c r="N322" s="36">
        <f t="shared" si="47"/>
        <v>209000000</v>
      </c>
      <c r="O322" s="36">
        <f t="shared" si="43"/>
        <v>209000000</v>
      </c>
      <c r="P322" s="42">
        <f t="shared" si="48"/>
        <v>0</v>
      </c>
      <c r="Q322" s="4" t="s">
        <v>2584</v>
      </c>
      <c r="R322" s="5" t="s">
        <v>2585</v>
      </c>
      <c r="S322" s="7">
        <v>39644</v>
      </c>
      <c r="T322" s="8" t="s">
        <v>243</v>
      </c>
      <c r="U322" s="4" t="s">
        <v>2586</v>
      </c>
      <c r="V322" s="4" t="s">
        <v>2020</v>
      </c>
      <c r="W322" s="5" t="s">
        <v>2021</v>
      </c>
      <c r="X322" s="91" t="s">
        <v>2587</v>
      </c>
      <c r="Y322" s="64" t="e">
        <f ca="1">[1]!doisothanhchu(O322)</f>
        <v>#NAME?</v>
      </c>
    </row>
    <row r="323" spans="1:25" s="38" customFormat="1" ht="21.75" customHeight="1" x14ac:dyDescent="0.25">
      <c r="A323" s="8">
        <f t="shared" si="49"/>
        <v>306</v>
      </c>
      <c r="B323" s="8">
        <v>1712</v>
      </c>
      <c r="C323" s="41" t="s">
        <v>1921</v>
      </c>
      <c r="D323" s="35">
        <v>72.92</v>
      </c>
      <c r="E323" s="35">
        <v>82.25</v>
      </c>
      <c r="F323" s="46" t="s">
        <v>1946</v>
      </c>
      <c r="G323" s="65">
        <v>1.03</v>
      </c>
      <c r="H323" s="42">
        <v>15450000</v>
      </c>
      <c r="I323" s="42">
        <f t="shared" si="40"/>
        <v>1126614000</v>
      </c>
      <c r="J323" s="42">
        <f t="shared" si="41"/>
        <v>144148500</v>
      </c>
      <c r="K323" s="36">
        <v>1270762500</v>
      </c>
      <c r="L323" s="36">
        <f t="shared" si="42"/>
        <v>1016610000</v>
      </c>
      <c r="M323" s="51">
        <v>762458000</v>
      </c>
      <c r="N323" s="36">
        <f t="shared" si="47"/>
        <v>254152000</v>
      </c>
      <c r="O323" s="36">
        <f t="shared" si="43"/>
        <v>254153000</v>
      </c>
      <c r="P323" s="42">
        <f t="shared" si="48"/>
        <v>-1000</v>
      </c>
      <c r="Q323" s="4" t="s">
        <v>2313</v>
      </c>
      <c r="R323" s="5" t="s">
        <v>2314</v>
      </c>
      <c r="S323" s="7">
        <v>41542</v>
      </c>
      <c r="T323" s="8" t="s">
        <v>276</v>
      </c>
      <c r="U323" s="4" t="s">
        <v>553</v>
      </c>
      <c r="V323" s="4" t="s">
        <v>554</v>
      </c>
      <c r="W323" s="5" t="s">
        <v>2588</v>
      </c>
      <c r="X323" s="8"/>
      <c r="Y323" s="64" t="e">
        <f ca="1">[1]!doisothanhchu(O323)</f>
        <v>#NAME?</v>
      </c>
    </row>
    <row r="324" spans="1:25" s="38" customFormat="1" ht="21.75" customHeight="1" x14ac:dyDescent="0.25">
      <c r="A324" s="8">
        <f t="shared" si="49"/>
        <v>307</v>
      </c>
      <c r="B324" s="8">
        <v>1714</v>
      </c>
      <c r="C324" s="41" t="s">
        <v>1921</v>
      </c>
      <c r="D324" s="35">
        <v>47.83</v>
      </c>
      <c r="E324" s="35">
        <v>55.59</v>
      </c>
      <c r="F324" s="8"/>
      <c r="G324" s="35">
        <v>1</v>
      </c>
      <c r="H324" s="42">
        <v>15000000</v>
      </c>
      <c r="I324" s="42">
        <f t="shared" ref="I324:I387" si="50">+D324*H324</f>
        <v>717450000</v>
      </c>
      <c r="J324" s="42">
        <f t="shared" ref="J324:J387" si="51">+K324-I324</f>
        <v>116400000</v>
      </c>
      <c r="K324" s="36">
        <v>833850000</v>
      </c>
      <c r="L324" s="36">
        <f t="shared" ref="L324:L387" si="52">ROUND((K324*0.8),-3)</f>
        <v>667080000</v>
      </c>
      <c r="M324" s="51">
        <v>500310000</v>
      </c>
      <c r="N324" s="36">
        <f t="shared" si="47"/>
        <v>166770000</v>
      </c>
      <c r="O324" s="36">
        <f t="shared" ref="O324:O387" si="53">+ROUND(K324*0.2,-3)</f>
        <v>166770000</v>
      </c>
      <c r="P324" s="42">
        <f t="shared" si="48"/>
        <v>0</v>
      </c>
      <c r="Q324" s="4" t="s">
        <v>2589</v>
      </c>
      <c r="R324" s="5" t="s">
        <v>2022</v>
      </c>
      <c r="S324" s="7">
        <v>40655</v>
      </c>
      <c r="T324" s="8" t="s">
        <v>238</v>
      </c>
      <c r="U324" s="4" t="s">
        <v>2023</v>
      </c>
      <c r="V324" s="4" t="s">
        <v>2024</v>
      </c>
      <c r="W324" s="5" t="s">
        <v>2025</v>
      </c>
      <c r="X324" s="91" t="s">
        <v>2590</v>
      </c>
      <c r="Y324" s="64" t="e">
        <f ca="1">[1]!doisothanhchu(O324)</f>
        <v>#NAME?</v>
      </c>
    </row>
    <row r="325" spans="1:25" s="38" customFormat="1" ht="21.75" customHeight="1" x14ac:dyDescent="0.25">
      <c r="A325" s="8">
        <f t="shared" si="49"/>
        <v>308</v>
      </c>
      <c r="B325" s="8">
        <v>1716</v>
      </c>
      <c r="C325" s="41" t="s">
        <v>1921</v>
      </c>
      <c r="D325" s="35">
        <v>39.729999999999997</v>
      </c>
      <c r="E325" s="35">
        <v>45.48</v>
      </c>
      <c r="F325" s="8"/>
      <c r="G325" s="35">
        <v>1</v>
      </c>
      <c r="H325" s="42">
        <v>15000000</v>
      </c>
      <c r="I325" s="42">
        <f t="shared" si="50"/>
        <v>595950000</v>
      </c>
      <c r="J325" s="42">
        <f t="shared" si="51"/>
        <v>86250000</v>
      </c>
      <c r="K325" s="36">
        <v>682200000</v>
      </c>
      <c r="L325" s="36">
        <f t="shared" si="52"/>
        <v>545760000</v>
      </c>
      <c r="M325" s="51">
        <v>409320000</v>
      </c>
      <c r="N325" s="36">
        <f t="shared" si="47"/>
        <v>136440000</v>
      </c>
      <c r="O325" s="36">
        <f t="shared" si="53"/>
        <v>136440000</v>
      </c>
      <c r="P325" s="42">
        <f t="shared" si="48"/>
        <v>0</v>
      </c>
      <c r="Q325" s="4" t="s">
        <v>2152</v>
      </c>
      <c r="R325" s="5" t="s">
        <v>2153</v>
      </c>
      <c r="S325" s="7">
        <v>40966</v>
      </c>
      <c r="T325" s="8" t="s">
        <v>1986</v>
      </c>
      <c r="U325" s="4" t="s">
        <v>2154</v>
      </c>
      <c r="V325" s="4" t="s">
        <v>2155</v>
      </c>
      <c r="W325" s="5" t="s">
        <v>2156</v>
      </c>
      <c r="X325" s="91" t="s">
        <v>2157</v>
      </c>
      <c r="Y325" s="64" t="e">
        <f ca="1">[1]!doisothanhchu(O325)</f>
        <v>#NAME?</v>
      </c>
    </row>
    <row r="326" spans="1:25" s="38" customFormat="1" ht="21.75" customHeight="1" x14ac:dyDescent="0.25">
      <c r="A326" s="8">
        <f t="shared" si="49"/>
        <v>309</v>
      </c>
      <c r="B326" s="8">
        <v>1718</v>
      </c>
      <c r="C326" s="41" t="s">
        <v>1921</v>
      </c>
      <c r="D326" s="35">
        <v>39.729999999999997</v>
      </c>
      <c r="E326" s="35">
        <v>45.48</v>
      </c>
      <c r="F326" s="8"/>
      <c r="G326" s="35">
        <v>1</v>
      </c>
      <c r="H326" s="42">
        <v>15000000</v>
      </c>
      <c r="I326" s="42">
        <f t="shared" si="50"/>
        <v>595950000</v>
      </c>
      <c r="J326" s="42">
        <f t="shared" si="51"/>
        <v>86250000</v>
      </c>
      <c r="K326" s="36">
        <v>682200000</v>
      </c>
      <c r="L326" s="36">
        <f t="shared" si="52"/>
        <v>545760000</v>
      </c>
      <c r="M326" s="51">
        <v>409320000</v>
      </c>
      <c r="N326" s="36">
        <f t="shared" si="47"/>
        <v>136440000</v>
      </c>
      <c r="O326" s="36">
        <f t="shared" si="53"/>
        <v>136440000</v>
      </c>
      <c r="P326" s="42">
        <f t="shared" si="48"/>
        <v>0</v>
      </c>
      <c r="Q326" s="4" t="s">
        <v>2158</v>
      </c>
      <c r="R326" s="5" t="s">
        <v>2159</v>
      </c>
      <c r="S326" s="7">
        <v>41507</v>
      </c>
      <c r="T326" s="8" t="s">
        <v>238</v>
      </c>
      <c r="U326" s="4" t="s">
        <v>2160</v>
      </c>
      <c r="V326" s="83" t="s">
        <v>2161</v>
      </c>
      <c r="W326" s="5" t="s">
        <v>2162</v>
      </c>
      <c r="X326" s="91" t="s">
        <v>2163</v>
      </c>
      <c r="Y326" s="64" t="e">
        <f ca="1">[1]!doisothanhchu(O326)</f>
        <v>#NAME?</v>
      </c>
    </row>
    <row r="327" spans="1:25" s="38" customFormat="1" ht="21.75" customHeight="1" x14ac:dyDescent="0.25">
      <c r="A327" s="8">
        <f t="shared" si="49"/>
        <v>310</v>
      </c>
      <c r="B327" s="8">
        <v>1720</v>
      </c>
      <c r="C327" s="41" t="s">
        <v>1921</v>
      </c>
      <c r="D327" s="35">
        <v>47.83</v>
      </c>
      <c r="E327" s="35">
        <v>55.59</v>
      </c>
      <c r="F327" s="8"/>
      <c r="G327" s="35">
        <v>1</v>
      </c>
      <c r="H327" s="42">
        <v>15000000</v>
      </c>
      <c r="I327" s="42">
        <f t="shared" si="50"/>
        <v>717450000</v>
      </c>
      <c r="J327" s="42">
        <f t="shared" si="51"/>
        <v>116400000</v>
      </c>
      <c r="K327" s="36">
        <v>833850000</v>
      </c>
      <c r="L327" s="36">
        <f t="shared" si="52"/>
        <v>667080000</v>
      </c>
      <c r="M327" s="51">
        <v>500310000</v>
      </c>
      <c r="N327" s="36">
        <f t="shared" si="47"/>
        <v>166770000</v>
      </c>
      <c r="O327" s="36">
        <f t="shared" si="53"/>
        <v>166770000</v>
      </c>
      <c r="P327" s="42">
        <f t="shared" si="48"/>
        <v>0</v>
      </c>
      <c r="Q327" s="4" t="s">
        <v>2026</v>
      </c>
      <c r="R327" s="5" t="s">
        <v>2027</v>
      </c>
      <c r="S327" s="7">
        <v>41068</v>
      </c>
      <c r="T327" s="8" t="s">
        <v>243</v>
      </c>
      <c r="U327" s="4" t="s">
        <v>2028</v>
      </c>
      <c r="V327" s="4" t="s">
        <v>2028</v>
      </c>
      <c r="W327" s="5" t="s">
        <v>2029</v>
      </c>
      <c r="X327" s="8"/>
      <c r="Y327" s="64" t="e">
        <f ca="1">[1]!doisothanhchu(O327)</f>
        <v>#NAME?</v>
      </c>
    </row>
    <row r="328" spans="1:25" s="38" customFormat="1" ht="21.75" customHeight="1" x14ac:dyDescent="0.25">
      <c r="A328" s="8">
        <f t="shared" si="49"/>
        <v>311</v>
      </c>
      <c r="B328" s="8">
        <v>1722</v>
      </c>
      <c r="C328" s="41" t="s">
        <v>1921</v>
      </c>
      <c r="D328" s="35">
        <v>72.92</v>
      </c>
      <c r="E328" s="35">
        <v>82.25</v>
      </c>
      <c r="F328" s="46" t="s">
        <v>1946</v>
      </c>
      <c r="G328" s="65">
        <v>1.03</v>
      </c>
      <c r="H328" s="42">
        <v>15450000</v>
      </c>
      <c r="I328" s="42">
        <f t="shared" si="50"/>
        <v>1126614000</v>
      </c>
      <c r="J328" s="42">
        <f t="shared" si="51"/>
        <v>144148500</v>
      </c>
      <c r="K328" s="36">
        <v>1270762500</v>
      </c>
      <c r="L328" s="36">
        <f t="shared" si="52"/>
        <v>1016610000</v>
      </c>
      <c r="M328" s="51">
        <v>762458000</v>
      </c>
      <c r="N328" s="36">
        <f t="shared" si="47"/>
        <v>254152000</v>
      </c>
      <c r="O328" s="36">
        <f t="shared" si="53"/>
        <v>254153000</v>
      </c>
      <c r="P328" s="42">
        <f t="shared" si="48"/>
        <v>-1000</v>
      </c>
      <c r="Q328" s="4" t="s">
        <v>2164</v>
      </c>
      <c r="R328" s="5" t="s">
        <v>2165</v>
      </c>
      <c r="S328" s="7">
        <v>39334</v>
      </c>
      <c r="T328" s="8" t="s">
        <v>356</v>
      </c>
      <c r="U328" s="4" t="s">
        <v>2166</v>
      </c>
      <c r="V328" s="83" t="s">
        <v>2167</v>
      </c>
      <c r="W328" s="5" t="s">
        <v>2168</v>
      </c>
      <c r="X328" s="91" t="s">
        <v>2169</v>
      </c>
      <c r="Y328" s="64" t="e">
        <f ca="1">[1]!doisothanhchu(O328)</f>
        <v>#NAME?</v>
      </c>
    </row>
    <row r="329" spans="1:25" s="38" customFormat="1" ht="21.75" customHeight="1" x14ac:dyDescent="0.25">
      <c r="A329" s="8">
        <f t="shared" si="49"/>
        <v>312</v>
      </c>
      <c r="B329" s="8">
        <v>1724</v>
      </c>
      <c r="C329" s="41" t="s">
        <v>1921</v>
      </c>
      <c r="D329" s="35">
        <v>63.98</v>
      </c>
      <c r="E329" s="35">
        <v>71.959999999999994</v>
      </c>
      <c r="F329" s="8"/>
      <c r="G329" s="35">
        <v>1</v>
      </c>
      <c r="H329" s="42">
        <v>15000000</v>
      </c>
      <c r="I329" s="42">
        <f t="shared" si="50"/>
        <v>959700000</v>
      </c>
      <c r="J329" s="42">
        <f t="shared" si="51"/>
        <v>119700000</v>
      </c>
      <c r="K329" s="36">
        <v>1079400000</v>
      </c>
      <c r="L329" s="36">
        <f t="shared" si="52"/>
        <v>863520000</v>
      </c>
      <c r="M329" s="51">
        <v>647640000</v>
      </c>
      <c r="N329" s="36">
        <f t="shared" si="47"/>
        <v>215880000</v>
      </c>
      <c r="O329" s="36">
        <f t="shared" si="53"/>
        <v>215880000</v>
      </c>
      <c r="P329" s="42">
        <f t="shared" si="48"/>
        <v>0</v>
      </c>
      <c r="Q329" s="4" t="s">
        <v>186</v>
      </c>
      <c r="R329" s="5" t="s">
        <v>187</v>
      </c>
      <c r="S329" s="7">
        <v>36913</v>
      </c>
      <c r="T329" s="8" t="s">
        <v>243</v>
      </c>
      <c r="U329" s="4" t="s">
        <v>188</v>
      </c>
      <c r="V329" s="4" t="s">
        <v>188</v>
      </c>
      <c r="W329" s="5" t="s">
        <v>189</v>
      </c>
      <c r="X329" s="91" t="s">
        <v>190</v>
      </c>
      <c r="Y329" s="64" t="e">
        <f ca="1">[1]!doisothanhchu(O329)</f>
        <v>#NAME?</v>
      </c>
    </row>
    <row r="330" spans="1:25" s="38" customFormat="1" ht="21.75" customHeight="1" x14ac:dyDescent="0.25">
      <c r="A330" s="8">
        <f t="shared" si="49"/>
        <v>313</v>
      </c>
      <c r="B330" s="8">
        <v>1726</v>
      </c>
      <c r="C330" s="41" t="s">
        <v>1921</v>
      </c>
      <c r="D330" s="35">
        <v>62.37</v>
      </c>
      <c r="E330" s="35">
        <v>70.319999999999993</v>
      </c>
      <c r="F330" s="8"/>
      <c r="G330" s="35">
        <v>1</v>
      </c>
      <c r="H330" s="42">
        <v>15000000</v>
      </c>
      <c r="I330" s="42">
        <f t="shared" si="50"/>
        <v>935550000</v>
      </c>
      <c r="J330" s="42">
        <f t="shared" si="51"/>
        <v>119249999.99999988</v>
      </c>
      <c r="K330" s="36">
        <v>1054799999.9999999</v>
      </c>
      <c r="L330" s="36">
        <f t="shared" si="52"/>
        <v>843840000</v>
      </c>
      <c r="M330" s="51">
        <v>632880000</v>
      </c>
      <c r="N330" s="36">
        <f t="shared" si="47"/>
        <v>210960000</v>
      </c>
      <c r="O330" s="36">
        <f t="shared" si="53"/>
        <v>210960000</v>
      </c>
      <c r="P330" s="42">
        <f t="shared" si="48"/>
        <v>0</v>
      </c>
      <c r="Q330" s="4" t="s">
        <v>2948</v>
      </c>
      <c r="R330" s="5" t="s">
        <v>2592</v>
      </c>
      <c r="S330" s="7">
        <v>41373</v>
      </c>
      <c r="T330" s="8" t="s">
        <v>243</v>
      </c>
      <c r="U330" s="4" t="s">
        <v>2593</v>
      </c>
      <c r="V330" s="4" t="s">
        <v>2593</v>
      </c>
      <c r="W330" s="5" t="s">
        <v>2594</v>
      </c>
      <c r="X330" s="94" t="s">
        <v>2595</v>
      </c>
      <c r="Y330" s="64" t="e">
        <f ca="1">[1]!doisothanhchu(O330)</f>
        <v>#NAME?</v>
      </c>
    </row>
    <row r="331" spans="1:25" s="38" customFormat="1" ht="21.75" customHeight="1" x14ac:dyDescent="0.25">
      <c r="A331" s="8">
        <f t="shared" si="49"/>
        <v>314</v>
      </c>
      <c r="B331" s="8">
        <v>1728</v>
      </c>
      <c r="C331" s="41" t="s">
        <v>1921</v>
      </c>
      <c r="D331" s="35">
        <v>62.37</v>
      </c>
      <c r="E331" s="35">
        <v>70.319999999999993</v>
      </c>
      <c r="F331" s="8"/>
      <c r="G331" s="35">
        <v>1</v>
      </c>
      <c r="H331" s="42">
        <v>15000000</v>
      </c>
      <c r="I331" s="42">
        <f t="shared" si="50"/>
        <v>935550000</v>
      </c>
      <c r="J331" s="42">
        <f t="shared" si="51"/>
        <v>119249999.99999988</v>
      </c>
      <c r="K331" s="36">
        <v>1054799999.9999999</v>
      </c>
      <c r="L331" s="36">
        <f t="shared" si="52"/>
        <v>843840000</v>
      </c>
      <c r="M331" s="51">
        <v>316440000</v>
      </c>
      <c r="N331" s="36">
        <f t="shared" si="47"/>
        <v>527400000</v>
      </c>
      <c r="O331" s="36">
        <f t="shared" si="53"/>
        <v>210960000</v>
      </c>
      <c r="P331" s="42">
        <f t="shared" si="48"/>
        <v>316440000</v>
      </c>
      <c r="Q331" s="4" t="s">
        <v>1704</v>
      </c>
      <c r="R331" s="5"/>
      <c r="S331" s="7"/>
      <c r="T331" s="8"/>
      <c r="U331" s="4"/>
      <c r="V331" s="83"/>
      <c r="W331" s="5"/>
      <c r="X331" s="8"/>
      <c r="Y331" s="64" t="e">
        <f ca="1">[1]!doisothanhchu(O331)</f>
        <v>#NAME?</v>
      </c>
    </row>
    <row r="332" spans="1:25" s="38" customFormat="1" ht="21.75" customHeight="1" x14ac:dyDescent="0.25">
      <c r="A332" s="8">
        <f t="shared" si="49"/>
        <v>315</v>
      </c>
      <c r="B332" s="8">
        <v>1730</v>
      </c>
      <c r="C332" s="41" t="s">
        <v>1921</v>
      </c>
      <c r="D332" s="35">
        <v>63.98</v>
      </c>
      <c r="E332" s="35">
        <v>71.959999999999994</v>
      </c>
      <c r="F332" s="8"/>
      <c r="G332" s="35">
        <v>1</v>
      </c>
      <c r="H332" s="42">
        <v>15000000</v>
      </c>
      <c r="I332" s="42">
        <f t="shared" si="50"/>
        <v>959700000</v>
      </c>
      <c r="J332" s="42">
        <f t="shared" si="51"/>
        <v>119700000</v>
      </c>
      <c r="K332" s="36">
        <v>1079400000</v>
      </c>
      <c r="L332" s="36">
        <f t="shared" si="52"/>
        <v>863520000</v>
      </c>
      <c r="M332" s="51">
        <v>647640000</v>
      </c>
      <c r="N332" s="36">
        <f t="shared" si="47"/>
        <v>215880000</v>
      </c>
      <c r="O332" s="36">
        <f t="shared" si="53"/>
        <v>215880000</v>
      </c>
      <c r="P332" s="42">
        <f t="shared" si="48"/>
        <v>0</v>
      </c>
      <c r="Q332" s="4" t="s">
        <v>2596</v>
      </c>
      <c r="R332" s="5" t="s">
        <v>2597</v>
      </c>
      <c r="S332" s="7">
        <v>41970</v>
      </c>
      <c r="T332" s="8" t="s">
        <v>339</v>
      </c>
      <c r="U332" s="4" t="s">
        <v>2598</v>
      </c>
      <c r="V332" s="83" t="s">
        <v>2599</v>
      </c>
      <c r="W332" s="5" t="s">
        <v>3224</v>
      </c>
      <c r="X332" s="8"/>
      <c r="Y332" s="64" t="e">
        <f ca="1">[1]!doisothanhchu(O332)</f>
        <v>#NAME?</v>
      </c>
    </row>
    <row r="333" spans="1:25" s="38" customFormat="1" ht="21.75" customHeight="1" x14ac:dyDescent="0.25">
      <c r="A333" s="8">
        <f t="shared" si="49"/>
        <v>316</v>
      </c>
      <c r="B333" s="8">
        <v>1732</v>
      </c>
      <c r="C333" s="41" t="s">
        <v>1921</v>
      </c>
      <c r="D333" s="35">
        <v>72.92</v>
      </c>
      <c r="E333" s="35">
        <v>82.25</v>
      </c>
      <c r="F333" s="46" t="s">
        <v>1946</v>
      </c>
      <c r="G333" s="65">
        <v>1.03</v>
      </c>
      <c r="H333" s="42">
        <v>15450000</v>
      </c>
      <c r="I333" s="42">
        <f t="shared" si="50"/>
        <v>1126614000</v>
      </c>
      <c r="J333" s="42">
        <f t="shared" si="51"/>
        <v>144148500</v>
      </c>
      <c r="K333" s="36">
        <v>1270762500</v>
      </c>
      <c r="L333" s="36">
        <f t="shared" si="52"/>
        <v>1016610000</v>
      </c>
      <c r="M333" s="51">
        <v>762458000</v>
      </c>
      <c r="N333" s="36">
        <f t="shared" si="47"/>
        <v>254152000</v>
      </c>
      <c r="O333" s="36">
        <f t="shared" si="53"/>
        <v>254153000</v>
      </c>
      <c r="P333" s="42">
        <f t="shared" si="48"/>
        <v>-1000</v>
      </c>
      <c r="Q333" s="4" t="s">
        <v>2064</v>
      </c>
      <c r="R333" s="5" t="s">
        <v>2065</v>
      </c>
      <c r="S333" s="7">
        <v>40780</v>
      </c>
      <c r="T333" s="8" t="s">
        <v>243</v>
      </c>
      <c r="U333" s="4" t="s">
        <v>2066</v>
      </c>
      <c r="V333" s="4" t="s">
        <v>2066</v>
      </c>
      <c r="W333" s="5" t="s">
        <v>2067</v>
      </c>
      <c r="X333" s="94" t="s">
        <v>2068</v>
      </c>
      <c r="Y333" s="64" t="e">
        <f ca="1">[1]!doisothanhchu(O333)</f>
        <v>#NAME?</v>
      </c>
    </row>
    <row r="334" spans="1:25" s="38" customFormat="1" ht="21.75" customHeight="1" x14ac:dyDescent="0.25">
      <c r="A334" s="8">
        <f t="shared" si="49"/>
        <v>317</v>
      </c>
      <c r="B334" s="8">
        <v>1734</v>
      </c>
      <c r="C334" s="41" t="s">
        <v>1921</v>
      </c>
      <c r="D334" s="35">
        <v>47.83</v>
      </c>
      <c r="E334" s="35">
        <v>55.59</v>
      </c>
      <c r="F334" s="8"/>
      <c r="G334" s="35">
        <v>1</v>
      </c>
      <c r="H334" s="42">
        <v>15000000</v>
      </c>
      <c r="I334" s="42">
        <f t="shared" si="50"/>
        <v>717450000</v>
      </c>
      <c r="J334" s="42">
        <f t="shared" si="51"/>
        <v>116400000</v>
      </c>
      <c r="K334" s="36">
        <v>833850000</v>
      </c>
      <c r="L334" s="36">
        <f t="shared" si="52"/>
        <v>667080000</v>
      </c>
      <c r="M334" s="51">
        <v>500310000</v>
      </c>
      <c r="N334" s="36">
        <f t="shared" si="47"/>
        <v>166770000</v>
      </c>
      <c r="O334" s="36">
        <f t="shared" si="53"/>
        <v>166770000</v>
      </c>
      <c r="P334" s="42">
        <f t="shared" si="48"/>
        <v>0</v>
      </c>
      <c r="Q334" s="4" t="s">
        <v>2635</v>
      </c>
      <c r="R334" s="5" t="s">
        <v>2636</v>
      </c>
      <c r="S334" s="7">
        <v>40190</v>
      </c>
      <c r="T334" s="8" t="s">
        <v>243</v>
      </c>
      <c r="U334" s="4" t="s">
        <v>2030</v>
      </c>
      <c r="V334" s="83" t="s">
        <v>2637</v>
      </c>
      <c r="W334" s="5" t="s">
        <v>1100</v>
      </c>
      <c r="X334" s="91" t="s">
        <v>2031</v>
      </c>
      <c r="Y334" s="64" t="e">
        <f ca="1">[1]!doisothanhchu(O334)</f>
        <v>#NAME?</v>
      </c>
    </row>
    <row r="335" spans="1:25" s="38" customFormat="1" ht="21.75" customHeight="1" x14ac:dyDescent="0.25">
      <c r="A335" s="8">
        <f t="shared" si="49"/>
        <v>318</v>
      </c>
      <c r="B335" s="8">
        <v>1736</v>
      </c>
      <c r="C335" s="41" t="s">
        <v>1921</v>
      </c>
      <c r="D335" s="35">
        <v>41.79</v>
      </c>
      <c r="E335" s="35">
        <v>47.62</v>
      </c>
      <c r="F335" s="8"/>
      <c r="G335" s="35">
        <v>1</v>
      </c>
      <c r="H335" s="42">
        <v>15000000</v>
      </c>
      <c r="I335" s="42">
        <f t="shared" si="50"/>
        <v>626850000</v>
      </c>
      <c r="J335" s="42">
        <f t="shared" si="51"/>
        <v>87450000</v>
      </c>
      <c r="K335" s="36">
        <v>714300000</v>
      </c>
      <c r="L335" s="36">
        <f t="shared" si="52"/>
        <v>571440000</v>
      </c>
      <c r="M335" s="51">
        <v>428580000</v>
      </c>
      <c r="N335" s="36">
        <f t="shared" si="47"/>
        <v>142860000</v>
      </c>
      <c r="O335" s="36">
        <f t="shared" si="53"/>
        <v>142860000</v>
      </c>
      <c r="P335" s="42">
        <f t="shared" si="48"/>
        <v>0</v>
      </c>
      <c r="Q335" s="4" t="s">
        <v>2170</v>
      </c>
      <c r="R335" s="5" t="s">
        <v>2171</v>
      </c>
      <c r="S335" s="7">
        <v>40738</v>
      </c>
      <c r="T335" s="8" t="s">
        <v>243</v>
      </c>
      <c r="U335" s="4" t="s">
        <v>2172</v>
      </c>
      <c r="V335" s="83" t="s">
        <v>2173</v>
      </c>
      <c r="W335" s="5" t="s">
        <v>2174</v>
      </c>
      <c r="X335" s="91" t="s">
        <v>2175</v>
      </c>
      <c r="Y335" s="64" t="e">
        <f ca="1">[1]!doisothanhchu(O335)</f>
        <v>#NAME?</v>
      </c>
    </row>
    <row r="336" spans="1:25" s="38" customFormat="1" ht="21.75" customHeight="1" x14ac:dyDescent="0.25">
      <c r="A336" s="8">
        <f t="shared" si="49"/>
        <v>319</v>
      </c>
      <c r="B336" s="8">
        <v>1738</v>
      </c>
      <c r="C336" s="41" t="s">
        <v>1921</v>
      </c>
      <c r="D336" s="35">
        <v>40.03</v>
      </c>
      <c r="E336" s="35">
        <v>45.84</v>
      </c>
      <c r="F336" s="8"/>
      <c r="G336" s="35">
        <v>1</v>
      </c>
      <c r="H336" s="42">
        <v>15000000</v>
      </c>
      <c r="I336" s="42">
        <f t="shared" si="50"/>
        <v>600450000</v>
      </c>
      <c r="J336" s="42">
        <f t="shared" si="51"/>
        <v>87150000</v>
      </c>
      <c r="K336" s="36">
        <v>687600000</v>
      </c>
      <c r="L336" s="36">
        <f t="shared" si="52"/>
        <v>550080000</v>
      </c>
      <c r="M336" s="51">
        <v>412560000</v>
      </c>
      <c r="N336" s="36">
        <f t="shared" si="47"/>
        <v>137520000</v>
      </c>
      <c r="O336" s="36">
        <f t="shared" si="53"/>
        <v>137520000</v>
      </c>
      <c r="P336" s="42">
        <f t="shared" si="48"/>
        <v>0</v>
      </c>
      <c r="Q336" s="4" t="s">
        <v>1101</v>
      </c>
      <c r="R336" s="5" t="s">
        <v>1102</v>
      </c>
      <c r="S336" s="7">
        <v>38402</v>
      </c>
      <c r="T336" s="8" t="s">
        <v>1986</v>
      </c>
      <c r="U336" s="4" t="s">
        <v>35</v>
      </c>
      <c r="V336" s="83" t="s">
        <v>2032</v>
      </c>
      <c r="W336" s="5" t="s">
        <v>2033</v>
      </c>
      <c r="X336" s="91" t="s">
        <v>36</v>
      </c>
      <c r="Y336" s="64" t="e">
        <f ca="1">[1]!doisothanhchu(O336)</f>
        <v>#NAME?</v>
      </c>
    </row>
    <row r="337" spans="1:25" s="38" customFormat="1" ht="21.75" customHeight="1" x14ac:dyDescent="0.25">
      <c r="A337" s="8">
        <f t="shared" si="49"/>
        <v>320</v>
      </c>
      <c r="B337" s="8">
        <v>1740</v>
      </c>
      <c r="C337" s="41" t="s">
        <v>1921</v>
      </c>
      <c r="D337" s="35">
        <v>47.83</v>
      </c>
      <c r="E337" s="35">
        <v>55.59</v>
      </c>
      <c r="F337" s="8"/>
      <c r="G337" s="35">
        <v>1</v>
      </c>
      <c r="H337" s="42">
        <v>15000000</v>
      </c>
      <c r="I337" s="42">
        <f t="shared" si="50"/>
        <v>717450000</v>
      </c>
      <c r="J337" s="42">
        <f t="shared" si="51"/>
        <v>116400000</v>
      </c>
      <c r="K337" s="36">
        <v>833850000</v>
      </c>
      <c r="L337" s="36">
        <f t="shared" si="52"/>
        <v>667080000</v>
      </c>
      <c r="M337" s="51">
        <v>500310000</v>
      </c>
      <c r="N337" s="36">
        <f t="shared" si="47"/>
        <v>166770000</v>
      </c>
      <c r="O337" s="36">
        <f t="shared" si="53"/>
        <v>166770000</v>
      </c>
      <c r="P337" s="42">
        <f t="shared" si="48"/>
        <v>0</v>
      </c>
      <c r="Q337" s="4" t="s">
        <v>2638</v>
      </c>
      <c r="R337" s="5" t="s">
        <v>2639</v>
      </c>
      <c r="S337" s="7">
        <v>39048</v>
      </c>
      <c r="T337" s="8" t="s">
        <v>2640</v>
      </c>
      <c r="U337" s="4" t="s">
        <v>2034</v>
      </c>
      <c r="V337" s="83" t="s">
        <v>2605</v>
      </c>
      <c r="W337" s="5" t="s">
        <v>2035</v>
      </c>
      <c r="X337" s="91" t="s">
        <v>2606</v>
      </c>
      <c r="Y337" s="64" t="e">
        <f ca="1">[1]!doisothanhchu(O337)</f>
        <v>#NAME?</v>
      </c>
    </row>
    <row r="338" spans="1:25" s="49" customFormat="1" ht="29.25" customHeight="1" x14ac:dyDescent="0.25">
      <c r="A338" s="43" t="s">
        <v>1884</v>
      </c>
      <c r="B338" s="43"/>
      <c r="C338" s="43"/>
      <c r="D338" s="47"/>
      <c r="E338" s="47"/>
      <c r="F338" s="43"/>
      <c r="G338" s="47"/>
      <c r="H338" s="48"/>
      <c r="I338" s="42">
        <f t="shared" si="50"/>
        <v>0</v>
      </c>
      <c r="J338" s="42">
        <f t="shared" si="51"/>
        <v>0</v>
      </c>
      <c r="K338" s="36">
        <v>0</v>
      </c>
      <c r="L338" s="36">
        <f t="shared" si="52"/>
        <v>0</v>
      </c>
      <c r="M338" s="51">
        <v>0</v>
      </c>
      <c r="N338" s="36">
        <f t="shared" si="47"/>
        <v>0</v>
      </c>
      <c r="O338" s="36">
        <f t="shared" si="53"/>
        <v>0</v>
      </c>
      <c r="P338" s="42">
        <f t="shared" si="48"/>
        <v>0</v>
      </c>
      <c r="Q338" s="4"/>
      <c r="R338" s="5"/>
      <c r="S338" s="7"/>
      <c r="T338" s="8"/>
      <c r="U338" s="4"/>
      <c r="V338" s="83"/>
      <c r="W338" s="5"/>
      <c r="X338" s="8"/>
      <c r="Y338" s="64" t="e">
        <f ca="1">[1]!doisothanhchu(O338)</f>
        <v>#NAME?</v>
      </c>
    </row>
    <row r="339" spans="1:25" s="38" customFormat="1" ht="22.5" customHeight="1" x14ac:dyDescent="0.25">
      <c r="A339" s="8">
        <f>+A318+20</f>
        <v>321</v>
      </c>
      <c r="B339" s="8">
        <v>1802</v>
      </c>
      <c r="C339" s="41" t="s">
        <v>1922</v>
      </c>
      <c r="D339" s="78">
        <v>72.92</v>
      </c>
      <c r="E339" s="35">
        <v>82.25</v>
      </c>
      <c r="F339" s="46" t="s">
        <v>1946</v>
      </c>
      <c r="G339" s="65">
        <v>1.03</v>
      </c>
      <c r="H339" s="42">
        <v>15450000</v>
      </c>
      <c r="I339" s="42">
        <f t="shared" si="50"/>
        <v>1126614000</v>
      </c>
      <c r="J339" s="42">
        <f t="shared" si="51"/>
        <v>144148500</v>
      </c>
      <c r="K339" s="36">
        <v>1270762500</v>
      </c>
      <c r="L339" s="36">
        <f t="shared" si="52"/>
        <v>1016610000</v>
      </c>
      <c r="M339" s="51">
        <v>254153000</v>
      </c>
      <c r="N339" s="36">
        <f t="shared" si="47"/>
        <v>762457000</v>
      </c>
      <c r="O339" s="36">
        <f t="shared" si="53"/>
        <v>254153000</v>
      </c>
      <c r="P339" s="42">
        <f t="shared" si="48"/>
        <v>508304000</v>
      </c>
      <c r="Q339" s="4" t="s">
        <v>2607</v>
      </c>
      <c r="R339" s="5"/>
      <c r="S339" s="7"/>
      <c r="T339" s="8"/>
      <c r="U339" s="4"/>
      <c r="V339" s="83"/>
      <c r="W339" s="5" t="s">
        <v>2608</v>
      </c>
      <c r="X339" s="94" t="s">
        <v>2609</v>
      </c>
      <c r="Y339" s="64" t="e">
        <f ca="1">[1]!doisothanhchu(O339)</f>
        <v>#NAME?</v>
      </c>
    </row>
    <row r="340" spans="1:25" s="38" customFormat="1" ht="22.5" customHeight="1" x14ac:dyDescent="0.25">
      <c r="A340" s="8">
        <f t="shared" ref="A340:A358" si="54">+A319+20</f>
        <v>322</v>
      </c>
      <c r="B340" s="8">
        <v>1804</v>
      </c>
      <c r="C340" s="41" t="s">
        <v>1922</v>
      </c>
      <c r="D340" s="35">
        <v>63.98</v>
      </c>
      <c r="E340" s="35">
        <v>71.959999999999994</v>
      </c>
      <c r="F340" s="8"/>
      <c r="G340" s="35">
        <v>1</v>
      </c>
      <c r="H340" s="42">
        <v>15000000</v>
      </c>
      <c r="I340" s="42">
        <f t="shared" si="50"/>
        <v>959700000</v>
      </c>
      <c r="J340" s="42">
        <f t="shared" si="51"/>
        <v>119700000</v>
      </c>
      <c r="K340" s="36">
        <v>1079400000</v>
      </c>
      <c r="L340" s="36">
        <f t="shared" si="52"/>
        <v>863520000</v>
      </c>
      <c r="M340" s="51">
        <v>323820000</v>
      </c>
      <c r="N340" s="36">
        <f t="shared" si="47"/>
        <v>539700000</v>
      </c>
      <c r="O340" s="36">
        <f t="shared" si="53"/>
        <v>215880000</v>
      </c>
      <c r="P340" s="42">
        <f t="shared" si="48"/>
        <v>323820000</v>
      </c>
      <c r="Q340" s="4" t="s">
        <v>247</v>
      </c>
      <c r="R340" s="5"/>
      <c r="S340" s="7"/>
      <c r="T340" s="8"/>
      <c r="U340" s="4"/>
      <c r="V340" s="83"/>
      <c r="W340" s="5" t="s">
        <v>248</v>
      </c>
      <c r="X340" s="94" t="s">
        <v>249</v>
      </c>
      <c r="Y340" s="64" t="e">
        <f ca="1">[1]!doisothanhchu(O340)</f>
        <v>#NAME?</v>
      </c>
    </row>
    <row r="341" spans="1:25" s="38" customFormat="1" ht="22.5" customHeight="1" x14ac:dyDescent="0.25">
      <c r="A341" s="8">
        <f t="shared" si="54"/>
        <v>323</v>
      </c>
      <c r="B341" s="8">
        <v>1806</v>
      </c>
      <c r="C341" s="41" t="s">
        <v>1922</v>
      </c>
      <c r="D341" s="35">
        <v>62.37</v>
      </c>
      <c r="E341" s="35">
        <v>70.319999999999993</v>
      </c>
      <c r="F341" s="8"/>
      <c r="G341" s="35">
        <v>1</v>
      </c>
      <c r="H341" s="42">
        <v>15000000</v>
      </c>
      <c r="I341" s="42">
        <f t="shared" si="50"/>
        <v>935550000</v>
      </c>
      <c r="J341" s="42">
        <f t="shared" si="51"/>
        <v>109449999.99999988</v>
      </c>
      <c r="K341" s="36">
        <v>1044999999.9999999</v>
      </c>
      <c r="L341" s="36">
        <f t="shared" si="52"/>
        <v>836000000</v>
      </c>
      <c r="M341" s="51">
        <v>627000000</v>
      </c>
      <c r="N341" s="36">
        <f t="shared" si="47"/>
        <v>209000000</v>
      </c>
      <c r="O341" s="36">
        <f t="shared" si="53"/>
        <v>209000000</v>
      </c>
      <c r="P341" s="42">
        <f t="shared" si="48"/>
        <v>0</v>
      </c>
      <c r="Q341" s="4" t="s">
        <v>2036</v>
      </c>
      <c r="R341" s="5" t="s">
        <v>2037</v>
      </c>
      <c r="S341" s="7">
        <v>38344</v>
      </c>
      <c r="T341" s="8" t="s">
        <v>286</v>
      </c>
      <c r="U341" s="4" t="s">
        <v>2038</v>
      </c>
      <c r="V341" s="83" t="s">
        <v>2039</v>
      </c>
      <c r="W341" s="5" t="s">
        <v>2040</v>
      </c>
      <c r="X341" s="91" t="s">
        <v>2041</v>
      </c>
      <c r="Y341" s="64" t="e">
        <f ca="1">[1]!doisothanhchu(O341)</f>
        <v>#NAME?</v>
      </c>
    </row>
    <row r="342" spans="1:25" s="38" customFormat="1" ht="22.5" customHeight="1" x14ac:dyDescent="0.25">
      <c r="A342" s="8">
        <f t="shared" si="54"/>
        <v>324</v>
      </c>
      <c r="B342" s="8">
        <v>1808</v>
      </c>
      <c r="C342" s="41" t="s">
        <v>1922</v>
      </c>
      <c r="D342" s="35">
        <v>62.37</v>
      </c>
      <c r="E342" s="35">
        <v>70.319999999999993</v>
      </c>
      <c r="F342" s="8"/>
      <c r="G342" s="35">
        <v>1</v>
      </c>
      <c r="H342" s="42">
        <v>15000000</v>
      </c>
      <c r="I342" s="42">
        <f t="shared" si="50"/>
        <v>935550000</v>
      </c>
      <c r="J342" s="42">
        <f t="shared" si="51"/>
        <v>109449999.99999988</v>
      </c>
      <c r="K342" s="36">
        <v>1044999999.9999999</v>
      </c>
      <c r="L342" s="36">
        <f t="shared" si="52"/>
        <v>836000000</v>
      </c>
      <c r="M342" s="51">
        <v>627000000</v>
      </c>
      <c r="N342" s="36">
        <f t="shared" si="47"/>
        <v>209000000</v>
      </c>
      <c r="O342" s="36">
        <f t="shared" si="53"/>
        <v>209000000</v>
      </c>
      <c r="P342" s="42">
        <f t="shared" si="48"/>
        <v>0</v>
      </c>
      <c r="Q342" s="4" t="s">
        <v>2176</v>
      </c>
      <c r="R342" s="5" t="s">
        <v>2177</v>
      </c>
      <c r="S342" s="7">
        <v>37810</v>
      </c>
      <c r="T342" s="8" t="s">
        <v>267</v>
      </c>
      <c r="U342" s="4" t="s">
        <v>2178</v>
      </c>
      <c r="V342" s="83" t="s">
        <v>2179</v>
      </c>
      <c r="W342" s="5" t="s">
        <v>2180</v>
      </c>
      <c r="X342" s="91" t="s">
        <v>2181</v>
      </c>
      <c r="Y342" s="64" t="e">
        <f ca="1">[1]!doisothanhchu(O342)</f>
        <v>#NAME?</v>
      </c>
    </row>
    <row r="343" spans="1:25" s="38" customFormat="1" ht="22.5" customHeight="1" x14ac:dyDescent="0.25">
      <c r="A343" s="8">
        <f t="shared" si="54"/>
        <v>325</v>
      </c>
      <c r="B343" s="8">
        <v>1810</v>
      </c>
      <c r="C343" s="41" t="s">
        <v>1922</v>
      </c>
      <c r="D343" s="35">
        <v>63.98</v>
      </c>
      <c r="E343" s="35">
        <v>71.959999999999994</v>
      </c>
      <c r="F343" s="8"/>
      <c r="G343" s="35">
        <v>1</v>
      </c>
      <c r="H343" s="42">
        <v>15000000</v>
      </c>
      <c r="I343" s="42">
        <f t="shared" si="50"/>
        <v>959700000</v>
      </c>
      <c r="J343" s="42">
        <f t="shared" si="51"/>
        <v>119700000</v>
      </c>
      <c r="K343" s="36">
        <v>1079400000</v>
      </c>
      <c r="L343" s="36">
        <f t="shared" si="52"/>
        <v>863520000</v>
      </c>
      <c r="M343" s="51">
        <v>647640000</v>
      </c>
      <c r="N343" s="36">
        <f t="shared" si="47"/>
        <v>215880000</v>
      </c>
      <c r="O343" s="36">
        <f t="shared" si="53"/>
        <v>215880000</v>
      </c>
      <c r="P343" s="42">
        <f t="shared" si="48"/>
        <v>0</v>
      </c>
      <c r="Q343" s="4" t="s">
        <v>2182</v>
      </c>
      <c r="R343" s="5" t="s">
        <v>2183</v>
      </c>
      <c r="S343" s="7">
        <v>40980</v>
      </c>
      <c r="T343" s="8" t="s">
        <v>1986</v>
      </c>
      <c r="U343" s="4" t="s">
        <v>2184</v>
      </c>
      <c r="V343" s="83" t="s">
        <v>2185</v>
      </c>
      <c r="W343" s="5" t="s">
        <v>2186</v>
      </c>
      <c r="X343" s="91" t="s">
        <v>2187</v>
      </c>
      <c r="Y343" s="64" t="e">
        <f ca="1">[1]!doisothanhchu(O343)</f>
        <v>#NAME?</v>
      </c>
    </row>
    <row r="344" spans="1:25" s="38" customFormat="1" ht="22.5" customHeight="1" x14ac:dyDescent="0.25">
      <c r="A344" s="8">
        <f t="shared" si="54"/>
        <v>326</v>
      </c>
      <c r="B344" s="8">
        <v>1812</v>
      </c>
      <c r="C344" s="41" t="s">
        <v>1922</v>
      </c>
      <c r="D344" s="35">
        <v>72.92</v>
      </c>
      <c r="E344" s="35">
        <v>82.25</v>
      </c>
      <c r="F344" s="46" t="s">
        <v>1946</v>
      </c>
      <c r="G344" s="65">
        <v>1.03</v>
      </c>
      <c r="H344" s="42">
        <v>15450000</v>
      </c>
      <c r="I344" s="42">
        <f t="shared" si="50"/>
        <v>1126614000</v>
      </c>
      <c r="J344" s="42">
        <f t="shared" si="51"/>
        <v>144148500</v>
      </c>
      <c r="K344" s="36">
        <v>1270762500</v>
      </c>
      <c r="L344" s="36">
        <f t="shared" si="52"/>
        <v>1016610000</v>
      </c>
      <c r="M344" s="51">
        <v>762458000</v>
      </c>
      <c r="N344" s="36">
        <f t="shared" si="47"/>
        <v>254152000</v>
      </c>
      <c r="O344" s="36">
        <f t="shared" si="53"/>
        <v>254153000</v>
      </c>
      <c r="P344" s="42">
        <f t="shared" si="48"/>
        <v>-1000</v>
      </c>
      <c r="Q344" s="4" t="s">
        <v>2611</v>
      </c>
      <c r="R344" s="5" t="s">
        <v>2612</v>
      </c>
      <c r="S344" s="7">
        <v>41264</v>
      </c>
      <c r="T344" s="8" t="s">
        <v>243</v>
      </c>
      <c r="U344" s="4" t="s">
        <v>2042</v>
      </c>
      <c r="V344" s="83" t="s">
        <v>2043</v>
      </c>
      <c r="W344" s="5" t="s">
        <v>2044</v>
      </c>
      <c r="X344" s="91" t="s">
        <v>2045</v>
      </c>
      <c r="Y344" s="64" t="e">
        <f ca="1">[1]!doisothanhchu(O344)</f>
        <v>#NAME?</v>
      </c>
    </row>
    <row r="345" spans="1:25" s="38" customFormat="1" ht="22.5" customHeight="1" x14ac:dyDescent="0.25">
      <c r="A345" s="8">
        <f t="shared" si="54"/>
        <v>327</v>
      </c>
      <c r="B345" s="8">
        <v>1814</v>
      </c>
      <c r="C345" s="41" t="s">
        <v>1922</v>
      </c>
      <c r="D345" s="35">
        <v>47.83</v>
      </c>
      <c r="E345" s="35">
        <v>55.59</v>
      </c>
      <c r="F345" s="8"/>
      <c r="G345" s="35">
        <v>1</v>
      </c>
      <c r="H345" s="42">
        <v>15000000</v>
      </c>
      <c r="I345" s="42">
        <f t="shared" si="50"/>
        <v>717450000</v>
      </c>
      <c r="J345" s="42">
        <f t="shared" si="51"/>
        <v>116400000</v>
      </c>
      <c r="K345" s="36">
        <v>833850000</v>
      </c>
      <c r="L345" s="36">
        <f t="shared" si="52"/>
        <v>667080000</v>
      </c>
      <c r="M345" s="51">
        <v>500310000</v>
      </c>
      <c r="N345" s="36">
        <f t="shared" si="47"/>
        <v>166770000</v>
      </c>
      <c r="O345" s="36">
        <f t="shared" si="53"/>
        <v>166770000</v>
      </c>
      <c r="P345" s="42">
        <f t="shared" si="48"/>
        <v>0</v>
      </c>
      <c r="Q345" s="4" t="s">
        <v>2613</v>
      </c>
      <c r="R345" s="5" t="s">
        <v>2614</v>
      </c>
      <c r="S345" s="7">
        <v>41144</v>
      </c>
      <c r="T345" s="8" t="s">
        <v>260</v>
      </c>
      <c r="U345" s="4" t="s">
        <v>2046</v>
      </c>
      <c r="V345" s="83" t="s">
        <v>2615</v>
      </c>
      <c r="W345" s="5" t="s">
        <v>2047</v>
      </c>
      <c r="X345" s="91" t="s">
        <v>2616</v>
      </c>
      <c r="Y345" s="64" t="e">
        <f ca="1">[1]!doisothanhchu(O345)</f>
        <v>#NAME?</v>
      </c>
    </row>
    <row r="346" spans="1:25" s="38" customFormat="1" ht="22.5" customHeight="1" x14ac:dyDescent="0.25">
      <c r="A346" s="8">
        <f t="shared" si="54"/>
        <v>328</v>
      </c>
      <c r="B346" s="8">
        <v>1816</v>
      </c>
      <c r="C346" s="41" t="s">
        <v>1922</v>
      </c>
      <c r="D346" s="35">
        <v>39.729999999999997</v>
      </c>
      <c r="E346" s="35">
        <v>45.48</v>
      </c>
      <c r="F346" s="8"/>
      <c r="G346" s="35">
        <v>1</v>
      </c>
      <c r="H346" s="42">
        <v>15000000</v>
      </c>
      <c r="I346" s="42">
        <f t="shared" si="50"/>
        <v>595950000</v>
      </c>
      <c r="J346" s="42">
        <f t="shared" si="51"/>
        <v>86250000</v>
      </c>
      <c r="K346" s="36">
        <v>682200000</v>
      </c>
      <c r="L346" s="36">
        <f t="shared" si="52"/>
        <v>545760000</v>
      </c>
      <c r="M346" s="51">
        <v>409320000</v>
      </c>
      <c r="N346" s="36">
        <f t="shared" si="47"/>
        <v>136440000</v>
      </c>
      <c r="O346" s="36">
        <f t="shared" si="53"/>
        <v>136440000</v>
      </c>
      <c r="P346" s="42">
        <f t="shared" si="48"/>
        <v>0</v>
      </c>
      <c r="Q346" s="4" t="s">
        <v>2188</v>
      </c>
      <c r="R346" s="5" t="s">
        <v>2189</v>
      </c>
      <c r="S346" s="7">
        <v>37067</v>
      </c>
      <c r="T346" s="8" t="s">
        <v>267</v>
      </c>
      <c r="U346" s="4" t="s">
        <v>2190</v>
      </c>
      <c r="V346" s="83" t="s">
        <v>2191</v>
      </c>
      <c r="W346" s="5" t="s">
        <v>2192</v>
      </c>
      <c r="X346" s="91" t="s">
        <v>2193</v>
      </c>
      <c r="Y346" s="64" t="e">
        <f ca="1">[1]!doisothanhchu(O346)</f>
        <v>#NAME?</v>
      </c>
    </row>
    <row r="347" spans="1:25" s="38" customFormat="1" ht="22.5" customHeight="1" x14ac:dyDescent="0.25">
      <c r="A347" s="8">
        <f t="shared" si="54"/>
        <v>329</v>
      </c>
      <c r="B347" s="8">
        <v>1818</v>
      </c>
      <c r="C347" s="41" t="s">
        <v>1922</v>
      </c>
      <c r="D347" s="35">
        <v>39.729999999999997</v>
      </c>
      <c r="E347" s="35">
        <v>45.48</v>
      </c>
      <c r="F347" s="8"/>
      <c r="G347" s="35">
        <v>1</v>
      </c>
      <c r="H347" s="42">
        <v>15000000</v>
      </c>
      <c r="I347" s="42">
        <f t="shared" si="50"/>
        <v>595950000</v>
      </c>
      <c r="J347" s="42">
        <f t="shared" si="51"/>
        <v>86250000</v>
      </c>
      <c r="K347" s="36">
        <v>682200000</v>
      </c>
      <c r="L347" s="36">
        <f t="shared" si="52"/>
        <v>545760000</v>
      </c>
      <c r="M347" s="51">
        <v>409320000</v>
      </c>
      <c r="N347" s="36">
        <f t="shared" si="47"/>
        <v>136440000</v>
      </c>
      <c r="O347" s="36">
        <f t="shared" si="53"/>
        <v>136440000</v>
      </c>
      <c r="P347" s="42">
        <f t="shared" si="48"/>
        <v>0</v>
      </c>
      <c r="Q347" s="4" t="s">
        <v>2194</v>
      </c>
      <c r="R347" s="5" t="s">
        <v>2195</v>
      </c>
      <c r="S347" s="7">
        <v>40378</v>
      </c>
      <c r="T347" s="8" t="s">
        <v>3046</v>
      </c>
      <c r="U347" s="4" t="s">
        <v>2196</v>
      </c>
      <c r="V347" s="83" t="s">
        <v>2197</v>
      </c>
      <c r="W347" s="5" t="s">
        <v>2198</v>
      </c>
      <c r="X347" s="91" t="s">
        <v>2199</v>
      </c>
      <c r="Y347" s="64" t="e">
        <f ca="1">[1]!doisothanhchu(O347)</f>
        <v>#NAME?</v>
      </c>
    </row>
    <row r="348" spans="1:25" s="38" customFormat="1" ht="22.5" customHeight="1" x14ac:dyDescent="0.25">
      <c r="A348" s="8">
        <f t="shared" si="54"/>
        <v>330</v>
      </c>
      <c r="B348" s="8">
        <v>1820</v>
      </c>
      <c r="C348" s="41" t="s">
        <v>1922</v>
      </c>
      <c r="D348" s="35">
        <v>47.83</v>
      </c>
      <c r="E348" s="35">
        <v>55.59</v>
      </c>
      <c r="F348" s="8"/>
      <c r="G348" s="35">
        <v>1</v>
      </c>
      <c r="H348" s="42">
        <v>15000000</v>
      </c>
      <c r="I348" s="42">
        <f t="shared" si="50"/>
        <v>717450000</v>
      </c>
      <c r="J348" s="42">
        <f t="shared" si="51"/>
        <v>116400000</v>
      </c>
      <c r="K348" s="36">
        <v>833850000</v>
      </c>
      <c r="L348" s="36">
        <f t="shared" si="52"/>
        <v>667080000</v>
      </c>
      <c r="M348" s="51">
        <v>500310000</v>
      </c>
      <c r="N348" s="36">
        <f t="shared" si="47"/>
        <v>166770000</v>
      </c>
      <c r="O348" s="36">
        <f t="shared" si="53"/>
        <v>166770000</v>
      </c>
      <c r="P348" s="42">
        <f t="shared" si="48"/>
        <v>0</v>
      </c>
      <c r="Q348" s="4" t="s">
        <v>2048</v>
      </c>
      <c r="R348" s="5" t="s">
        <v>2049</v>
      </c>
      <c r="S348" s="7">
        <v>39183</v>
      </c>
      <c r="T348" s="8" t="s">
        <v>286</v>
      </c>
      <c r="U348" s="4" t="s">
        <v>2050</v>
      </c>
      <c r="V348" s="4" t="s">
        <v>2050</v>
      </c>
      <c r="W348" s="5" t="s">
        <v>2051</v>
      </c>
      <c r="X348" s="91" t="s">
        <v>2052</v>
      </c>
      <c r="Y348" s="64" t="e">
        <f ca="1">[1]!doisothanhchu(O348)</f>
        <v>#NAME?</v>
      </c>
    </row>
    <row r="349" spans="1:25" s="38" customFormat="1" ht="22.5" customHeight="1" x14ac:dyDescent="0.25">
      <c r="A349" s="8">
        <f t="shared" si="54"/>
        <v>331</v>
      </c>
      <c r="B349" s="8">
        <v>1822</v>
      </c>
      <c r="C349" s="41" t="s">
        <v>1922</v>
      </c>
      <c r="D349" s="35">
        <v>72.92</v>
      </c>
      <c r="E349" s="35">
        <v>82.25</v>
      </c>
      <c r="F349" s="46" t="s">
        <v>1946</v>
      </c>
      <c r="G349" s="65">
        <v>1.03</v>
      </c>
      <c r="H349" s="42">
        <v>15450000</v>
      </c>
      <c r="I349" s="42">
        <f t="shared" si="50"/>
        <v>1126614000</v>
      </c>
      <c r="J349" s="42">
        <f t="shared" si="51"/>
        <v>144148500</v>
      </c>
      <c r="K349" s="36">
        <v>1270762500</v>
      </c>
      <c r="L349" s="36">
        <f t="shared" si="52"/>
        <v>1016610000</v>
      </c>
      <c r="M349" s="51">
        <v>499853000</v>
      </c>
      <c r="N349" s="36">
        <f t="shared" si="47"/>
        <v>516757000</v>
      </c>
      <c r="O349" s="36">
        <f t="shared" si="53"/>
        <v>254153000</v>
      </c>
      <c r="P349" s="42">
        <f t="shared" si="48"/>
        <v>262604000</v>
      </c>
      <c r="Q349" s="4" t="s">
        <v>2617</v>
      </c>
      <c r="R349" s="5"/>
      <c r="S349" s="7"/>
      <c r="T349" s="8"/>
      <c r="U349" s="4"/>
      <c r="V349" s="83"/>
      <c r="W349" s="5"/>
      <c r="X349" s="8"/>
      <c r="Y349" s="64" t="e">
        <f ca="1">[1]!doisothanhchu(O349)</f>
        <v>#NAME?</v>
      </c>
    </row>
    <row r="350" spans="1:25" s="38" customFormat="1" ht="22.5" customHeight="1" x14ac:dyDescent="0.25">
      <c r="A350" s="8">
        <f t="shared" si="54"/>
        <v>332</v>
      </c>
      <c r="B350" s="8">
        <v>1824</v>
      </c>
      <c r="C350" s="41" t="s">
        <v>1922</v>
      </c>
      <c r="D350" s="35">
        <v>63.98</v>
      </c>
      <c r="E350" s="35">
        <v>71.959999999999994</v>
      </c>
      <c r="F350" s="8"/>
      <c r="G350" s="35">
        <v>1</v>
      </c>
      <c r="H350" s="42">
        <v>15000000</v>
      </c>
      <c r="I350" s="42">
        <f t="shared" si="50"/>
        <v>959700000</v>
      </c>
      <c r="J350" s="42">
        <f t="shared" si="51"/>
        <v>85300000</v>
      </c>
      <c r="K350" s="36">
        <v>1045000000</v>
      </c>
      <c r="L350" s="36">
        <f t="shared" si="52"/>
        <v>836000000</v>
      </c>
      <c r="M350" s="51">
        <v>627000000</v>
      </c>
      <c r="N350" s="36">
        <f t="shared" si="47"/>
        <v>209000000</v>
      </c>
      <c r="O350" s="36">
        <f t="shared" si="53"/>
        <v>209000000</v>
      </c>
      <c r="P350" s="42">
        <f t="shared" si="48"/>
        <v>0</v>
      </c>
      <c r="Q350" s="4" t="s">
        <v>2200</v>
      </c>
      <c r="R350" s="5" t="s">
        <v>2201</v>
      </c>
      <c r="S350" s="7">
        <v>41555</v>
      </c>
      <c r="T350" s="8" t="s">
        <v>356</v>
      </c>
      <c r="U350" s="4" t="s">
        <v>2202</v>
      </c>
      <c r="V350" s="83" t="s">
        <v>2203</v>
      </c>
      <c r="W350" s="5" t="s">
        <v>2204</v>
      </c>
      <c r="X350" s="91" t="s">
        <v>2205</v>
      </c>
      <c r="Y350" s="64" t="e">
        <f ca="1">[1]!doisothanhchu(O350)</f>
        <v>#NAME?</v>
      </c>
    </row>
    <row r="351" spans="1:25" s="38" customFormat="1" ht="22.5" customHeight="1" x14ac:dyDescent="0.25">
      <c r="A351" s="8">
        <f t="shared" si="54"/>
        <v>333</v>
      </c>
      <c r="B351" s="8">
        <v>1826</v>
      </c>
      <c r="C351" s="41" t="s">
        <v>1922</v>
      </c>
      <c r="D351" s="35">
        <v>62.37</v>
      </c>
      <c r="E351" s="35">
        <v>70.319999999999993</v>
      </c>
      <c r="F351" s="8"/>
      <c r="G351" s="35">
        <v>1</v>
      </c>
      <c r="H351" s="42">
        <v>15000000</v>
      </c>
      <c r="I351" s="42">
        <f t="shared" si="50"/>
        <v>935550000</v>
      </c>
      <c r="J351" s="42">
        <f t="shared" si="51"/>
        <v>119249999.99999988</v>
      </c>
      <c r="K351" s="36">
        <v>1054799999.9999999</v>
      </c>
      <c r="L351" s="36">
        <f t="shared" si="52"/>
        <v>843840000</v>
      </c>
      <c r="M351" s="51">
        <v>632880000</v>
      </c>
      <c r="N351" s="36">
        <f t="shared" si="47"/>
        <v>210960000</v>
      </c>
      <c r="O351" s="36">
        <f t="shared" si="53"/>
        <v>210960000</v>
      </c>
      <c r="P351" s="42">
        <f t="shared" si="48"/>
        <v>0</v>
      </c>
      <c r="Q351" s="4" t="s">
        <v>2618</v>
      </c>
      <c r="R351" s="5" t="s">
        <v>2619</v>
      </c>
      <c r="S351" s="7">
        <v>38820</v>
      </c>
      <c r="T351" s="8" t="s">
        <v>243</v>
      </c>
      <c r="U351" s="4" t="s">
        <v>2620</v>
      </c>
      <c r="V351" s="83" t="s">
        <v>2621</v>
      </c>
      <c r="W351" s="5" t="s">
        <v>37</v>
      </c>
      <c r="X351" s="94" t="s">
        <v>2622</v>
      </c>
      <c r="Y351" s="64" t="e">
        <f ca="1">[1]!doisothanhchu(O351)</f>
        <v>#NAME?</v>
      </c>
    </row>
    <row r="352" spans="1:25" s="38" customFormat="1" ht="22.5" customHeight="1" x14ac:dyDescent="0.25">
      <c r="A352" s="8">
        <f t="shared" si="54"/>
        <v>334</v>
      </c>
      <c r="B352" s="8">
        <v>1828</v>
      </c>
      <c r="C352" s="41" t="s">
        <v>1922</v>
      </c>
      <c r="D352" s="35">
        <v>62.37</v>
      </c>
      <c r="E352" s="35">
        <v>70.319999999999993</v>
      </c>
      <c r="F352" s="8"/>
      <c r="G352" s="35">
        <v>1</v>
      </c>
      <c r="H352" s="42">
        <v>15000000</v>
      </c>
      <c r="I352" s="42">
        <f t="shared" si="50"/>
        <v>935550000</v>
      </c>
      <c r="J352" s="42">
        <f t="shared" si="51"/>
        <v>119249999.99999988</v>
      </c>
      <c r="K352" s="36">
        <v>1054799999.9999999</v>
      </c>
      <c r="L352" s="36">
        <f t="shared" si="52"/>
        <v>843840000</v>
      </c>
      <c r="M352" s="51">
        <v>632880000</v>
      </c>
      <c r="N352" s="36">
        <f t="shared" si="47"/>
        <v>210960000</v>
      </c>
      <c r="O352" s="36">
        <f t="shared" si="53"/>
        <v>210960000</v>
      </c>
      <c r="P352" s="42">
        <f t="shared" si="48"/>
        <v>0</v>
      </c>
      <c r="Q352" s="4" t="s">
        <v>2206</v>
      </c>
      <c r="R352" s="5" t="s">
        <v>2207</v>
      </c>
      <c r="S352" s="7">
        <v>39388</v>
      </c>
      <c r="T352" s="8" t="s">
        <v>2940</v>
      </c>
      <c r="U352" s="4" t="s">
        <v>2208</v>
      </c>
      <c r="V352" s="83" t="s">
        <v>2209</v>
      </c>
      <c r="W352" s="5" t="s">
        <v>2210</v>
      </c>
      <c r="X352" s="91" t="s">
        <v>2211</v>
      </c>
      <c r="Y352" s="64" t="e">
        <f ca="1">[1]!doisothanhchu(O352)</f>
        <v>#NAME?</v>
      </c>
    </row>
    <row r="353" spans="1:25" s="38" customFormat="1" ht="22.5" customHeight="1" x14ac:dyDescent="0.25">
      <c r="A353" s="8">
        <f t="shared" si="54"/>
        <v>335</v>
      </c>
      <c r="B353" s="8">
        <v>1830</v>
      </c>
      <c r="C353" s="41" t="s">
        <v>1922</v>
      </c>
      <c r="D353" s="35">
        <v>63.98</v>
      </c>
      <c r="E353" s="35">
        <v>71.959999999999994</v>
      </c>
      <c r="F353" s="8"/>
      <c r="G353" s="35">
        <v>1</v>
      </c>
      <c r="H353" s="42">
        <v>15000000</v>
      </c>
      <c r="I353" s="42">
        <f t="shared" si="50"/>
        <v>959700000</v>
      </c>
      <c r="J353" s="42">
        <f t="shared" si="51"/>
        <v>119700000</v>
      </c>
      <c r="K353" s="36">
        <v>1079400000</v>
      </c>
      <c r="L353" s="36">
        <f t="shared" si="52"/>
        <v>863520000</v>
      </c>
      <c r="M353" s="51">
        <v>431760000</v>
      </c>
      <c r="N353" s="36">
        <f t="shared" si="47"/>
        <v>431760000</v>
      </c>
      <c r="O353" s="36">
        <f t="shared" si="53"/>
        <v>215880000</v>
      </c>
      <c r="P353" s="42">
        <f t="shared" si="48"/>
        <v>215880000</v>
      </c>
      <c r="Q353" s="4" t="s">
        <v>2212</v>
      </c>
      <c r="R353" s="5"/>
      <c r="S353" s="7"/>
      <c r="T353" s="8"/>
      <c r="U353" s="4"/>
      <c r="V353" s="83"/>
      <c r="W353" s="5"/>
      <c r="X353" s="94"/>
      <c r="Y353" s="64" t="e">
        <f ca="1">[1]!doisothanhchu(O353)</f>
        <v>#NAME?</v>
      </c>
    </row>
    <row r="354" spans="1:25" s="38" customFormat="1" ht="22.5" customHeight="1" x14ac:dyDescent="0.25">
      <c r="A354" s="8">
        <f t="shared" si="54"/>
        <v>336</v>
      </c>
      <c r="B354" s="8">
        <v>1832</v>
      </c>
      <c r="C354" s="41" t="s">
        <v>1922</v>
      </c>
      <c r="D354" s="35">
        <v>72.92</v>
      </c>
      <c r="E354" s="35">
        <v>82.25</v>
      </c>
      <c r="F354" s="46" t="s">
        <v>1946</v>
      </c>
      <c r="G354" s="65">
        <v>1.03</v>
      </c>
      <c r="H354" s="42">
        <v>15450000</v>
      </c>
      <c r="I354" s="42">
        <f t="shared" si="50"/>
        <v>1126614000</v>
      </c>
      <c r="J354" s="42">
        <f t="shared" si="51"/>
        <v>144148500</v>
      </c>
      <c r="K354" s="36">
        <v>1270762500</v>
      </c>
      <c r="L354" s="36">
        <f t="shared" si="52"/>
        <v>1016610000</v>
      </c>
      <c r="M354" s="51">
        <v>254153000</v>
      </c>
      <c r="N354" s="36">
        <f t="shared" si="47"/>
        <v>762457000</v>
      </c>
      <c r="O354" s="36">
        <f t="shared" si="53"/>
        <v>254153000</v>
      </c>
      <c r="P354" s="42">
        <f t="shared" si="48"/>
        <v>508304000</v>
      </c>
      <c r="Q354" s="4" t="s">
        <v>2305</v>
      </c>
      <c r="R354" s="5"/>
      <c r="S354" s="7"/>
      <c r="T354" s="8"/>
      <c r="U354" s="4"/>
      <c r="V354" s="83"/>
      <c r="W354" s="5" t="s">
        <v>2306</v>
      </c>
      <c r="X354" s="8"/>
      <c r="Y354" s="64" t="e">
        <f ca="1">[1]!doisothanhchu(O354)</f>
        <v>#NAME?</v>
      </c>
    </row>
    <row r="355" spans="1:25" s="38" customFormat="1" ht="22.5" customHeight="1" x14ac:dyDescent="0.25">
      <c r="A355" s="8">
        <f t="shared" si="54"/>
        <v>337</v>
      </c>
      <c r="B355" s="8">
        <v>1834</v>
      </c>
      <c r="C355" s="41" t="s">
        <v>1922</v>
      </c>
      <c r="D355" s="35">
        <v>47.83</v>
      </c>
      <c r="E355" s="35">
        <v>55.59</v>
      </c>
      <c r="F355" s="8"/>
      <c r="G355" s="35">
        <v>1</v>
      </c>
      <c r="H355" s="42">
        <v>15000000</v>
      </c>
      <c r="I355" s="42">
        <f t="shared" si="50"/>
        <v>717450000</v>
      </c>
      <c r="J355" s="42">
        <f t="shared" si="51"/>
        <v>116400000</v>
      </c>
      <c r="K355" s="36">
        <v>833850000</v>
      </c>
      <c r="L355" s="36">
        <f t="shared" si="52"/>
        <v>667080000</v>
      </c>
      <c r="M355" s="51">
        <v>500310000</v>
      </c>
      <c r="N355" s="36">
        <f t="shared" si="47"/>
        <v>166770000</v>
      </c>
      <c r="O355" s="36">
        <f t="shared" si="53"/>
        <v>166770000</v>
      </c>
      <c r="P355" s="42">
        <f t="shared" si="48"/>
        <v>0</v>
      </c>
      <c r="Q355" s="4" t="s">
        <v>2213</v>
      </c>
      <c r="R355" s="5" t="s">
        <v>2214</v>
      </c>
      <c r="S355" s="7">
        <v>41401</v>
      </c>
      <c r="T355" s="8" t="s">
        <v>2610</v>
      </c>
      <c r="U355" s="4" t="s">
        <v>2215</v>
      </c>
      <c r="V355" s="4" t="s">
        <v>2216</v>
      </c>
      <c r="W355" s="5" t="s">
        <v>2217</v>
      </c>
      <c r="X355" s="91" t="s">
        <v>2218</v>
      </c>
      <c r="Y355" s="64" t="e">
        <f ca="1">[1]!doisothanhchu(O355)</f>
        <v>#NAME?</v>
      </c>
    </row>
    <row r="356" spans="1:25" s="38" customFormat="1" ht="22.5" customHeight="1" x14ac:dyDescent="0.25">
      <c r="A356" s="8">
        <f t="shared" si="54"/>
        <v>338</v>
      </c>
      <c r="B356" s="8">
        <v>1836</v>
      </c>
      <c r="C356" s="41" t="s">
        <v>1922</v>
      </c>
      <c r="D356" s="35">
        <v>41.79</v>
      </c>
      <c r="E356" s="35">
        <v>47.62</v>
      </c>
      <c r="F356" s="8"/>
      <c r="G356" s="35">
        <v>1</v>
      </c>
      <c r="H356" s="42">
        <v>15000000</v>
      </c>
      <c r="I356" s="42">
        <f t="shared" si="50"/>
        <v>626850000</v>
      </c>
      <c r="J356" s="42">
        <f t="shared" si="51"/>
        <v>87450000</v>
      </c>
      <c r="K356" s="36">
        <v>714300000</v>
      </c>
      <c r="L356" s="36">
        <f t="shared" si="52"/>
        <v>571440000</v>
      </c>
      <c r="M356" s="51">
        <v>428590000</v>
      </c>
      <c r="N356" s="36">
        <f t="shared" si="47"/>
        <v>142850000</v>
      </c>
      <c r="O356" s="36">
        <f t="shared" si="53"/>
        <v>142860000</v>
      </c>
      <c r="P356" s="42">
        <f t="shared" si="48"/>
        <v>-10000</v>
      </c>
      <c r="Q356" s="4" t="s">
        <v>2219</v>
      </c>
      <c r="R356" s="5" t="s">
        <v>2220</v>
      </c>
      <c r="S356" s="7">
        <v>41912</v>
      </c>
      <c r="T356" s="8" t="s">
        <v>276</v>
      </c>
      <c r="U356" s="4" t="s">
        <v>2221</v>
      </c>
      <c r="V356" s="4" t="s">
        <v>2222</v>
      </c>
      <c r="W356" s="5" t="s">
        <v>2223</v>
      </c>
      <c r="X356" s="91" t="s">
        <v>2224</v>
      </c>
      <c r="Y356" s="64" t="e">
        <f ca="1">[1]!doisothanhchu(O356)</f>
        <v>#NAME?</v>
      </c>
    </row>
    <row r="357" spans="1:25" s="38" customFormat="1" ht="22.5" customHeight="1" x14ac:dyDescent="0.25">
      <c r="A357" s="8">
        <f t="shared" si="54"/>
        <v>339</v>
      </c>
      <c r="B357" s="8">
        <v>1838</v>
      </c>
      <c r="C357" s="41" t="s">
        <v>1922</v>
      </c>
      <c r="D357" s="35">
        <v>40.03</v>
      </c>
      <c r="E357" s="35">
        <v>45.84</v>
      </c>
      <c r="F357" s="8"/>
      <c r="G357" s="35">
        <v>1</v>
      </c>
      <c r="H357" s="42">
        <v>15000000</v>
      </c>
      <c r="I357" s="42">
        <f t="shared" si="50"/>
        <v>600450000</v>
      </c>
      <c r="J357" s="42">
        <f t="shared" si="51"/>
        <v>87150000</v>
      </c>
      <c r="K357" s="36">
        <v>687600000</v>
      </c>
      <c r="L357" s="36">
        <f t="shared" si="52"/>
        <v>550080000</v>
      </c>
      <c r="M357" s="51">
        <v>412560000</v>
      </c>
      <c r="N357" s="36">
        <f t="shared" si="47"/>
        <v>137520000</v>
      </c>
      <c r="O357" s="36">
        <f t="shared" si="53"/>
        <v>137520000</v>
      </c>
      <c r="P357" s="42">
        <f t="shared" si="48"/>
        <v>0</v>
      </c>
      <c r="Q357" s="4" t="s">
        <v>2053</v>
      </c>
      <c r="R357" s="5" t="s">
        <v>2054</v>
      </c>
      <c r="S357" s="7">
        <v>41046</v>
      </c>
      <c r="T357" s="8" t="s">
        <v>2940</v>
      </c>
      <c r="U357" s="4" t="s">
        <v>2055</v>
      </c>
      <c r="V357" s="83" t="s">
        <v>2056</v>
      </c>
      <c r="W357" s="5" t="s">
        <v>2057</v>
      </c>
      <c r="X357" s="91" t="s">
        <v>2058</v>
      </c>
      <c r="Y357" s="64" t="e">
        <f ca="1">[1]!doisothanhchu(O357)</f>
        <v>#NAME?</v>
      </c>
    </row>
    <row r="358" spans="1:25" s="38" customFormat="1" ht="22.5" customHeight="1" x14ac:dyDescent="0.25">
      <c r="A358" s="8">
        <f t="shared" si="54"/>
        <v>340</v>
      </c>
      <c r="B358" s="8">
        <v>1840</v>
      </c>
      <c r="C358" s="41" t="s">
        <v>1922</v>
      </c>
      <c r="D358" s="35">
        <v>47.83</v>
      </c>
      <c r="E358" s="35">
        <v>55.59</v>
      </c>
      <c r="F358" s="8"/>
      <c r="G358" s="35">
        <v>1</v>
      </c>
      <c r="H358" s="42">
        <v>15000000</v>
      </c>
      <c r="I358" s="42">
        <f t="shared" si="50"/>
        <v>717450000</v>
      </c>
      <c r="J358" s="42">
        <f t="shared" si="51"/>
        <v>116400000</v>
      </c>
      <c r="K358" s="36">
        <v>833850000</v>
      </c>
      <c r="L358" s="36">
        <f t="shared" si="52"/>
        <v>667080000</v>
      </c>
      <c r="M358" s="51">
        <v>500310000</v>
      </c>
      <c r="N358" s="36">
        <f t="shared" si="47"/>
        <v>166770000</v>
      </c>
      <c r="O358" s="36">
        <f t="shared" si="53"/>
        <v>166770000</v>
      </c>
      <c r="P358" s="42">
        <f t="shared" si="48"/>
        <v>0</v>
      </c>
      <c r="Q358" s="4" t="s">
        <v>2623</v>
      </c>
      <c r="R358" s="5" t="s">
        <v>2624</v>
      </c>
      <c r="S358" s="7">
        <v>41724</v>
      </c>
      <c r="T358" s="8" t="s">
        <v>2225</v>
      </c>
      <c r="U358" s="4" t="s">
        <v>2625</v>
      </c>
      <c r="V358" s="4" t="s">
        <v>2625</v>
      </c>
      <c r="W358" s="5" t="s">
        <v>2626</v>
      </c>
      <c r="X358" s="91" t="s">
        <v>3012</v>
      </c>
      <c r="Y358" s="64" t="e">
        <f ca="1">[1]!doisothanhchu(O358)</f>
        <v>#NAME?</v>
      </c>
    </row>
    <row r="359" spans="1:25" s="49" customFormat="1" ht="27.75" customHeight="1" x14ac:dyDescent="0.25">
      <c r="A359" s="43" t="s">
        <v>1885</v>
      </c>
      <c r="B359" s="43"/>
      <c r="C359" s="43"/>
      <c r="D359" s="47"/>
      <c r="E359" s="47"/>
      <c r="F359" s="43"/>
      <c r="G359" s="47"/>
      <c r="H359" s="48"/>
      <c r="I359" s="42">
        <f t="shared" si="50"/>
        <v>0</v>
      </c>
      <c r="J359" s="42">
        <f t="shared" si="51"/>
        <v>0</v>
      </c>
      <c r="K359" s="36">
        <v>0</v>
      </c>
      <c r="L359" s="36">
        <f t="shared" si="52"/>
        <v>0</v>
      </c>
      <c r="M359" s="51">
        <v>0</v>
      </c>
      <c r="N359" s="36">
        <f t="shared" si="47"/>
        <v>0</v>
      </c>
      <c r="O359" s="36">
        <f t="shared" si="53"/>
        <v>0</v>
      </c>
      <c r="P359" s="42">
        <f t="shared" si="48"/>
        <v>0</v>
      </c>
      <c r="Q359" s="4"/>
      <c r="R359" s="5"/>
      <c r="S359" s="7"/>
      <c r="T359" s="8"/>
      <c r="U359" s="4"/>
      <c r="V359" s="83"/>
      <c r="W359" s="5"/>
      <c r="X359" s="8"/>
      <c r="Y359" s="64" t="e">
        <f ca="1">[1]!doisothanhchu(O359)</f>
        <v>#NAME?</v>
      </c>
    </row>
    <row r="360" spans="1:25" s="38" customFormat="1" ht="22.5" customHeight="1" x14ac:dyDescent="0.25">
      <c r="A360" s="8">
        <f>+A339+20</f>
        <v>341</v>
      </c>
      <c r="B360" s="8">
        <v>1902</v>
      </c>
      <c r="C360" s="41" t="s">
        <v>1923</v>
      </c>
      <c r="D360" s="78">
        <v>72.92</v>
      </c>
      <c r="E360" s="35">
        <v>82.25</v>
      </c>
      <c r="F360" s="46" t="s">
        <v>1946</v>
      </c>
      <c r="G360" s="65">
        <v>1.03</v>
      </c>
      <c r="H360" s="42">
        <v>15450000</v>
      </c>
      <c r="I360" s="42">
        <f t="shared" si="50"/>
        <v>1126614000</v>
      </c>
      <c r="J360" s="42">
        <f t="shared" si="51"/>
        <v>144148500</v>
      </c>
      <c r="K360" s="36">
        <v>1270762500</v>
      </c>
      <c r="L360" s="36">
        <f t="shared" si="52"/>
        <v>1016610000</v>
      </c>
      <c r="M360" s="52">
        <v>762458000</v>
      </c>
      <c r="N360" s="36">
        <f t="shared" si="47"/>
        <v>254152000</v>
      </c>
      <c r="O360" s="36">
        <f t="shared" si="53"/>
        <v>254153000</v>
      </c>
      <c r="P360" s="42">
        <f t="shared" si="48"/>
        <v>-1000</v>
      </c>
      <c r="Q360" s="4" t="s">
        <v>2257</v>
      </c>
      <c r="R360" s="5"/>
      <c r="S360" s="7"/>
      <c r="T360" s="8"/>
      <c r="U360" s="4"/>
      <c r="V360" s="83"/>
      <c r="W360" s="5" t="s">
        <v>2258</v>
      </c>
      <c r="X360" s="8"/>
      <c r="Y360" s="64" t="e">
        <f ca="1">[1]!doisothanhchu(O360)</f>
        <v>#NAME?</v>
      </c>
    </row>
    <row r="361" spans="1:25" s="38" customFormat="1" ht="22.5" customHeight="1" x14ac:dyDescent="0.25">
      <c r="A361" s="8">
        <f t="shared" ref="A361:A379" si="55">+A340+20</f>
        <v>342</v>
      </c>
      <c r="B361" s="8">
        <v>1904</v>
      </c>
      <c r="C361" s="41" t="s">
        <v>1923</v>
      </c>
      <c r="D361" s="35">
        <v>63.98</v>
      </c>
      <c r="E361" s="35">
        <v>71.959999999999994</v>
      </c>
      <c r="F361" s="8"/>
      <c r="G361" s="35">
        <v>1</v>
      </c>
      <c r="H361" s="42">
        <v>15000000</v>
      </c>
      <c r="I361" s="42">
        <f t="shared" si="50"/>
        <v>959700000</v>
      </c>
      <c r="J361" s="42">
        <f t="shared" si="51"/>
        <v>119700000</v>
      </c>
      <c r="K361" s="36">
        <v>1079400000</v>
      </c>
      <c r="L361" s="36">
        <f t="shared" si="52"/>
        <v>863520000</v>
      </c>
      <c r="M361" s="51">
        <v>215880000</v>
      </c>
      <c r="N361" s="36">
        <f t="shared" si="47"/>
        <v>647640000</v>
      </c>
      <c r="O361" s="36">
        <f t="shared" si="53"/>
        <v>215880000</v>
      </c>
      <c r="P361" s="42">
        <f t="shared" si="48"/>
        <v>431760000</v>
      </c>
      <c r="Q361" s="4" t="s">
        <v>2259</v>
      </c>
      <c r="R361" s="5"/>
      <c r="S361" s="7"/>
      <c r="T361" s="8"/>
      <c r="U361" s="4"/>
      <c r="V361" s="83"/>
      <c r="W361" s="5" t="s">
        <v>2260</v>
      </c>
      <c r="X361" s="8"/>
      <c r="Y361" s="64" t="e">
        <f ca="1">[1]!doisothanhchu(O361)</f>
        <v>#NAME?</v>
      </c>
    </row>
    <row r="362" spans="1:25" s="38" customFormat="1" ht="22.5" customHeight="1" x14ac:dyDescent="0.25">
      <c r="A362" s="8">
        <f t="shared" si="55"/>
        <v>343</v>
      </c>
      <c r="B362" s="8">
        <v>1906</v>
      </c>
      <c r="C362" s="41" t="s">
        <v>1923</v>
      </c>
      <c r="D362" s="35">
        <v>62.37</v>
      </c>
      <c r="E362" s="35">
        <v>70.319999999999993</v>
      </c>
      <c r="F362" s="8"/>
      <c r="G362" s="35">
        <v>1</v>
      </c>
      <c r="H362" s="42">
        <v>15000000</v>
      </c>
      <c r="I362" s="42">
        <f t="shared" si="50"/>
        <v>935550000</v>
      </c>
      <c r="J362" s="42">
        <f t="shared" si="51"/>
        <v>109449999.99999988</v>
      </c>
      <c r="K362" s="36">
        <v>1044999999.9999999</v>
      </c>
      <c r="L362" s="36">
        <f t="shared" si="52"/>
        <v>836000000</v>
      </c>
      <c r="M362" s="51">
        <v>627000000</v>
      </c>
      <c r="N362" s="36">
        <f t="shared" si="47"/>
        <v>209000000</v>
      </c>
      <c r="O362" s="36">
        <f t="shared" si="53"/>
        <v>209000000</v>
      </c>
      <c r="P362" s="42">
        <f t="shared" si="48"/>
        <v>0</v>
      </c>
      <c r="Q362" s="4" t="s">
        <v>2059</v>
      </c>
      <c r="R362" s="5" t="s">
        <v>2060</v>
      </c>
      <c r="S362" s="7">
        <v>41083</v>
      </c>
      <c r="T362" s="8" t="s">
        <v>243</v>
      </c>
      <c r="U362" s="4" t="s">
        <v>2061</v>
      </c>
      <c r="V362" s="83" t="s">
        <v>2791</v>
      </c>
      <c r="W362" s="5" t="s">
        <v>2792</v>
      </c>
      <c r="X362" s="91" t="s">
        <v>2793</v>
      </c>
      <c r="Y362" s="64" t="e">
        <f ca="1">[1]!doisothanhchu(O362)</f>
        <v>#NAME?</v>
      </c>
    </row>
    <row r="363" spans="1:25" s="38" customFormat="1" ht="22.5" customHeight="1" x14ac:dyDescent="0.25">
      <c r="A363" s="8">
        <f t="shared" si="55"/>
        <v>344</v>
      </c>
      <c r="B363" s="8">
        <v>1908</v>
      </c>
      <c r="C363" s="41" t="s">
        <v>1923</v>
      </c>
      <c r="D363" s="35">
        <v>62.37</v>
      </c>
      <c r="E363" s="35">
        <v>70.319999999999993</v>
      </c>
      <c r="F363" s="8"/>
      <c r="G363" s="35">
        <v>1</v>
      </c>
      <c r="H363" s="42">
        <v>15000000</v>
      </c>
      <c r="I363" s="42">
        <f t="shared" si="50"/>
        <v>935550000</v>
      </c>
      <c r="J363" s="42">
        <f t="shared" si="51"/>
        <v>109449999.99999988</v>
      </c>
      <c r="K363" s="36">
        <v>1044999999.9999999</v>
      </c>
      <c r="L363" s="36">
        <f t="shared" si="52"/>
        <v>836000000</v>
      </c>
      <c r="M363" s="51">
        <v>627000000</v>
      </c>
      <c r="N363" s="36">
        <f t="shared" si="47"/>
        <v>209000000</v>
      </c>
      <c r="O363" s="36">
        <f t="shared" si="53"/>
        <v>209000000</v>
      </c>
      <c r="P363" s="42">
        <f t="shared" ref="P363:P416" si="56">+N363-O363</f>
        <v>0</v>
      </c>
      <c r="Q363" s="4" t="s">
        <v>2226</v>
      </c>
      <c r="R363" s="5" t="s">
        <v>2227</v>
      </c>
      <c r="S363" s="7">
        <v>41041</v>
      </c>
      <c r="T363" s="8" t="s">
        <v>243</v>
      </c>
      <c r="U363" s="4" t="s">
        <v>2228</v>
      </c>
      <c r="V363" s="83" t="s">
        <v>2229</v>
      </c>
      <c r="W363" s="5" t="s">
        <v>519</v>
      </c>
      <c r="X363" s="91" t="s">
        <v>520</v>
      </c>
      <c r="Y363" s="64" t="e">
        <f ca="1">[1]!doisothanhchu(O363)</f>
        <v>#NAME?</v>
      </c>
    </row>
    <row r="364" spans="1:25" s="38" customFormat="1" ht="22.5" customHeight="1" x14ac:dyDescent="0.25">
      <c r="A364" s="8">
        <f t="shared" si="55"/>
        <v>345</v>
      </c>
      <c r="B364" s="8">
        <v>1910</v>
      </c>
      <c r="C364" s="41" t="s">
        <v>1923</v>
      </c>
      <c r="D364" s="35">
        <v>63.98</v>
      </c>
      <c r="E364" s="35">
        <v>71.959999999999994</v>
      </c>
      <c r="F364" s="8"/>
      <c r="G364" s="35">
        <v>1</v>
      </c>
      <c r="H364" s="42">
        <v>15000000</v>
      </c>
      <c r="I364" s="42">
        <f t="shared" si="50"/>
        <v>959700000</v>
      </c>
      <c r="J364" s="42">
        <f t="shared" si="51"/>
        <v>119700000</v>
      </c>
      <c r="K364" s="36">
        <v>1079400000</v>
      </c>
      <c r="L364" s="36">
        <f t="shared" si="52"/>
        <v>863520000</v>
      </c>
      <c r="M364" s="52">
        <v>215880000</v>
      </c>
      <c r="N364" s="36">
        <f t="shared" si="47"/>
        <v>647640000</v>
      </c>
      <c r="O364" s="36">
        <f t="shared" si="53"/>
        <v>215880000</v>
      </c>
      <c r="P364" s="42">
        <f t="shared" si="56"/>
        <v>431760000</v>
      </c>
      <c r="Q364" s="4" t="s">
        <v>2259</v>
      </c>
      <c r="R364" s="5"/>
      <c r="S364" s="7"/>
      <c r="T364" s="8"/>
      <c r="U364" s="4"/>
      <c r="V364" s="83"/>
      <c r="W364" s="5" t="s">
        <v>2260</v>
      </c>
      <c r="X364" s="8"/>
      <c r="Y364" s="64" t="e">
        <f ca="1">[1]!doisothanhchu(O364)</f>
        <v>#NAME?</v>
      </c>
    </row>
    <row r="365" spans="1:25" s="38" customFormat="1" ht="22.5" customHeight="1" x14ac:dyDescent="0.25">
      <c r="A365" s="8">
        <f t="shared" si="55"/>
        <v>346</v>
      </c>
      <c r="B365" s="8">
        <v>1912</v>
      </c>
      <c r="C365" s="41" t="s">
        <v>1923</v>
      </c>
      <c r="D365" s="35">
        <v>72.92</v>
      </c>
      <c r="E365" s="35">
        <v>82.25</v>
      </c>
      <c r="F365" s="46" t="s">
        <v>1946</v>
      </c>
      <c r="G365" s="65">
        <v>1.03</v>
      </c>
      <c r="H365" s="42">
        <v>14250000</v>
      </c>
      <c r="I365" s="42">
        <f t="shared" si="50"/>
        <v>1039110000</v>
      </c>
      <c r="J365" s="42">
        <f t="shared" si="51"/>
        <v>5890000</v>
      </c>
      <c r="K365" s="36">
        <v>1045000000</v>
      </c>
      <c r="L365" s="36">
        <f t="shared" si="52"/>
        <v>836000000</v>
      </c>
      <c r="M365" s="51">
        <v>627000000</v>
      </c>
      <c r="N365" s="36">
        <f t="shared" si="47"/>
        <v>209000000</v>
      </c>
      <c r="O365" s="36">
        <f t="shared" si="53"/>
        <v>209000000</v>
      </c>
      <c r="P365" s="42">
        <f t="shared" si="56"/>
        <v>0</v>
      </c>
      <c r="Q365" s="4" t="s">
        <v>2794</v>
      </c>
      <c r="R365" s="5" t="s">
        <v>2627</v>
      </c>
      <c r="S365" s="7">
        <v>41171</v>
      </c>
      <c r="T365" s="8" t="s">
        <v>267</v>
      </c>
      <c r="U365" s="4" t="s">
        <v>2795</v>
      </c>
      <c r="V365" s="83" t="s">
        <v>2628</v>
      </c>
      <c r="W365" s="5" t="s">
        <v>2796</v>
      </c>
      <c r="X365" s="91" t="s">
        <v>2797</v>
      </c>
      <c r="Y365" s="64" t="e">
        <f ca="1">[1]!doisothanhchu(O365)</f>
        <v>#NAME?</v>
      </c>
    </row>
    <row r="366" spans="1:25" s="38" customFormat="1" ht="22.5" customHeight="1" x14ac:dyDescent="0.25">
      <c r="A366" s="8">
        <f t="shared" si="55"/>
        <v>347</v>
      </c>
      <c r="B366" s="8">
        <v>1914</v>
      </c>
      <c r="C366" s="41" t="s">
        <v>1923</v>
      </c>
      <c r="D366" s="35">
        <v>47.83</v>
      </c>
      <c r="E366" s="35">
        <v>55.59</v>
      </c>
      <c r="F366" s="8"/>
      <c r="G366" s="35">
        <v>1</v>
      </c>
      <c r="H366" s="42">
        <v>15000000</v>
      </c>
      <c r="I366" s="42">
        <f t="shared" si="50"/>
        <v>717450000</v>
      </c>
      <c r="J366" s="42">
        <f t="shared" si="51"/>
        <v>116400000</v>
      </c>
      <c r="K366" s="36">
        <v>833850000</v>
      </c>
      <c r="L366" s="36">
        <f t="shared" si="52"/>
        <v>667080000</v>
      </c>
      <c r="M366" s="51">
        <v>500310000</v>
      </c>
      <c r="N366" s="36">
        <f t="shared" si="47"/>
        <v>166770000</v>
      </c>
      <c r="O366" s="36">
        <f t="shared" si="53"/>
        <v>166770000</v>
      </c>
      <c r="P366" s="42">
        <f t="shared" si="56"/>
        <v>0</v>
      </c>
      <c r="Q366" s="4" t="s">
        <v>2798</v>
      </c>
      <c r="R366" s="5" t="s">
        <v>2799</v>
      </c>
      <c r="S366" s="7">
        <v>40497</v>
      </c>
      <c r="T366" s="8" t="s">
        <v>286</v>
      </c>
      <c r="U366" s="4" t="s">
        <v>2800</v>
      </c>
      <c r="V366" s="83" t="s">
        <v>2801</v>
      </c>
      <c r="W366" s="5" t="s">
        <v>2802</v>
      </c>
      <c r="X366" s="91" t="s">
        <v>2803</v>
      </c>
      <c r="Y366" s="64" t="e">
        <f ca="1">[1]!doisothanhchu(O366)</f>
        <v>#NAME?</v>
      </c>
    </row>
    <row r="367" spans="1:25" s="38" customFormat="1" ht="22.5" customHeight="1" x14ac:dyDescent="0.25">
      <c r="A367" s="8">
        <f t="shared" si="55"/>
        <v>348</v>
      </c>
      <c r="B367" s="8">
        <v>1916</v>
      </c>
      <c r="C367" s="41" t="s">
        <v>1923</v>
      </c>
      <c r="D367" s="35">
        <v>39.729999999999997</v>
      </c>
      <c r="E367" s="35">
        <v>45.48</v>
      </c>
      <c r="F367" s="8"/>
      <c r="G367" s="35">
        <v>1</v>
      </c>
      <c r="H367" s="42">
        <v>15000000</v>
      </c>
      <c r="I367" s="42">
        <f t="shared" si="50"/>
        <v>595950000</v>
      </c>
      <c r="J367" s="42">
        <f t="shared" si="51"/>
        <v>86250000</v>
      </c>
      <c r="K367" s="36">
        <v>682200000</v>
      </c>
      <c r="L367" s="36">
        <f t="shared" si="52"/>
        <v>545760000</v>
      </c>
      <c r="M367" s="51">
        <v>409320000</v>
      </c>
      <c r="N367" s="36">
        <f t="shared" si="47"/>
        <v>136440000</v>
      </c>
      <c r="O367" s="36">
        <f t="shared" si="53"/>
        <v>136440000</v>
      </c>
      <c r="P367" s="42">
        <f t="shared" si="56"/>
        <v>0</v>
      </c>
      <c r="Q367" s="4" t="s">
        <v>2804</v>
      </c>
      <c r="R367" s="5" t="s">
        <v>2805</v>
      </c>
      <c r="S367" s="7">
        <v>40422</v>
      </c>
      <c r="T367" s="8" t="s">
        <v>140</v>
      </c>
      <c r="U367" s="4" t="s">
        <v>2806</v>
      </c>
      <c r="V367" s="83" t="s">
        <v>2807</v>
      </c>
      <c r="W367" s="5" t="s">
        <v>2808</v>
      </c>
      <c r="X367" s="94"/>
      <c r="Y367" s="64" t="e">
        <f ca="1">[1]!doisothanhchu(O367)</f>
        <v>#NAME?</v>
      </c>
    </row>
    <row r="368" spans="1:25" s="38" customFormat="1" ht="22.5" customHeight="1" x14ac:dyDescent="0.25">
      <c r="A368" s="8">
        <f t="shared" si="55"/>
        <v>349</v>
      </c>
      <c r="B368" s="8">
        <v>1918</v>
      </c>
      <c r="C368" s="41" t="s">
        <v>1923</v>
      </c>
      <c r="D368" s="35">
        <v>39.729999999999997</v>
      </c>
      <c r="E368" s="35">
        <v>45.48</v>
      </c>
      <c r="F368" s="8"/>
      <c r="G368" s="35">
        <v>1</v>
      </c>
      <c r="H368" s="42">
        <v>15000000</v>
      </c>
      <c r="I368" s="42">
        <f t="shared" si="50"/>
        <v>595950000</v>
      </c>
      <c r="J368" s="42">
        <f t="shared" si="51"/>
        <v>86250000</v>
      </c>
      <c r="K368" s="36">
        <v>682200000</v>
      </c>
      <c r="L368" s="36">
        <f t="shared" si="52"/>
        <v>545760000</v>
      </c>
      <c r="M368" s="51">
        <v>204660000</v>
      </c>
      <c r="N368" s="36">
        <f t="shared" si="47"/>
        <v>341100000</v>
      </c>
      <c r="O368" s="36">
        <f t="shared" si="53"/>
        <v>136440000</v>
      </c>
      <c r="P368" s="42">
        <f t="shared" si="56"/>
        <v>204660000</v>
      </c>
      <c r="Q368" s="4" t="s">
        <v>2809</v>
      </c>
      <c r="R368" s="5" t="s">
        <v>2810</v>
      </c>
      <c r="S368" s="7">
        <v>39156</v>
      </c>
      <c r="T368" s="8" t="s">
        <v>2940</v>
      </c>
      <c r="U368" s="4" t="s">
        <v>2811</v>
      </c>
      <c r="V368" s="83" t="s">
        <v>2812</v>
      </c>
      <c r="W368" s="5" t="s">
        <v>2813</v>
      </c>
      <c r="X368" s="91" t="s">
        <v>2814</v>
      </c>
      <c r="Y368" s="64" t="e">
        <f ca="1">[1]!doisothanhchu(O368)</f>
        <v>#NAME?</v>
      </c>
    </row>
    <row r="369" spans="1:25" s="38" customFormat="1" ht="22.5" customHeight="1" x14ac:dyDescent="0.25">
      <c r="A369" s="8">
        <f t="shared" si="55"/>
        <v>350</v>
      </c>
      <c r="B369" s="8">
        <v>1920</v>
      </c>
      <c r="C369" s="41" t="s">
        <v>1923</v>
      </c>
      <c r="D369" s="35">
        <v>47.83</v>
      </c>
      <c r="E369" s="35">
        <v>55.59</v>
      </c>
      <c r="F369" s="8"/>
      <c r="G369" s="35">
        <v>1</v>
      </c>
      <c r="H369" s="42">
        <v>15000000</v>
      </c>
      <c r="I369" s="42">
        <f t="shared" si="50"/>
        <v>717450000</v>
      </c>
      <c r="J369" s="42">
        <f t="shared" si="51"/>
        <v>116400000</v>
      </c>
      <c r="K369" s="36">
        <v>833850000</v>
      </c>
      <c r="L369" s="36">
        <f t="shared" si="52"/>
        <v>667080000</v>
      </c>
      <c r="M369" s="51">
        <v>500310000</v>
      </c>
      <c r="N369" s="36">
        <f t="shared" si="47"/>
        <v>166770000</v>
      </c>
      <c r="O369" s="36">
        <f t="shared" si="53"/>
        <v>166770000</v>
      </c>
      <c r="P369" s="42">
        <f t="shared" si="56"/>
        <v>0</v>
      </c>
      <c r="Q369" s="4" t="s">
        <v>2815</v>
      </c>
      <c r="R369" s="5" t="s">
        <v>2816</v>
      </c>
      <c r="S369" s="7">
        <v>37680</v>
      </c>
      <c r="T369" s="8" t="s">
        <v>243</v>
      </c>
      <c r="U369" s="4" t="s">
        <v>2817</v>
      </c>
      <c r="V369" s="4" t="s">
        <v>2817</v>
      </c>
      <c r="W369" s="5" t="s">
        <v>2818</v>
      </c>
      <c r="X369" s="94"/>
      <c r="Y369" s="64" t="e">
        <f ca="1">[1]!doisothanhchu(O369)</f>
        <v>#NAME?</v>
      </c>
    </row>
    <row r="370" spans="1:25" s="38" customFormat="1" ht="22.5" customHeight="1" x14ac:dyDescent="0.25">
      <c r="A370" s="8">
        <f t="shared" si="55"/>
        <v>351</v>
      </c>
      <c r="B370" s="8">
        <v>1922</v>
      </c>
      <c r="C370" s="41" t="s">
        <v>1923</v>
      </c>
      <c r="D370" s="35">
        <v>72.92</v>
      </c>
      <c r="E370" s="35">
        <v>82.25</v>
      </c>
      <c r="F370" s="46" t="s">
        <v>1946</v>
      </c>
      <c r="G370" s="65">
        <v>1.03</v>
      </c>
      <c r="H370" s="42">
        <v>15450000</v>
      </c>
      <c r="I370" s="42">
        <f t="shared" si="50"/>
        <v>1126614000</v>
      </c>
      <c r="J370" s="42">
        <f t="shared" si="51"/>
        <v>144148500</v>
      </c>
      <c r="K370" s="36">
        <v>1270762500</v>
      </c>
      <c r="L370" s="36">
        <f t="shared" si="52"/>
        <v>1016610000</v>
      </c>
      <c r="M370" s="51">
        <v>762458000</v>
      </c>
      <c r="N370" s="36">
        <f t="shared" si="47"/>
        <v>254152000</v>
      </c>
      <c r="O370" s="36">
        <f t="shared" si="53"/>
        <v>254153000</v>
      </c>
      <c r="P370" s="42">
        <f t="shared" si="56"/>
        <v>-1000</v>
      </c>
      <c r="Q370" s="4" t="s">
        <v>2257</v>
      </c>
      <c r="R370" s="5"/>
      <c r="S370" s="7"/>
      <c r="T370" s="8"/>
      <c r="U370" s="4"/>
      <c r="V370" s="83"/>
      <c r="W370" s="5" t="s">
        <v>2258</v>
      </c>
      <c r="X370" s="8"/>
      <c r="Y370" s="64" t="e">
        <f ca="1">[1]!doisothanhchu(O370)</f>
        <v>#NAME?</v>
      </c>
    </row>
    <row r="371" spans="1:25" s="38" customFormat="1" ht="22.5" customHeight="1" x14ac:dyDescent="0.25">
      <c r="A371" s="8">
        <f t="shared" si="55"/>
        <v>352</v>
      </c>
      <c r="B371" s="8">
        <v>1924</v>
      </c>
      <c r="C371" s="41" t="s">
        <v>1923</v>
      </c>
      <c r="D371" s="35">
        <v>63.98</v>
      </c>
      <c r="E371" s="35">
        <v>71.959999999999994</v>
      </c>
      <c r="F371" s="8"/>
      <c r="G371" s="35">
        <v>1</v>
      </c>
      <c r="H371" s="42">
        <v>15000000</v>
      </c>
      <c r="I371" s="42">
        <f t="shared" si="50"/>
        <v>959700000</v>
      </c>
      <c r="J371" s="42">
        <f t="shared" si="51"/>
        <v>85300000</v>
      </c>
      <c r="K371" s="36">
        <v>1045000000</v>
      </c>
      <c r="L371" s="36">
        <f t="shared" si="52"/>
        <v>836000000</v>
      </c>
      <c r="M371" s="51">
        <v>627000000</v>
      </c>
      <c r="N371" s="36">
        <f t="shared" si="47"/>
        <v>209000000</v>
      </c>
      <c r="O371" s="36">
        <f t="shared" si="53"/>
        <v>209000000</v>
      </c>
      <c r="P371" s="42">
        <f t="shared" si="56"/>
        <v>0</v>
      </c>
      <c r="Q371" s="4" t="s">
        <v>2819</v>
      </c>
      <c r="R371" s="5" t="s">
        <v>2820</v>
      </c>
      <c r="S371" s="7">
        <v>37322</v>
      </c>
      <c r="T371" s="8" t="s">
        <v>282</v>
      </c>
      <c r="U371" s="4" t="s">
        <v>2821</v>
      </c>
      <c r="V371" s="4" t="s">
        <v>2822</v>
      </c>
      <c r="W371" s="5" t="s">
        <v>2823</v>
      </c>
      <c r="X371" s="91" t="s">
        <v>2824</v>
      </c>
      <c r="Y371" s="64" t="e">
        <f ca="1">[1]!doisothanhchu(O371)</f>
        <v>#NAME?</v>
      </c>
    </row>
    <row r="372" spans="1:25" s="38" customFormat="1" ht="22.5" customHeight="1" x14ac:dyDescent="0.25">
      <c r="A372" s="8">
        <f t="shared" si="55"/>
        <v>353</v>
      </c>
      <c r="B372" s="8">
        <v>1926</v>
      </c>
      <c r="C372" s="41" t="s">
        <v>1923</v>
      </c>
      <c r="D372" s="35">
        <v>62.37</v>
      </c>
      <c r="E372" s="35">
        <v>70.319999999999993</v>
      </c>
      <c r="F372" s="8"/>
      <c r="G372" s="35">
        <v>1</v>
      </c>
      <c r="H372" s="42">
        <v>15000000</v>
      </c>
      <c r="I372" s="42">
        <f t="shared" si="50"/>
        <v>935550000</v>
      </c>
      <c r="J372" s="42">
        <f t="shared" si="51"/>
        <v>109449999.99999988</v>
      </c>
      <c r="K372" s="36">
        <v>1044999999.9999999</v>
      </c>
      <c r="L372" s="36">
        <f t="shared" si="52"/>
        <v>836000000</v>
      </c>
      <c r="M372" s="51">
        <v>627000000</v>
      </c>
      <c r="N372" s="36">
        <f t="shared" ref="N372:N435" si="57">+ROUND(L372-M372,-3)</f>
        <v>209000000</v>
      </c>
      <c r="O372" s="36">
        <f t="shared" si="53"/>
        <v>209000000</v>
      </c>
      <c r="P372" s="42">
        <f t="shared" si="56"/>
        <v>0</v>
      </c>
      <c r="Q372" s="4" t="s">
        <v>2825</v>
      </c>
      <c r="R372" s="5" t="s">
        <v>2826</v>
      </c>
      <c r="S372" s="7">
        <v>41473</v>
      </c>
      <c r="T372" s="8" t="s">
        <v>243</v>
      </c>
      <c r="U372" s="4" t="s">
        <v>2827</v>
      </c>
      <c r="V372" s="83" t="s">
        <v>2828</v>
      </c>
      <c r="W372" s="5" t="s">
        <v>2829</v>
      </c>
      <c r="X372" s="91" t="s">
        <v>2830</v>
      </c>
      <c r="Y372" s="64" t="e">
        <f ca="1">[1]!doisothanhchu(O372)</f>
        <v>#NAME?</v>
      </c>
    </row>
    <row r="373" spans="1:25" s="38" customFormat="1" ht="22.5" customHeight="1" x14ac:dyDescent="0.25">
      <c r="A373" s="8">
        <f t="shared" si="55"/>
        <v>354</v>
      </c>
      <c r="B373" s="8">
        <v>1928</v>
      </c>
      <c r="C373" s="41" t="s">
        <v>1923</v>
      </c>
      <c r="D373" s="35">
        <v>62.37</v>
      </c>
      <c r="E373" s="35">
        <v>70.319999999999993</v>
      </c>
      <c r="F373" s="8"/>
      <c r="G373" s="35">
        <v>1</v>
      </c>
      <c r="H373" s="42">
        <v>15000000</v>
      </c>
      <c r="I373" s="42">
        <f t="shared" si="50"/>
        <v>935550000</v>
      </c>
      <c r="J373" s="42">
        <f t="shared" si="51"/>
        <v>119249999.99999988</v>
      </c>
      <c r="K373" s="36">
        <v>1054799999.9999999</v>
      </c>
      <c r="L373" s="36">
        <f t="shared" si="52"/>
        <v>843840000</v>
      </c>
      <c r="M373" s="51">
        <v>632880000</v>
      </c>
      <c r="N373" s="36">
        <f t="shared" si="57"/>
        <v>210960000</v>
      </c>
      <c r="O373" s="36">
        <f t="shared" si="53"/>
        <v>210960000</v>
      </c>
      <c r="P373" s="42">
        <f t="shared" si="56"/>
        <v>0</v>
      </c>
      <c r="Q373" s="4" t="s">
        <v>2629</v>
      </c>
      <c r="R373" s="5" t="s">
        <v>2630</v>
      </c>
      <c r="S373" s="7">
        <v>39071</v>
      </c>
      <c r="T373" s="8" t="s">
        <v>339</v>
      </c>
      <c r="U373" s="4" t="s">
        <v>2631</v>
      </c>
      <c r="V373" s="83" t="s">
        <v>2632</v>
      </c>
      <c r="W373" s="5" t="s">
        <v>38</v>
      </c>
      <c r="X373" s="8"/>
      <c r="Y373" s="64" t="e">
        <f ca="1">[1]!doisothanhchu(O373)</f>
        <v>#NAME?</v>
      </c>
    </row>
    <row r="374" spans="1:25" s="38" customFormat="1" ht="22.5" customHeight="1" x14ac:dyDescent="0.25">
      <c r="A374" s="8">
        <f t="shared" si="55"/>
        <v>355</v>
      </c>
      <c r="B374" s="8">
        <v>1930</v>
      </c>
      <c r="C374" s="41" t="s">
        <v>1923</v>
      </c>
      <c r="D374" s="35">
        <v>63.98</v>
      </c>
      <c r="E374" s="35">
        <v>71.959999999999994</v>
      </c>
      <c r="F374" s="8"/>
      <c r="G374" s="35">
        <v>1</v>
      </c>
      <c r="H374" s="42">
        <v>15000000</v>
      </c>
      <c r="I374" s="42">
        <f t="shared" si="50"/>
        <v>959700000</v>
      </c>
      <c r="J374" s="42">
        <f t="shared" si="51"/>
        <v>119700000</v>
      </c>
      <c r="K374" s="36">
        <v>1079400000</v>
      </c>
      <c r="L374" s="36">
        <f t="shared" si="52"/>
        <v>863520000</v>
      </c>
      <c r="M374" s="51">
        <v>647640000</v>
      </c>
      <c r="N374" s="36">
        <f t="shared" si="57"/>
        <v>215880000</v>
      </c>
      <c r="O374" s="36">
        <f t="shared" si="53"/>
        <v>215880000</v>
      </c>
      <c r="P374" s="42">
        <f t="shared" si="56"/>
        <v>0</v>
      </c>
      <c r="Q374" s="4" t="s">
        <v>521</v>
      </c>
      <c r="R374" s="5" t="s">
        <v>522</v>
      </c>
      <c r="S374" s="7">
        <v>40048</v>
      </c>
      <c r="T374" s="8" t="s">
        <v>243</v>
      </c>
      <c r="U374" s="4" t="s">
        <v>523</v>
      </c>
      <c r="V374" s="83" t="s">
        <v>524</v>
      </c>
      <c r="W374" s="5" t="s">
        <v>525</v>
      </c>
      <c r="X374" s="8"/>
      <c r="Y374" s="64" t="e">
        <f ca="1">[1]!doisothanhchu(O374)</f>
        <v>#NAME?</v>
      </c>
    </row>
    <row r="375" spans="1:25" s="38" customFormat="1" ht="22.5" customHeight="1" x14ac:dyDescent="0.25">
      <c r="A375" s="8">
        <f t="shared" si="55"/>
        <v>356</v>
      </c>
      <c r="B375" s="8">
        <v>1932</v>
      </c>
      <c r="C375" s="41" t="s">
        <v>1923</v>
      </c>
      <c r="D375" s="35">
        <v>72.92</v>
      </c>
      <c r="E375" s="35">
        <v>82.25</v>
      </c>
      <c r="F375" s="46" t="s">
        <v>1946</v>
      </c>
      <c r="G375" s="65">
        <v>1.03</v>
      </c>
      <c r="H375" s="42">
        <v>15450000</v>
      </c>
      <c r="I375" s="42">
        <f t="shared" si="50"/>
        <v>1126614000</v>
      </c>
      <c r="J375" s="42">
        <f t="shared" si="51"/>
        <v>144148500</v>
      </c>
      <c r="K375" s="36">
        <v>1270762500</v>
      </c>
      <c r="L375" s="36">
        <f t="shared" si="52"/>
        <v>1016610000</v>
      </c>
      <c r="M375" s="51">
        <v>762458000</v>
      </c>
      <c r="N375" s="36">
        <f t="shared" si="57"/>
        <v>254152000</v>
      </c>
      <c r="O375" s="36">
        <f t="shared" si="53"/>
        <v>254153000</v>
      </c>
      <c r="P375" s="42">
        <f t="shared" si="56"/>
        <v>-1000</v>
      </c>
      <c r="Q375" s="4" t="s">
        <v>2257</v>
      </c>
      <c r="R375" s="5"/>
      <c r="S375" s="7"/>
      <c r="T375" s="8"/>
      <c r="U375" s="4"/>
      <c r="V375" s="83"/>
      <c r="W375" s="5" t="s">
        <v>2258</v>
      </c>
      <c r="X375" s="8"/>
      <c r="Y375" s="64" t="e">
        <f ca="1">[1]!doisothanhchu(O375)</f>
        <v>#NAME?</v>
      </c>
    </row>
    <row r="376" spans="1:25" s="38" customFormat="1" ht="22.5" customHeight="1" x14ac:dyDescent="0.25">
      <c r="A376" s="8">
        <f t="shared" si="55"/>
        <v>357</v>
      </c>
      <c r="B376" s="8">
        <v>1934</v>
      </c>
      <c r="C376" s="41" t="s">
        <v>1923</v>
      </c>
      <c r="D376" s="35">
        <v>47.83</v>
      </c>
      <c r="E376" s="35">
        <v>55.59</v>
      </c>
      <c r="F376" s="8"/>
      <c r="G376" s="35">
        <v>1</v>
      </c>
      <c r="H376" s="42">
        <v>15000000</v>
      </c>
      <c r="I376" s="42">
        <f t="shared" si="50"/>
        <v>717450000</v>
      </c>
      <c r="J376" s="42">
        <f t="shared" si="51"/>
        <v>116400000</v>
      </c>
      <c r="K376" s="36">
        <v>833850000</v>
      </c>
      <c r="L376" s="36">
        <f t="shared" si="52"/>
        <v>667080000</v>
      </c>
      <c r="M376" s="51">
        <v>250155000</v>
      </c>
      <c r="N376" s="36">
        <f t="shared" si="57"/>
        <v>416925000</v>
      </c>
      <c r="O376" s="36">
        <f t="shared" si="53"/>
        <v>166770000</v>
      </c>
      <c r="P376" s="42">
        <f t="shared" si="56"/>
        <v>250155000</v>
      </c>
      <c r="Q376" s="4" t="s">
        <v>2831</v>
      </c>
      <c r="R376" s="5"/>
      <c r="S376" s="7"/>
      <c r="T376" s="8"/>
      <c r="U376" s="4"/>
      <c r="V376" s="83"/>
      <c r="W376" s="5" t="s">
        <v>2272</v>
      </c>
      <c r="X376" s="8"/>
      <c r="Y376" s="64" t="e">
        <f ca="1">[1]!doisothanhchu(O376)</f>
        <v>#NAME?</v>
      </c>
    </row>
    <row r="377" spans="1:25" s="38" customFormat="1" ht="22.5" customHeight="1" x14ac:dyDescent="0.25">
      <c r="A377" s="8">
        <f t="shared" si="55"/>
        <v>358</v>
      </c>
      <c r="B377" s="8">
        <v>1936</v>
      </c>
      <c r="C377" s="41" t="s">
        <v>1923</v>
      </c>
      <c r="D377" s="35">
        <v>41.79</v>
      </c>
      <c r="E377" s="35">
        <v>47.62</v>
      </c>
      <c r="F377" s="8"/>
      <c r="G377" s="35">
        <v>1</v>
      </c>
      <c r="H377" s="42">
        <v>15000000</v>
      </c>
      <c r="I377" s="42">
        <f t="shared" si="50"/>
        <v>626850000</v>
      </c>
      <c r="J377" s="42">
        <f t="shared" si="51"/>
        <v>87450000</v>
      </c>
      <c r="K377" s="36">
        <v>714300000</v>
      </c>
      <c r="L377" s="36">
        <f t="shared" si="52"/>
        <v>571440000</v>
      </c>
      <c r="M377" s="51">
        <v>214290000</v>
      </c>
      <c r="N377" s="36">
        <f t="shared" si="57"/>
        <v>357150000</v>
      </c>
      <c r="O377" s="36">
        <f t="shared" si="53"/>
        <v>142860000</v>
      </c>
      <c r="P377" s="42">
        <f t="shared" si="56"/>
        <v>214290000</v>
      </c>
      <c r="Q377" s="4" t="s">
        <v>2096</v>
      </c>
      <c r="R377" s="5"/>
      <c r="S377" s="7"/>
      <c r="T377" s="8"/>
      <c r="U377" s="4"/>
      <c r="V377" s="83"/>
      <c r="W377" s="5" t="s">
        <v>2097</v>
      </c>
      <c r="X377" s="94" t="s">
        <v>2098</v>
      </c>
      <c r="Y377" s="64" t="e">
        <f ca="1">[1]!doisothanhchu(O377)</f>
        <v>#NAME?</v>
      </c>
    </row>
    <row r="378" spans="1:25" s="38" customFormat="1" ht="22.5" customHeight="1" x14ac:dyDescent="0.25">
      <c r="A378" s="8">
        <f t="shared" si="55"/>
        <v>359</v>
      </c>
      <c r="B378" s="8">
        <v>1938</v>
      </c>
      <c r="C378" s="41" t="s">
        <v>1923</v>
      </c>
      <c r="D378" s="35">
        <v>40.03</v>
      </c>
      <c r="E378" s="35">
        <v>45.84</v>
      </c>
      <c r="F378" s="8"/>
      <c r="G378" s="35">
        <v>1</v>
      </c>
      <c r="H378" s="42">
        <v>15000000</v>
      </c>
      <c r="I378" s="42">
        <f t="shared" si="50"/>
        <v>600450000</v>
      </c>
      <c r="J378" s="42">
        <f t="shared" si="51"/>
        <v>87150000</v>
      </c>
      <c r="K378" s="36">
        <v>687600000</v>
      </c>
      <c r="L378" s="36">
        <f t="shared" si="52"/>
        <v>550080000</v>
      </c>
      <c r="M378" s="51">
        <v>412560000</v>
      </c>
      <c r="N378" s="36">
        <f t="shared" si="57"/>
        <v>137520000</v>
      </c>
      <c r="O378" s="36">
        <f t="shared" si="53"/>
        <v>137520000</v>
      </c>
      <c r="P378" s="42">
        <f t="shared" si="56"/>
        <v>0</v>
      </c>
      <c r="Q378" s="4" t="s">
        <v>2633</v>
      </c>
      <c r="R378" s="5" t="s">
        <v>2634</v>
      </c>
      <c r="S378" s="7">
        <v>40063</v>
      </c>
      <c r="T378" s="8" t="s">
        <v>272</v>
      </c>
      <c r="U378" s="4" t="s">
        <v>2832</v>
      </c>
      <c r="V378" s="83" t="s">
        <v>2699</v>
      </c>
      <c r="W378" s="5" t="s">
        <v>39</v>
      </c>
      <c r="X378" s="91" t="s">
        <v>2700</v>
      </c>
      <c r="Y378" s="64" t="e">
        <f ca="1">[1]!doisothanhchu(O378)</f>
        <v>#NAME?</v>
      </c>
    </row>
    <row r="379" spans="1:25" s="38" customFormat="1" ht="22.5" customHeight="1" x14ac:dyDescent="0.25">
      <c r="A379" s="8">
        <f t="shared" si="55"/>
        <v>360</v>
      </c>
      <c r="B379" s="8">
        <v>1940</v>
      </c>
      <c r="C379" s="41" t="s">
        <v>1923</v>
      </c>
      <c r="D379" s="35">
        <v>47.83</v>
      </c>
      <c r="E379" s="35">
        <v>55.59</v>
      </c>
      <c r="F379" s="8"/>
      <c r="G379" s="35">
        <v>1</v>
      </c>
      <c r="H379" s="42">
        <v>15000000</v>
      </c>
      <c r="I379" s="42">
        <f t="shared" si="50"/>
        <v>717450000</v>
      </c>
      <c r="J379" s="42">
        <f t="shared" si="51"/>
        <v>116400000</v>
      </c>
      <c r="K379" s="36">
        <v>833850000</v>
      </c>
      <c r="L379" s="36">
        <f t="shared" si="52"/>
        <v>667080000</v>
      </c>
      <c r="M379" s="51">
        <v>500310000</v>
      </c>
      <c r="N379" s="36">
        <f t="shared" si="57"/>
        <v>166770000</v>
      </c>
      <c r="O379" s="36">
        <f t="shared" si="53"/>
        <v>166770000</v>
      </c>
      <c r="P379" s="42">
        <f t="shared" si="56"/>
        <v>0</v>
      </c>
      <c r="Q379" s="4" t="s">
        <v>2701</v>
      </c>
      <c r="R379" s="5" t="s">
        <v>2702</v>
      </c>
      <c r="S379" s="7">
        <v>38926</v>
      </c>
      <c r="T379" s="8" t="s">
        <v>243</v>
      </c>
      <c r="U379" s="4" t="s">
        <v>2833</v>
      </c>
      <c r="V379" s="83" t="s">
        <v>2834</v>
      </c>
      <c r="W379" s="5" t="s">
        <v>2835</v>
      </c>
      <c r="X379" s="91" t="s">
        <v>2836</v>
      </c>
      <c r="Y379" s="64" t="e">
        <f ca="1">[1]!doisothanhchu(O379)</f>
        <v>#NAME?</v>
      </c>
    </row>
    <row r="380" spans="1:25" s="49" customFormat="1" ht="24.75" customHeight="1" x14ac:dyDescent="0.25">
      <c r="A380" s="43" t="s">
        <v>1886</v>
      </c>
      <c r="B380" s="43"/>
      <c r="C380" s="43"/>
      <c r="D380" s="47"/>
      <c r="E380" s="47"/>
      <c r="F380" s="43"/>
      <c r="G380" s="47"/>
      <c r="H380" s="48"/>
      <c r="I380" s="42">
        <f t="shared" si="50"/>
        <v>0</v>
      </c>
      <c r="J380" s="42">
        <f t="shared" si="51"/>
        <v>0</v>
      </c>
      <c r="K380" s="36">
        <v>0</v>
      </c>
      <c r="L380" s="36">
        <f t="shared" si="52"/>
        <v>0</v>
      </c>
      <c r="M380" s="51">
        <v>0</v>
      </c>
      <c r="N380" s="36">
        <f t="shared" si="57"/>
        <v>0</v>
      </c>
      <c r="O380" s="36">
        <f t="shared" si="53"/>
        <v>0</v>
      </c>
      <c r="P380" s="42">
        <f t="shared" si="56"/>
        <v>0</v>
      </c>
      <c r="Q380" s="4"/>
      <c r="R380" s="5"/>
      <c r="S380" s="7"/>
      <c r="T380" s="8"/>
      <c r="U380" s="4"/>
      <c r="V380" s="83"/>
      <c r="W380" s="5"/>
      <c r="X380" s="8"/>
      <c r="Y380" s="64" t="e">
        <f ca="1">[1]!doisothanhchu(O380)</f>
        <v>#NAME?</v>
      </c>
    </row>
    <row r="381" spans="1:25" s="38" customFormat="1" ht="23.25" customHeight="1" x14ac:dyDescent="0.25">
      <c r="A381" s="8">
        <f>+A360+20</f>
        <v>361</v>
      </c>
      <c r="B381" s="8">
        <v>2002</v>
      </c>
      <c r="C381" s="41" t="s">
        <v>1924</v>
      </c>
      <c r="D381" s="78">
        <v>72.92</v>
      </c>
      <c r="E381" s="35">
        <v>82.25</v>
      </c>
      <c r="F381" s="46" t="s">
        <v>1946</v>
      </c>
      <c r="G381" s="65">
        <v>1.03</v>
      </c>
      <c r="H381" s="42">
        <v>15450000</v>
      </c>
      <c r="I381" s="42">
        <f t="shared" si="50"/>
        <v>1126614000</v>
      </c>
      <c r="J381" s="42">
        <f t="shared" si="51"/>
        <v>144148500</v>
      </c>
      <c r="K381" s="36">
        <v>1270762500</v>
      </c>
      <c r="L381" s="36">
        <f t="shared" si="52"/>
        <v>1016610000</v>
      </c>
      <c r="M381" s="51">
        <v>508305000</v>
      </c>
      <c r="N381" s="36">
        <f t="shared" si="57"/>
        <v>508305000</v>
      </c>
      <c r="O381" s="36">
        <f t="shared" si="53"/>
        <v>254153000</v>
      </c>
      <c r="P381" s="42">
        <f t="shared" si="56"/>
        <v>254152000</v>
      </c>
      <c r="Q381" s="4" t="s">
        <v>2114</v>
      </c>
      <c r="R381" s="5"/>
      <c r="S381" s="7"/>
      <c r="T381" s="8"/>
      <c r="U381" s="4"/>
      <c r="V381" s="83"/>
      <c r="W381" s="5" t="s">
        <v>1061</v>
      </c>
      <c r="X381" s="8"/>
      <c r="Y381" s="64" t="e">
        <f ca="1">[1]!doisothanhchu(O381)</f>
        <v>#NAME?</v>
      </c>
    </row>
    <row r="382" spans="1:25" s="38" customFormat="1" ht="23.25" customHeight="1" x14ac:dyDescent="0.25">
      <c r="A382" s="8">
        <f t="shared" ref="A382:A400" si="58">+A361+20</f>
        <v>362</v>
      </c>
      <c r="B382" s="8">
        <v>2004</v>
      </c>
      <c r="C382" s="41" t="s">
        <v>1924</v>
      </c>
      <c r="D382" s="35">
        <v>63.98</v>
      </c>
      <c r="E382" s="35">
        <v>71.959999999999994</v>
      </c>
      <c r="F382" s="8"/>
      <c r="G382" s="35">
        <v>1</v>
      </c>
      <c r="H382" s="42">
        <v>15000000</v>
      </c>
      <c r="I382" s="42">
        <f t="shared" si="50"/>
        <v>959700000</v>
      </c>
      <c r="J382" s="42">
        <f t="shared" si="51"/>
        <v>119700000</v>
      </c>
      <c r="K382" s="36">
        <v>1079400000</v>
      </c>
      <c r="L382" s="36">
        <f t="shared" si="52"/>
        <v>863520000</v>
      </c>
      <c r="M382" s="51">
        <v>323820000</v>
      </c>
      <c r="N382" s="36">
        <f t="shared" si="57"/>
        <v>539700000</v>
      </c>
      <c r="O382" s="36">
        <f t="shared" si="53"/>
        <v>215880000</v>
      </c>
      <c r="P382" s="42">
        <f t="shared" si="56"/>
        <v>323820000</v>
      </c>
      <c r="Q382" s="4" t="s">
        <v>247</v>
      </c>
      <c r="R382" s="5"/>
      <c r="S382" s="7"/>
      <c r="T382" s="8"/>
      <c r="U382" s="4"/>
      <c r="V382" s="83"/>
      <c r="W382" s="5" t="s">
        <v>248</v>
      </c>
      <c r="X382" s="94" t="s">
        <v>249</v>
      </c>
      <c r="Y382" s="64" t="e">
        <f ca="1">[1]!doisothanhchu(O382)</f>
        <v>#NAME?</v>
      </c>
    </row>
    <row r="383" spans="1:25" s="38" customFormat="1" ht="23.25" customHeight="1" x14ac:dyDescent="0.25">
      <c r="A383" s="8">
        <f t="shared" si="58"/>
        <v>363</v>
      </c>
      <c r="B383" s="8">
        <v>2006</v>
      </c>
      <c r="C383" s="41" t="s">
        <v>1924</v>
      </c>
      <c r="D383" s="35">
        <v>62.37</v>
      </c>
      <c r="E383" s="35">
        <v>70.319999999999993</v>
      </c>
      <c r="F383" s="8"/>
      <c r="G383" s="35">
        <v>1</v>
      </c>
      <c r="H383" s="42">
        <v>15000000</v>
      </c>
      <c r="I383" s="42">
        <f t="shared" si="50"/>
        <v>935550000</v>
      </c>
      <c r="J383" s="42">
        <f t="shared" si="51"/>
        <v>109449999.99999988</v>
      </c>
      <c r="K383" s="36">
        <v>1044999999.9999999</v>
      </c>
      <c r="L383" s="36">
        <f t="shared" si="52"/>
        <v>836000000</v>
      </c>
      <c r="M383" s="51">
        <v>627000000</v>
      </c>
      <c r="N383" s="36">
        <f t="shared" si="57"/>
        <v>209000000</v>
      </c>
      <c r="O383" s="36">
        <f t="shared" si="53"/>
        <v>209000000</v>
      </c>
      <c r="P383" s="42">
        <f t="shared" si="56"/>
        <v>0</v>
      </c>
      <c r="Q383" s="4" t="s">
        <v>526</v>
      </c>
      <c r="R383" s="5" t="s">
        <v>527</v>
      </c>
      <c r="S383" s="7">
        <v>40422</v>
      </c>
      <c r="T383" s="8" t="s">
        <v>140</v>
      </c>
      <c r="U383" s="4" t="s">
        <v>528</v>
      </c>
      <c r="V383" s="83" t="s">
        <v>529</v>
      </c>
      <c r="W383" s="5" t="s">
        <v>530</v>
      </c>
      <c r="X383" s="91" t="s">
        <v>531</v>
      </c>
      <c r="Y383" s="64" t="e">
        <f ca="1">[1]!doisothanhchu(O383)</f>
        <v>#NAME?</v>
      </c>
    </row>
    <row r="384" spans="1:25" s="38" customFormat="1" ht="23.25" customHeight="1" x14ac:dyDescent="0.25">
      <c r="A384" s="8">
        <f t="shared" si="58"/>
        <v>364</v>
      </c>
      <c r="B384" s="8">
        <v>2008</v>
      </c>
      <c r="C384" s="41" t="s">
        <v>1924</v>
      </c>
      <c r="D384" s="35">
        <v>62.37</v>
      </c>
      <c r="E384" s="35">
        <v>70.319999999999993</v>
      </c>
      <c r="F384" s="8"/>
      <c r="G384" s="35">
        <v>1</v>
      </c>
      <c r="H384" s="42">
        <v>15000000</v>
      </c>
      <c r="I384" s="42">
        <f t="shared" si="50"/>
        <v>935550000</v>
      </c>
      <c r="J384" s="42">
        <f t="shared" si="51"/>
        <v>119249999.99999988</v>
      </c>
      <c r="K384" s="36">
        <v>1054799999.9999999</v>
      </c>
      <c r="L384" s="36">
        <f t="shared" si="52"/>
        <v>843840000</v>
      </c>
      <c r="M384" s="51">
        <v>210960000</v>
      </c>
      <c r="N384" s="36">
        <f t="shared" si="57"/>
        <v>632880000</v>
      </c>
      <c r="O384" s="36">
        <f t="shared" si="53"/>
        <v>210960000</v>
      </c>
      <c r="P384" s="42">
        <f t="shared" si="56"/>
        <v>421920000</v>
      </c>
      <c r="Q384" s="4" t="s">
        <v>2259</v>
      </c>
      <c r="R384" s="5"/>
      <c r="S384" s="7"/>
      <c r="T384" s="8"/>
      <c r="U384" s="4"/>
      <c r="V384" s="83"/>
      <c r="W384" s="5" t="s">
        <v>2260</v>
      </c>
      <c r="X384" s="8"/>
      <c r="Y384" s="64" t="e">
        <f ca="1">[1]!doisothanhchu(O384)</f>
        <v>#NAME?</v>
      </c>
    </row>
    <row r="385" spans="1:25" s="38" customFormat="1" ht="23.25" customHeight="1" x14ac:dyDescent="0.25">
      <c r="A385" s="8">
        <f t="shared" si="58"/>
        <v>365</v>
      </c>
      <c r="B385" s="8">
        <v>2010</v>
      </c>
      <c r="C385" s="41" t="s">
        <v>1924</v>
      </c>
      <c r="D385" s="35">
        <v>63.98</v>
      </c>
      <c r="E385" s="35">
        <v>71.959999999999994</v>
      </c>
      <c r="F385" s="8"/>
      <c r="G385" s="35">
        <v>1</v>
      </c>
      <c r="H385" s="42">
        <v>15000000</v>
      </c>
      <c r="I385" s="42">
        <f t="shared" si="50"/>
        <v>959700000</v>
      </c>
      <c r="J385" s="42">
        <f t="shared" si="51"/>
        <v>119700000</v>
      </c>
      <c r="K385" s="36">
        <v>1079400000</v>
      </c>
      <c r="L385" s="36">
        <f t="shared" si="52"/>
        <v>863520000</v>
      </c>
      <c r="M385" s="51">
        <v>431760000</v>
      </c>
      <c r="N385" s="36">
        <f t="shared" si="57"/>
        <v>431760000</v>
      </c>
      <c r="O385" s="36">
        <f t="shared" si="53"/>
        <v>215880000</v>
      </c>
      <c r="P385" s="42">
        <f t="shared" si="56"/>
        <v>215880000</v>
      </c>
      <c r="Q385" s="4" t="s">
        <v>2095</v>
      </c>
      <c r="R385" s="5"/>
      <c r="S385" s="7"/>
      <c r="T385" s="8"/>
      <c r="U385" s="4"/>
      <c r="V385" s="83"/>
      <c r="W385" s="5"/>
      <c r="X385" s="8"/>
      <c r="Y385" s="64" t="e">
        <f ca="1">[1]!doisothanhchu(O385)</f>
        <v>#NAME?</v>
      </c>
    </row>
    <row r="386" spans="1:25" s="38" customFormat="1" ht="23.25" customHeight="1" x14ac:dyDescent="0.25">
      <c r="A386" s="8">
        <f t="shared" si="58"/>
        <v>366</v>
      </c>
      <c r="B386" s="8">
        <v>2012</v>
      </c>
      <c r="C386" s="41" t="s">
        <v>1924</v>
      </c>
      <c r="D386" s="35">
        <v>72.92</v>
      </c>
      <c r="E386" s="35">
        <v>82.25</v>
      </c>
      <c r="F386" s="46" t="s">
        <v>1946</v>
      </c>
      <c r="G386" s="65">
        <v>1.03</v>
      </c>
      <c r="H386" s="42">
        <v>15450000</v>
      </c>
      <c r="I386" s="42">
        <f t="shared" si="50"/>
        <v>1126614000</v>
      </c>
      <c r="J386" s="42">
        <f t="shared" si="51"/>
        <v>144148500</v>
      </c>
      <c r="K386" s="36">
        <v>1270762500</v>
      </c>
      <c r="L386" s="36">
        <f t="shared" si="52"/>
        <v>1016610000</v>
      </c>
      <c r="M386" s="51">
        <v>762457000</v>
      </c>
      <c r="N386" s="36">
        <f t="shared" si="57"/>
        <v>254153000</v>
      </c>
      <c r="O386" s="36">
        <f t="shared" si="53"/>
        <v>254153000</v>
      </c>
      <c r="P386" s="42">
        <f t="shared" si="56"/>
        <v>0</v>
      </c>
      <c r="Q386" s="4" t="s">
        <v>2083</v>
      </c>
      <c r="R386" s="5" t="s">
        <v>2704</v>
      </c>
      <c r="S386" s="7">
        <v>41410</v>
      </c>
      <c r="T386" s="8" t="s">
        <v>243</v>
      </c>
      <c r="U386" s="4" t="s">
        <v>2705</v>
      </c>
      <c r="V386" s="83" t="s">
        <v>2706</v>
      </c>
      <c r="W386" s="5" t="s">
        <v>2707</v>
      </c>
      <c r="X386" s="8"/>
      <c r="Y386" s="64" t="e">
        <f ca="1">[1]!doisothanhchu(O386)</f>
        <v>#NAME?</v>
      </c>
    </row>
    <row r="387" spans="1:25" s="38" customFormat="1" ht="23.25" customHeight="1" x14ac:dyDescent="0.25">
      <c r="A387" s="8">
        <f t="shared" si="58"/>
        <v>367</v>
      </c>
      <c r="B387" s="8">
        <v>2014</v>
      </c>
      <c r="C387" s="41" t="s">
        <v>1924</v>
      </c>
      <c r="D387" s="35">
        <v>47.83</v>
      </c>
      <c r="E387" s="35">
        <v>55.59</v>
      </c>
      <c r="F387" s="8"/>
      <c r="G387" s="35">
        <v>1</v>
      </c>
      <c r="H387" s="42">
        <v>15000000</v>
      </c>
      <c r="I387" s="42">
        <f t="shared" si="50"/>
        <v>717450000</v>
      </c>
      <c r="J387" s="42">
        <f t="shared" si="51"/>
        <v>116400000</v>
      </c>
      <c r="K387" s="36">
        <v>833850000</v>
      </c>
      <c r="L387" s="36">
        <f t="shared" si="52"/>
        <v>667080000</v>
      </c>
      <c r="M387" s="51">
        <v>500310000</v>
      </c>
      <c r="N387" s="36">
        <f t="shared" si="57"/>
        <v>166770000</v>
      </c>
      <c r="O387" s="36">
        <f t="shared" si="53"/>
        <v>166770000</v>
      </c>
      <c r="P387" s="42">
        <f t="shared" si="56"/>
        <v>0</v>
      </c>
      <c r="Q387" s="4" t="s">
        <v>532</v>
      </c>
      <c r="R387" s="5" t="s">
        <v>533</v>
      </c>
      <c r="S387" s="7">
        <v>37432</v>
      </c>
      <c r="T387" s="8" t="s">
        <v>2112</v>
      </c>
      <c r="U387" s="4" t="s">
        <v>534</v>
      </c>
      <c r="V387" s="4" t="s">
        <v>535</v>
      </c>
      <c r="W387" s="5" t="s">
        <v>536</v>
      </c>
      <c r="X387" s="91" t="s">
        <v>537</v>
      </c>
      <c r="Y387" s="64" t="e">
        <f ca="1">[1]!doisothanhchu(O387)</f>
        <v>#NAME?</v>
      </c>
    </row>
    <row r="388" spans="1:25" s="38" customFormat="1" ht="23.25" customHeight="1" x14ac:dyDescent="0.25">
      <c r="A388" s="8">
        <f t="shared" si="58"/>
        <v>368</v>
      </c>
      <c r="B388" s="8">
        <v>2016</v>
      </c>
      <c r="C388" s="41" t="s">
        <v>1924</v>
      </c>
      <c r="D388" s="35">
        <v>39.729999999999997</v>
      </c>
      <c r="E388" s="35">
        <v>45.48</v>
      </c>
      <c r="F388" s="8"/>
      <c r="G388" s="35">
        <v>1</v>
      </c>
      <c r="H388" s="42">
        <v>15000000</v>
      </c>
      <c r="I388" s="42">
        <f t="shared" ref="I388:I451" si="59">+D388*H388</f>
        <v>595950000</v>
      </c>
      <c r="J388" s="42">
        <f t="shared" ref="J388:J451" si="60">+K388-I388</f>
        <v>86250000</v>
      </c>
      <c r="K388" s="36">
        <v>682200000</v>
      </c>
      <c r="L388" s="36">
        <f t="shared" ref="L388:L451" si="61">ROUND((K388*0.8),-3)</f>
        <v>545760000</v>
      </c>
      <c r="M388" s="51">
        <v>409320000</v>
      </c>
      <c r="N388" s="36">
        <f t="shared" si="57"/>
        <v>136440000</v>
      </c>
      <c r="O388" s="36">
        <f t="shared" ref="O388:O451" si="62">+ROUND(K388*0.2,-3)</f>
        <v>136440000</v>
      </c>
      <c r="P388" s="42">
        <f t="shared" si="56"/>
        <v>0</v>
      </c>
      <c r="Q388" s="4" t="s">
        <v>538</v>
      </c>
      <c r="R388" s="5" t="s">
        <v>539</v>
      </c>
      <c r="S388" s="7">
        <v>40396</v>
      </c>
      <c r="T388" s="8" t="s">
        <v>356</v>
      </c>
      <c r="U388" s="4" t="s">
        <v>540</v>
      </c>
      <c r="V388" s="4" t="s">
        <v>541</v>
      </c>
      <c r="W388" s="5" t="s">
        <v>542</v>
      </c>
      <c r="X388" s="91" t="s">
        <v>543</v>
      </c>
      <c r="Y388" s="64" t="e">
        <f ca="1">[1]!doisothanhchu(O388)</f>
        <v>#NAME?</v>
      </c>
    </row>
    <row r="389" spans="1:25" s="38" customFormat="1" ht="23.25" customHeight="1" x14ac:dyDescent="0.25">
      <c r="A389" s="8">
        <f t="shared" si="58"/>
        <v>369</v>
      </c>
      <c r="B389" s="8">
        <v>2018</v>
      </c>
      <c r="C389" s="41" t="s">
        <v>1924</v>
      </c>
      <c r="D389" s="35">
        <v>39.729999999999997</v>
      </c>
      <c r="E389" s="35">
        <v>45.48</v>
      </c>
      <c r="F389" s="8"/>
      <c r="G389" s="35">
        <v>1</v>
      </c>
      <c r="H389" s="42">
        <v>15000000</v>
      </c>
      <c r="I389" s="42">
        <f t="shared" si="59"/>
        <v>595950000</v>
      </c>
      <c r="J389" s="42">
        <f t="shared" si="60"/>
        <v>86250000</v>
      </c>
      <c r="K389" s="36">
        <v>682200000</v>
      </c>
      <c r="L389" s="36">
        <f t="shared" si="61"/>
        <v>545760000</v>
      </c>
      <c r="M389" s="51">
        <v>409320000</v>
      </c>
      <c r="N389" s="36">
        <f t="shared" si="57"/>
        <v>136440000</v>
      </c>
      <c r="O389" s="36">
        <f t="shared" si="62"/>
        <v>136440000</v>
      </c>
      <c r="P389" s="42">
        <f t="shared" si="56"/>
        <v>0</v>
      </c>
      <c r="Q389" s="4" t="s">
        <v>2837</v>
      </c>
      <c r="R389" s="5" t="s">
        <v>2838</v>
      </c>
      <c r="S389" s="7">
        <v>38265</v>
      </c>
      <c r="T389" s="8" t="s">
        <v>129</v>
      </c>
      <c r="U389" s="4" t="s">
        <v>2839</v>
      </c>
      <c r="V389" s="4" t="s">
        <v>2840</v>
      </c>
      <c r="W389" s="5" t="s">
        <v>2841</v>
      </c>
      <c r="X389" s="91" t="s">
        <v>2842</v>
      </c>
      <c r="Y389" s="64" t="e">
        <f ca="1">[1]!doisothanhchu(O389)</f>
        <v>#NAME?</v>
      </c>
    </row>
    <row r="390" spans="1:25" s="38" customFormat="1" ht="23.25" customHeight="1" x14ac:dyDescent="0.25">
      <c r="A390" s="8">
        <f t="shared" si="58"/>
        <v>370</v>
      </c>
      <c r="B390" s="8">
        <v>2020</v>
      </c>
      <c r="C390" s="41" t="s">
        <v>1924</v>
      </c>
      <c r="D390" s="35">
        <v>47.83</v>
      </c>
      <c r="E390" s="35">
        <v>55.59</v>
      </c>
      <c r="F390" s="8"/>
      <c r="G390" s="35">
        <v>1</v>
      </c>
      <c r="H390" s="42">
        <v>15000000</v>
      </c>
      <c r="I390" s="42">
        <f t="shared" si="59"/>
        <v>717450000</v>
      </c>
      <c r="J390" s="42">
        <f t="shared" si="60"/>
        <v>116400000</v>
      </c>
      <c r="K390" s="36">
        <v>833850000</v>
      </c>
      <c r="L390" s="36">
        <f t="shared" si="61"/>
        <v>667080000</v>
      </c>
      <c r="M390" s="51">
        <v>500310000</v>
      </c>
      <c r="N390" s="36">
        <f t="shared" si="57"/>
        <v>166770000</v>
      </c>
      <c r="O390" s="36">
        <f t="shared" si="62"/>
        <v>166770000</v>
      </c>
      <c r="P390" s="42">
        <f t="shared" si="56"/>
        <v>0</v>
      </c>
      <c r="Q390" s="4" t="s">
        <v>2708</v>
      </c>
      <c r="R390" s="5" t="s">
        <v>2709</v>
      </c>
      <c r="S390" s="7">
        <v>40612</v>
      </c>
      <c r="T390" s="8" t="s">
        <v>243</v>
      </c>
      <c r="U390" s="4" t="s">
        <v>2710</v>
      </c>
      <c r="V390" s="83" t="s">
        <v>2711</v>
      </c>
      <c r="W390" s="5" t="s">
        <v>2712</v>
      </c>
      <c r="X390" s="94" t="s">
        <v>2713</v>
      </c>
      <c r="Y390" s="64" t="e">
        <f ca="1">[1]!doisothanhchu(O390)</f>
        <v>#NAME?</v>
      </c>
    </row>
    <row r="391" spans="1:25" s="38" customFormat="1" ht="23.25" customHeight="1" x14ac:dyDescent="0.25">
      <c r="A391" s="8">
        <f t="shared" si="58"/>
        <v>371</v>
      </c>
      <c r="B391" s="8">
        <v>2022</v>
      </c>
      <c r="C391" s="41" t="s">
        <v>1924</v>
      </c>
      <c r="D391" s="35">
        <v>72.92</v>
      </c>
      <c r="E391" s="35">
        <v>82.25</v>
      </c>
      <c r="F391" s="46" t="s">
        <v>1946</v>
      </c>
      <c r="G391" s="65">
        <v>1.03</v>
      </c>
      <c r="H391" s="42">
        <v>15450000</v>
      </c>
      <c r="I391" s="42">
        <f t="shared" si="59"/>
        <v>1126614000</v>
      </c>
      <c r="J391" s="42">
        <f t="shared" si="60"/>
        <v>144148500</v>
      </c>
      <c r="K391" s="36">
        <v>1270762500</v>
      </c>
      <c r="L391" s="36">
        <f t="shared" si="61"/>
        <v>1016610000</v>
      </c>
      <c r="M391" s="51">
        <v>762458000</v>
      </c>
      <c r="N391" s="36">
        <f t="shared" si="57"/>
        <v>254152000</v>
      </c>
      <c r="O391" s="36">
        <f t="shared" si="62"/>
        <v>254153000</v>
      </c>
      <c r="P391" s="42">
        <f t="shared" si="56"/>
        <v>-1000</v>
      </c>
      <c r="Q391" s="4" t="s">
        <v>2714</v>
      </c>
      <c r="R391" s="5" t="s">
        <v>2843</v>
      </c>
      <c r="S391" s="7">
        <v>39009</v>
      </c>
      <c r="T391" s="8" t="s">
        <v>243</v>
      </c>
      <c r="U391" s="4" t="s">
        <v>2844</v>
      </c>
      <c r="V391" s="83" t="s">
        <v>2715</v>
      </c>
      <c r="W391" s="5" t="s">
        <v>2716</v>
      </c>
      <c r="X391" s="91" t="s">
        <v>2845</v>
      </c>
      <c r="Y391" s="64" t="e">
        <f ca="1">[1]!doisothanhchu(O391)</f>
        <v>#NAME?</v>
      </c>
    </row>
    <row r="392" spans="1:25" s="38" customFormat="1" ht="23.25" customHeight="1" x14ac:dyDescent="0.25">
      <c r="A392" s="8">
        <f t="shared" si="58"/>
        <v>372</v>
      </c>
      <c r="B392" s="8">
        <v>2024</v>
      </c>
      <c r="C392" s="41" t="s">
        <v>1924</v>
      </c>
      <c r="D392" s="35">
        <v>63.98</v>
      </c>
      <c r="E392" s="35">
        <v>71.959999999999994</v>
      </c>
      <c r="F392" s="8"/>
      <c r="G392" s="35">
        <v>1</v>
      </c>
      <c r="H392" s="42">
        <v>15000000</v>
      </c>
      <c r="I392" s="42">
        <f t="shared" si="59"/>
        <v>959700000</v>
      </c>
      <c r="J392" s="42">
        <f t="shared" si="60"/>
        <v>119700000</v>
      </c>
      <c r="K392" s="36">
        <v>1079400000</v>
      </c>
      <c r="L392" s="36">
        <f t="shared" si="61"/>
        <v>863520000</v>
      </c>
      <c r="M392" s="51">
        <v>647640000</v>
      </c>
      <c r="N392" s="36">
        <f t="shared" si="57"/>
        <v>215880000</v>
      </c>
      <c r="O392" s="36">
        <f t="shared" si="62"/>
        <v>215880000</v>
      </c>
      <c r="P392" s="42">
        <f t="shared" si="56"/>
        <v>0</v>
      </c>
      <c r="Q392" s="4" t="s">
        <v>2717</v>
      </c>
      <c r="R392" s="5"/>
      <c r="S392" s="7"/>
      <c r="T392" s="8"/>
      <c r="U392" s="4"/>
      <c r="V392" s="83"/>
      <c r="W392" s="5"/>
      <c r="X392" s="8"/>
      <c r="Y392" s="64" t="e">
        <f ca="1">[1]!doisothanhchu(O392)</f>
        <v>#NAME?</v>
      </c>
    </row>
    <row r="393" spans="1:25" s="38" customFormat="1" ht="23.25" customHeight="1" x14ac:dyDescent="0.25">
      <c r="A393" s="8">
        <f t="shared" si="58"/>
        <v>373</v>
      </c>
      <c r="B393" s="8">
        <v>2026</v>
      </c>
      <c r="C393" s="41" t="s">
        <v>1924</v>
      </c>
      <c r="D393" s="35">
        <v>62.37</v>
      </c>
      <c r="E393" s="35">
        <v>70.319999999999993</v>
      </c>
      <c r="F393" s="8"/>
      <c r="G393" s="35">
        <v>1</v>
      </c>
      <c r="H393" s="42">
        <v>15000000</v>
      </c>
      <c r="I393" s="42">
        <f t="shared" si="59"/>
        <v>935550000</v>
      </c>
      <c r="J393" s="42">
        <f t="shared" si="60"/>
        <v>119249999.99999988</v>
      </c>
      <c r="K393" s="36">
        <v>1054799999.9999999</v>
      </c>
      <c r="L393" s="36">
        <f t="shared" si="61"/>
        <v>843840000</v>
      </c>
      <c r="M393" s="51">
        <v>632880000</v>
      </c>
      <c r="N393" s="36">
        <f t="shared" si="57"/>
        <v>210960000</v>
      </c>
      <c r="O393" s="36">
        <f t="shared" si="62"/>
        <v>210960000</v>
      </c>
      <c r="P393" s="42">
        <f t="shared" si="56"/>
        <v>0</v>
      </c>
      <c r="Q393" s="4" t="s">
        <v>544</v>
      </c>
      <c r="R393" s="5" t="s">
        <v>545</v>
      </c>
      <c r="S393" s="7">
        <v>41856</v>
      </c>
      <c r="T393" s="8" t="s">
        <v>276</v>
      </c>
      <c r="U393" s="4" t="s">
        <v>546</v>
      </c>
      <c r="V393" s="4" t="s">
        <v>546</v>
      </c>
      <c r="W393" s="5" t="s">
        <v>547</v>
      </c>
      <c r="X393" s="91" t="s">
        <v>548</v>
      </c>
      <c r="Y393" s="64" t="e">
        <f ca="1">[1]!doisothanhchu(O393)</f>
        <v>#NAME?</v>
      </c>
    </row>
    <row r="394" spans="1:25" s="38" customFormat="1" ht="23.25" customHeight="1" x14ac:dyDescent="0.25">
      <c r="A394" s="8">
        <f t="shared" si="58"/>
        <v>374</v>
      </c>
      <c r="B394" s="8">
        <v>2028</v>
      </c>
      <c r="C394" s="41" t="s">
        <v>1924</v>
      </c>
      <c r="D394" s="35">
        <v>62.37</v>
      </c>
      <c r="E394" s="35">
        <v>70.319999999999993</v>
      </c>
      <c r="F394" s="8"/>
      <c r="G394" s="35">
        <v>1</v>
      </c>
      <c r="H394" s="42">
        <v>15000000</v>
      </c>
      <c r="I394" s="42">
        <f t="shared" si="59"/>
        <v>935550000</v>
      </c>
      <c r="J394" s="42">
        <f t="shared" si="60"/>
        <v>119249999.99999988</v>
      </c>
      <c r="K394" s="36">
        <v>1054799999.9999999</v>
      </c>
      <c r="L394" s="36">
        <f t="shared" si="61"/>
        <v>843840000</v>
      </c>
      <c r="M394" s="51">
        <v>316440000</v>
      </c>
      <c r="N394" s="36">
        <f t="shared" si="57"/>
        <v>527400000</v>
      </c>
      <c r="O394" s="36">
        <f t="shared" si="62"/>
        <v>210960000</v>
      </c>
      <c r="P394" s="42">
        <f t="shared" si="56"/>
        <v>316440000</v>
      </c>
      <c r="Q394" s="4" t="s">
        <v>2718</v>
      </c>
      <c r="R394" s="5"/>
      <c r="S394" s="7"/>
      <c r="T394" s="8"/>
      <c r="U394" s="4"/>
      <c r="V394" s="83"/>
      <c r="W394" s="5" t="s">
        <v>2719</v>
      </c>
      <c r="X394" s="8"/>
      <c r="Y394" s="64" t="e">
        <f ca="1">[1]!doisothanhchu(O394)</f>
        <v>#NAME?</v>
      </c>
    </row>
    <row r="395" spans="1:25" s="38" customFormat="1" ht="23.25" customHeight="1" x14ac:dyDescent="0.25">
      <c r="A395" s="8">
        <f t="shared" si="58"/>
        <v>375</v>
      </c>
      <c r="B395" s="8">
        <v>2030</v>
      </c>
      <c r="C395" s="41" t="s">
        <v>1924</v>
      </c>
      <c r="D395" s="35">
        <v>63.98</v>
      </c>
      <c r="E395" s="35">
        <v>71.959999999999994</v>
      </c>
      <c r="F395" s="8"/>
      <c r="G395" s="35">
        <v>1</v>
      </c>
      <c r="H395" s="42">
        <v>15000000</v>
      </c>
      <c r="I395" s="42">
        <f t="shared" si="59"/>
        <v>959700000</v>
      </c>
      <c r="J395" s="42">
        <f t="shared" si="60"/>
        <v>85300000</v>
      </c>
      <c r="K395" s="36">
        <v>1045000000</v>
      </c>
      <c r="L395" s="36">
        <f t="shared" si="61"/>
        <v>836000000</v>
      </c>
      <c r="M395" s="51">
        <v>627000000</v>
      </c>
      <c r="N395" s="36">
        <f t="shared" si="57"/>
        <v>209000000</v>
      </c>
      <c r="O395" s="36">
        <f t="shared" si="62"/>
        <v>209000000</v>
      </c>
      <c r="P395" s="42">
        <f t="shared" si="56"/>
        <v>0</v>
      </c>
      <c r="Q395" s="4" t="s">
        <v>2720</v>
      </c>
      <c r="R395" s="5" t="s">
        <v>2721</v>
      </c>
      <c r="S395" s="7">
        <v>38065</v>
      </c>
      <c r="T395" s="8" t="s">
        <v>243</v>
      </c>
      <c r="U395" s="4" t="s">
        <v>2846</v>
      </c>
      <c r="V395" s="83" t="s">
        <v>2722</v>
      </c>
      <c r="W395" s="5" t="s">
        <v>2847</v>
      </c>
      <c r="X395" s="91" t="s">
        <v>2723</v>
      </c>
      <c r="Y395" s="64" t="e">
        <f ca="1">[1]!doisothanhchu(O395)</f>
        <v>#NAME?</v>
      </c>
    </row>
    <row r="396" spans="1:25" s="38" customFormat="1" ht="23.25" customHeight="1" x14ac:dyDescent="0.25">
      <c r="A396" s="8">
        <f t="shared" si="58"/>
        <v>376</v>
      </c>
      <c r="B396" s="8">
        <v>2032</v>
      </c>
      <c r="C396" s="41" t="s">
        <v>1924</v>
      </c>
      <c r="D396" s="35">
        <v>72.92</v>
      </c>
      <c r="E396" s="35">
        <v>82.25</v>
      </c>
      <c r="F396" s="46" t="s">
        <v>1946</v>
      </c>
      <c r="G396" s="65">
        <v>1.03</v>
      </c>
      <c r="H396" s="42">
        <v>15450000</v>
      </c>
      <c r="I396" s="42">
        <f t="shared" si="59"/>
        <v>1126614000</v>
      </c>
      <c r="J396" s="42">
        <f t="shared" si="60"/>
        <v>144148500</v>
      </c>
      <c r="K396" s="36">
        <v>1270762500</v>
      </c>
      <c r="L396" s="36">
        <f t="shared" si="61"/>
        <v>1016610000</v>
      </c>
      <c r="M396" s="51">
        <v>762458000</v>
      </c>
      <c r="N396" s="36">
        <f t="shared" si="57"/>
        <v>254152000</v>
      </c>
      <c r="O396" s="36">
        <f t="shared" si="62"/>
        <v>254153000</v>
      </c>
      <c r="P396" s="42">
        <f t="shared" si="56"/>
        <v>-1000</v>
      </c>
      <c r="Q396" s="4" t="s">
        <v>2724</v>
      </c>
      <c r="R396" s="5" t="s">
        <v>2725</v>
      </c>
      <c r="S396" s="7">
        <v>37456</v>
      </c>
      <c r="T396" s="8" t="s">
        <v>243</v>
      </c>
      <c r="U396" s="4" t="s">
        <v>549</v>
      </c>
      <c r="V396" s="83" t="s">
        <v>2726</v>
      </c>
      <c r="W396" s="5" t="s">
        <v>550</v>
      </c>
      <c r="X396" s="91" t="s">
        <v>2727</v>
      </c>
      <c r="Y396" s="64" t="e">
        <f ca="1">[1]!doisothanhchu(O396)</f>
        <v>#NAME?</v>
      </c>
    </row>
    <row r="397" spans="1:25" s="38" customFormat="1" ht="23.25" customHeight="1" x14ac:dyDescent="0.25">
      <c r="A397" s="8">
        <f t="shared" si="58"/>
        <v>377</v>
      </c>
      <c r="B397" s="8">
        <v>2034</v>
      </c>
      <c r="C397" s="41" t="s">
        <v>1924</v>
      </c>
      <c r="D397" s="35">
        <v>47.83</v>
      </c>
      <c r="E397" s="35">
        <v>55.59</v>
      </c>
      <c r="F397" s="8"/>
      <c r="G397" s="35">
        <v>1</v>
      </c>
      <c r="H397" s="42">
        <v>15000000</v>
      </c>
      <c r="I397" s="42">
        <f t="shared" si="59"/>
        <v>717450000</v>
      </c>
      <c r="J397" s="42">
        <f t="shared" si="60"/>
        <v>116400000</v>
      </c>
      <c r="K397" s="36">
        <v>833850000</v>
      </c>
      <c r="L397" s="36">
        <f t="shared" si="61"/>
        <v>667080000</v>
      </c>
      <c r="M397" s="51">
        <v>500310000</v>
      </c>
      <c r="N397" s="36">
        <f t="shared" si="57"/>
        <v>166770000</v>
      </c>
      <c r="O397" s="36">
        <f t="shared" si="62"/>
        <v>166770000</v>
      </c>
      <c r="P397" s="42">
        <f t="shared" si="56"/>
        <v>0</v>
      </c>
      <c r="Q397" s="4" t="s">
        <v>551</v>
      </c>
      <c r="R397" s="5" t="s">
        <v>552</v>
      </c>
      <c r="S397" s="7">
        <v>41281</v>
      </c>
      <c r="T397" s="8" t="s">
        <v>1983</v>
      </c>
      <c r="U397" s="4" t="s">
        <v>1255</v>
      </c>
      <c r="V397" s="4" t="s">
        <v>1256</v>
      </c>
      <c r="W397" s="5" t="s">
        <v>1257</v>
      </c>
      <c r="X397" s="8"/>
      <c r="Y397" s="64" t="e">
        <f ca="1">[1]!doisothanhchu(O397)</f>
        <v>#NAME?</v>
      </c>
    </row>
    <row r="398" spans="1:25" s="38" customFormat="1" ht="23.25" customHeight="1" x14ac:dyDescent="0.25">
      <c r="A398" s="8">
        <f t="shared" si="58"/>
        <v>378</v>
      </c>
      <c r="B398" s="8">
        <v>2036</v>
      </c>
      <c r="C398" s="41" t="s">
        <v>1924</v>
      </c>
      <c r="D398" s="35">
        <v>41.79</v>
      </c>
      <c r="E398" s="35">
        <v>47.62</v>
      </c>
      <c r="F398" s="8"/>
      <c r="G398" s="35">
        <v>1</v>
      </c>
      <c r="H398" s="42">
        <v>15000000</v>
      </c>
      <c r="I398" s="42">
        <f t="shared" si="59"/>
        <v>626850000</v>
      </c>
      <c r="J398" s="42">
        <f t="shared" si="60"/>
        <v>87450000</v>
      </c>
      <c r="K398" s="36">
        <v>714300000</v>
      </c>
      <c r="L398" s="36">
        <f t="shared" si="61"/>
        <v>571440000</v>
      </c>
      <c r="M398" s="51">
        <v>214290000</v>
      </c>
      <c r="N398" s="36">
        <f t="shared" si="57"/>
        <v>357150000</v>
      </c>
      <c r="O398" s="36">
        <f t="shared" si="62"/>
        <v>142860000</v>
      </c>
      <c r="P398" s="42">
        <f t="shared" si="56"/>
        <v>214290000</v>
      </c>
      <c r="Q398" s="4" t="s">
        <v>1258</v>
      </c>
      <c r="R398" s="5" t="s">
        <v>1259</v>
      </c>
      <c r="S398" s="7">
        <v>41489</v>
      </c>
      <c r="T398" s="8" t="s">
        <v>356</v>
      </c>
      <c r="U398" s="4" t="s">
        <v>1260</v>
      </c>
      <c r="V398" s="83" t="s">
        <v>1261</v>
      </c>
      <c r="W398" s="5" t="s">
        <v>1262</v>
      </c>
      <c r="X398" s="91" t="s">
        <v>1263</v>
      </c>
      <c r="Y398" s="64" t="e">
        <f ca="1">[1]!doisothanhchu(O398)</f>
        <v>#NAME?</v>
      </c>
    </row>
    <row r="399" spans="1:25" s="38" customFormat="1" ht="23.25" customHeight="1" x14ac:dyDescent="0.25">
      <c r="A399" s="8">
        <f t="shared" si="58"/>
        <v>379</v>
      </c>
      <c r="B399" s="8">
        <v>2038</v>
      </c>
      <c r="C399" s="41" t="s">
        <v>1924</v>
      </c>
      <c r="D399" s="35">
        <v>40.03</v>
      </c>
      <c r="E399" s="35">
        <v>45.84</v>
      </c>
      <c r="F399" s="8"/>
      <c r="G399" s="35">
        <v>1</v>
      </c>
      <c r="H399" s="42">
        <v>15000000</v>
      </c>
      <c r="I399" s="42">
        <f t="shared" si="59"/>
        <v>600450000</v>
      </c>
      <c r="J399" s="42">
        <f t="shared" si="60"/>
        <v>87150000</v>
      </c>
      <c r="K399" s="36">
        <v>687600000</v>
      </c>
      <c r="L399" s="36">
        <f t="shared" si="61"/>
        <v>550080000</v>
      </c>
      <c r="M399" s="51">
        <v>412560000</v>
      </c>
      <c r="N399" s="36">
        <f t="shared" si="57"/>
        <v>137520000</v>
      </c>
      <c r="O399" s="36">
        <f t="shared" si="62"/>
        <v>137520000</v>
      </c>
      <c r="P399" s="42">
        <f t="shared" si="56"/>
        <v>0</v>
      </c>
      <c r="Q399" s="4" t="s">
        <v>2848</v>
      </c>
      <c r="R399" s="5" t="s">
        <v>2849</v>
      </c>
      <c r="S399" s="7">
        <v>42119</v>
      </c>
      <c r="T399" s="8" t="s">
        <v>276</v>
      </c>
      <c r="U399" s="4" t="s">
        <v>1403</v>
      </c>
      <c r="V399" s="4" t="s">
        <v>1403</v>
      </c>
      <c r="W399" s="5" t="s">
        <v>1404</v>
      </c>
      <c r="X399" s="91" t="s">
        <v>1405</v>
      </c>
      <c r="Y399" s="64" t="e">
        <f ca="1">[1]!doisothanhchu(O399)</f>
        <v>#NAME?</v>
      </c>
    </row>
    <row r="400" spans="1:25" s="38" customFormat="1" ht="23.25" customHeight="1" x14ac:dyDescent="0.25">
      <c r="A400" s="8">
        <f t="shared" si="58"/>
        <v>380</v>
      </c>
      <c r="B400" s="8">
        <v>2040</v>
      </c>
      <c r="C400" s="41" t="s">
        <v>1924</v>
      </c>
      <c r="D400" s="35">
        <v>47.83</v>
      </c>
      <c r="E400" s="35">
        <v>55.59</v>
      </c>
      <c r="F400" s="8"/>
      <c r="G400" s="35">
        <v>1</v>
      </c>
      <c r="H400" s="42">
        <v>15000000</v>
      </c>
      <c r="I400" s="42">
        <f t="shared" si="59"/>
        <v>717450000</v>
      </c>
      <c r="J400" s="42">
        <f t="shared" si="60"/>
        <v>116400000</v>
      </c>
      <c r="K400" s="36">
        <v>833850000</v>
      </c>
      <c r="L400" s="36">
        <f t="shared" si="61"/>
        <v>667080000</v>
      </c>
      <c r="M400" s="51">
        <v>500310000</v>
      </c>
      <c r="N400" s="36">
        <f t="shared" si="57"/>
        <v>166770000</v>
      </c>
      <c r="O400" s="36">
        <f t="shared" si="62"/>
        <v>166770000</v>
      </c>
      <c r="P400" s="42">
        <f t="shared" si="56"/>
        <v>0</v>
      </c>
      <c r="Q400" s="4" t="s">
        <v>2732</v>
      </c>
      <c r="R400" s="5" t="s">
        <v>2733</v>
      </c>
      <c r="S400" s="7">
        <v>38728</v>
      </c>
      <c r="T400" s="8" t="s">
        <v>356</v>
      </c>
      <c r="U400" s="4" t="s">
        <v>1406</v>
      </c>
      <c r="V400" s="83" t="s">
        <v>1407</v>
      </c>
      <c r="W400" s="5" t="s">
        <v>40</v>
      </c>
      <c r="X400" s="91" t="s">
        <v>2734</v>
      </c>
      <c r="Y400" s="64" t="e">
        <f ca="1">[1]!doisothanhchu(O400)</f>
        <v>#NAME?</v>
      </c>
    </row>
    <row r="401" spans="1:25" s="49" customFormat="1" ht="26.25" customHeight="1" x14ac:dyDescent="0.25">
      <c r="A401" s="43" t="s">
        <v>1887</v>
      </c>
      <c r="B401" s="43"/>
      <c r="C401" s="43"/>
      <c r="D401" s="47"/>
      <c r="E401" s="47"/>
      <c r="F401" s="43"/>
      <c r="G401" s="47"/>
      <c r="H401" s="48"/>
      <c r="I401" s="42">
        <f t="shared" si="59"/>
        <v>0</v>
      </c>
      <c r="J401" s="42">
        <f t="shared" si="60"/>
        <v>0</v>
      </c>
      <c r="K401" s="36">
        <v>0</v>
      </c>
      <c r="L401" s="36">
        <f t="shared" si="61"/>
        <v>0</v>
      </c>
      <c r="M401" s="51">
        <v>0</v>
      </c>
      <c r="N401" s="36">
        <f t="shared" si="57"/>
        <v>0</v>
      </c>
      <c r="O401" s="36">
        <f t="shared" si="62"/>
        <v>0</v>
      </c>
      <c r="P401" s="42">
        <f t="shared" si="56"/>
        <v>0</v>
      </c>
      <c r="Q401" s="4"/>
      <c r="R401" s="5"/>
      <c r="S401" s="7"/>
      <c r="T401" s="8"/>
      <c r="U401" s="4"/>
      <c r="V401" s="83"/>
      <c r="W401" s="5"/>
      <c r="X401" s="8"/>
      <c r="Y401" s="64" t="e">
        <f ca="1">[1]!doisothanhchu(O401)</f>
        <v>#NAME?</v>
      </c>
    </row>
    <row r="402" spans="1:25" s="38" customFormat="1" ht="22.5" customHeight="1" x14ac:dyDescent="0.25">
      <c r="A402" s="8">
        <f>+A381+20</f>
        <v>381</v>
      </c>
      <c r="B402" s="8">
        <v>2102</v>
      </c>
      <c r="C402" s="41" t="s">
        <v>1925</v>
      </c>
      <c r="D402" s="78">
        <v>72.92</v>
      </c>
      <c r="E402" s="35">
        <v>82.25</v>
      </c>
      <c r="F402" s="46" t="s">
        <v>1946</v>
      </c>
      <c r="G402" s="65">
        <v>1.03</v>
      </c>
      <c r="H402" s="42">
        <v>14935000</v>
      </c>
      <c r="I402" s="42">
        <f t="shared" si="59"/>
        <v>1089060200</v>
      </c>
      <c r="J402" s="42">
        <f t="shared" si="60"/>
        <v>139343550</v>
      </c>
      <c r="K402" s="36">
        <v>1228403750</v>
      </c>
      <c r="L402" s="36">
        <f t="shared" si="61"/>
        <v>982723000</v>
      </c>
      <c r="M402" s="52">
        <v>737042000</v>
      </c>
      <c r="N402" s="36">
        <f t="shared" si="57"/>
        <v>245681000</v>
      </c>
      <c r="O402" s="36">
        <f t="shared" si="62"/>
        <v>245681000</v>
      </c>
      <c r="P402" s="42">
        <f t="shared" si="56"/>
        <v>0</v>
      </c>
      <c r="Q402" s="4" t="s">
        <v>41</v>
      </c>
      <c r="R402" s="5" t="s">
        <v>42</v>
      </c>
      <c r="S402" s="7">
        <v>38460</v>
      </c>
      <c r="T402" s="8" t="s">
        <v>282</v>
      </c>
      <c r="U402" s="4" t="s">
        <v>43</v>
      </c>
      <c r="V402" s="83" t="s">
        <v>1408</v>
      </c>
      <c r="W402" s="5" t="s">
        <v>1409</v>
      </c>
      <c r="X402" s="91" t="s">
        <v>1410</v>
      </c>
      <c r="Y402" s="64" t="e">
        <f ca="1">[1]!doisothanhchu(O402)</f>
        <v>#NAME?</v>
      </c>
    </row>
    <row r="403" spans="1:25" s="38" customFormat="1" ht="22.5" customHeight="1" x14ac:dyDescent="0.25">
      <c r="A403" s="8">
        <f t="shared" ref="A403:A421" si="63">+A382+20</f>
        <v>382</v>
      </c>
      <c r="B403" s="8">
        <v>2104</v>
      </c>
      <c r="C403" s="41" t="s">
        <v>1925</v>
      </c>
      <c r="D403" s="35">
        <v>63.98</v>
      </c>
      <c r="E403" s="35">
        <v>71.959999999999994</v>
      </c>
      <c r="F403" s="8"/>
      <c r="G403" s="35">
        <v>1</v>
      </c>
      <c r="H403" s="42">
        <v>14500000</v>
      </c>
      <c r="I403" s="42">
        <f t="shared" si="59"/>
        <v>927710000</v>
      </c>
      <c r="J403" s="42">
        <f t="shared" si="60"/>
        <v>115709999.99999988</v>
      </c>
      <c r="K403" s="36">
        <v>1043419999.9999999</v>
      </c>
      <c r="L403" s="36">
        <f t="shared" si="61"/>
        <v>834736000</v>
      </c>
      <c r="M403" s="51">
        <v>626052000</v>
      </c>
      <c r="N403" s="36">
        <f t="shared" si="57"/>
        <v>208684000</v>
      </c>
      <c r="O403" s="36">
        <f t="shared" si="62"/>
        <v>208684000</v>
      </c>
      <c r="P403" s="42">
        <f t="shared" si="56"/>
        <v>0</v>
      </c>
      <c r="Q403" s="4" t="s">
        <v>2735</v>
      </c>
      <c r="R403" s="5" t="s">
        <v>2736</v>
      </c>
      <c r="S403" s="7">
        <v>39199</v>
      </c>
      <c r="T403" s="8" t="s">
        <v>339</v>
      </c>
      <c r="U403" s="4" t="s">
        <v>2737</v>
      </c>
      <c r="V403" s="83" t="s">
        <v>2738</v>
      </c>
      <c r="W403" s="5" t="s">
        <v>2739</v>
      </c>
      <c r="X403" s="8"/>
      <c r="Y403" s="64" t="e">
        <f ca="1">[1]!doisothanhchu(O403)</f>
        <v>#NAME?</v>
      </c>
    </row>
    <row r="404" spans="1:25" s="38" customFormat="1" ht="22.5" customHeight="1" x14ac:dyDescent="0.25">
      <c r="A404" s="8">
        <f t="shared" si="63"/>
        <v>383</v>
      </c>
      <c r="B404" s="8">
        <v>2106</v>
      </c>
      <c r="C404" s="41" t="s">
        <v>1925</v>
      </c>
      <c r="D404" s="35">
        <v>62.37</v>
      </c>
      <c r="E404" s="35">
        <v>70.319999999999993</v>
      </c>
      <c r="F404" s="8"/>
      <c r="G404" s="35">
        <v>1</v>
      </c>
      <c r="H404" s="42">
        <v>14500000</v>
      </c>
      <c r="I404" s="42">
        <f t="shared" si="59"/>
        <v>904365000</v>
      </c>
      <c r="J404" s="42">
        <f t="shared" si="60"/>
        <v>115274999.99999988</v>
      </c>
      <c r="K404" s="36">
        <v>1019639999.9999999</v>
      </c>
      <c r="L404" s="36">
        <f t="shared" si="61"/>
        <v>815712000</v>
      </c>
      <c r="M404" s="51">
        <v>611784000</v>
      </c>
      <c r="N404" s="36">
        <f t="shared" si="57"/>
        <v>203928000</v>
      </c>
      <c r="O404" s="36">
        <f t="shared" si="62"/>
        <v>203928000</v>
      </c>
      <c r="P404" s="42">
        <f t="shared" si="56"/>
        <v>0</v>
      </c>
      <c r="Q404" s="4" t="s">
        <v>1411</v>
      </c>
      <c r="R404" s="5" t="s">
        <v>2740</v>
      </c>
      <c r="S404" s="7">
        <v>39424</v>
      </c>
      <c r="T404" s="8" t="s">
        <v>356</v>
      </c>
      <c r="U404" s="4" t="s">
        <v>1412</v>
      </c>
      <c r="V404" s="83" t="s">
        <v>2741</v>
      </c>
      <c r="W404" s="5" t="s">
        <v>1413</v>
      </c>
      <c r="X404" s="91" t="s">
        <v>2742</v>
      </c>
      <c r="Y404" s="64" t="e">
        <f ca="1">[1]!doisothanhchu(O404)</f>
        <v>#NAME?</v>
      </c>
    </row>
    <row r="405" spans="1:25" s="38" customFormat="1" ht="22.5" customHeight="1" x14ac:dyDescent="0.25">
      <c r="A405" s="8">
        <f t="shared" si="63"/>
        <v>384</v>
      </c>
      <c r="B405" s="8">
        <v>2108</v>
      </c>
      <c r="C405" s="41" t="s">
        <v>1925</v>
      </c>
      <c r="D405" s="35">
        <v>62.37</v>
      </c>
      <c r="E405" s="35">
        <v>70.319999999999993</v>
      </c>
      <c r="F405" s="8"/>
      <c r="G405" s="35">
        <v>1</v>
      </c>
      <c r="H405" s="42">
        <v>14500000</v>
      </c>
      <c r="I405" s="42">
        <f t="shared" si="59"/>
        <v>904365000</v>
      </c>
      <c r="J405" s="42">
        <f t="shared" si="60"/>
        <v>115274999.99999988</v>
      </c>
      <c r="K405" s="36">
        <v>1019639999.9999999</v>
      </c>
      <c r="L405" s="36">
        <f t="shared" si="61"/>
        <v>815712000</v>
      </c>
      <c r="M405" s="51">
        <v>611784000</v>
      </c>
      <c r="N405" s="36">
        <f t="shared" si="57"/>
        <v>203928000</v>
      </c>
      <c r="O405" s="36">
        <f t="shared" si="62"/>
        <v>203928000</v>
      </c>
      <c r="P405" s="42">
        <f t="shared" si="56"/>
        <v>0</v>
      </c>
      <c r="Q405" s="4" t="s">
        <v>44</v>
      </c>
      <c r="R405" s="5" t="s">
        <v>45</v>
      </c>
      <c r="S405" s="7">
        <v>39122</v>
      </c>
      <c r="T405" s="8" t="s">
        <v>1986</v>
      </c>
      <c r="U405" s="4" t="s">
        <v>1429</v>
      </c>
      <c r="V405" s="83" t="s">
        <v>1264</v>
      </c>
      <c r="W405" s="5" t="s">
        <v>1430</v>
      </c>
      <c r="X405" s="91" t="s">
        <v>46</v>
      </c>
      <c r="Y405" s="64" t="e">
        <f ca="1">[1]!doisothanhchu(O405)</f>
        <v>#NAME?</v>
      </c>
    </row>
    <row r="406" spans="1:25" s="38" customFormat="1" ht="22.5" customHeight="1" x14ac:dyDescent="0.25">
      <c r="A406" s="8">
        <f t="shared" si="63"/>
        <v>385</v>
      </c>
      <c r="B406" s="8">
        <v>2110</v>
      </c>
      <c r="C406" s="41" t="s">
        <v>1925</v>
      </c>
      <c r="D406" s="35">
        <v>63.98</v>
      </c>
      <c r="E406" s="35">
        <v>71.959999999999994</v>
      </c>
      <c r="F406" s="8"/>
      <c r="G406" s="35">
        <v>1</v>
      </c>
      <c r="H406" s="42">
        <v>14500000</v>
      </c>
      <c r="I406" s="42">
        <f t="shared" si="59"/>
        <v>927710000</v>
      </c>
      <c r="J406" s="42">
        <f t="shared" si="60"/>
        <v>115709999.99999988</v>
      </c>
      <c r="K406" s="36">
        <v>1043419999.9999999</v>
      </c>
      <c r="L406" s="36">
        <f t="shared" si="61"/>
        <v>834736000</v>
      </c>
      <c r="M406" s="51">
        <v>626052000</v>
      </c>
      <c r="N406" s="36">
        <f t="shared" si="57"/>
        <v>208684000</v>
      </c>
      <c r="O406" s="36">
        <f t="shared" si="62"/>
        <v>208684000</v>
      </c>
      <c r="P406" s="42">
        <f t="shared" si="56"/>
        <v>0</v>
      </c>
      <c r="Q406" s="4" t="s">
        <v>2743</v>
      </c>
      <c r="R406" s="5" t="s">
        <v>2744</v>
      </c>
      <c r="S406" s="7">
        <v>41725</v>
      </c>
      <c r="T406" s="8" t="s">
        <v>243</v>
      </c>
      <c r="U406" s="4" t="s">
        <v>2745</v>
      </c>
      <c r="V406" s="4" t="s">
        <v>1401</v>
      </c>
      <c r="W406" s="5" t="s">
        <v>1402</v>
      </c>
      <c r="X406" s="91" t="s">
        <v>2746</v>
      </c>
      <c r="Y406" s="64" t="e">
        <f ca="1">[1]!doisothanhchu(O406)</f>
        <v>#NAME?</v>
      </c>
    </row>
    <row r="407" spans="1:25" s="38" customFormat="1" ht="22.5" customHeight="1" x14ac:dyDescent="0.25">
      <c r="A407" s="8">
        <f t="shared" si="63"/>
        <v>386</v>
      </c>
      <c r="B407" s="8">
        <v>2112</v>
      </c>
      <c r="C407" s="41" t="s">
        <v>1925</v>
      </c>
      <c r="D407" s="35">
        <v>72.92</v>
      </c>
      <c r="E407" s="35">
        <v>82.25</v>
      </c>
      <c r="F407" s="46" t="s">
        <v>1946</v>
      </c>
      <c r="G407" s="65">
        <v>1.03</v>
      </c>
      <c r="H407" s="42">
        <v>14935000</v>
      </c>
      <c r="I407" s="42">
        <f t="shared" si="59"/>
        <v>1089060200</v>
      </c>
      <c r="J407" s="42">
        <f t="shared" si="60"/>
        <v>139343550</v>
      </c>
      <c r="K407" s="36">
        <v>1228403750</v>
      </c>
      <c r="L407" s="36">
        <f t="shared" si="61"/>
        <v>982723000</v>
      </c>
      <c r="M407" s="51">
        <v>368521500</v>
      </c>
      <c r="N407" s="36">
        <f t="shared" si="57"/>
        <v>614202000</v>
      </c>
      <c r="O407" s="36">
        <f t="shared" si="62"/>
        <v>245681000</v>
      </c>
      <c r="P407" s="42">
        <f t="shared" si="56"/>
        <v>368521000</v>
      </c>
      <c r="Q407" s="4" t="s">
        <v>1704</v>
      </c>
      <c r="R407" s="5"/>
      <c r="S407" s="7"/>
      <c r="T407" s="8"/>
      <c r="U407" s="4"/>
      <c r="V407" s="83"/>
      <c r="W407" s="5"/>
      <c r="X407" s="8"/>
      <c r="Y407" s="64" t="e">
        <f ca="1">[1]!doisothanhchu(O407)</f>
        <v>#NAME?</v>
      </c>
    </row>
    <row r="408" spans="1:25" s="38" customFormat="1" ht="22.5" customHeight="1" x14ac:dyDescent="0.25">
      <c r="A408" s="8">
        <f t="shared" si="63"/>
        <v>387</v>
      </c>
      <c r="B408" s="8">
        <v>2114</v>
      </c>
      <c r="C408" s="41" t="s">
        <v>1925</v>
      </c>
      <c r="D408" s="35">
        <v>47.83</v>
      </c>
      <c r="E408" s="35">
        <v>55.59</v>
      </c>
      <c r="F408" s="8"/>
      <c r="G408" s="35">
        <v>1</v>
      </c>
      <c r="H408" s="42">
        <v>14500000</v>
      </c>
      <c r="I408" s="42">
        <f t="shared" si="59"/>
        <v>693535000</v>
      </c>
      <c r="J408" s="42">
        <f t="shared" si="60"/>
        <v>112520000</v>
      </c>
      <c r="K408" s="36">
        <v>806055000</v>
      </c>
      <c r="L408" s="36">
        <f t="shared" si="61"/>
        <v>644844000</v>
      </c>
      <c r="M408" s="51">
        <v>483633500</v>
      </c>
      <c r="N408" s="36">
        <f t="shared" si="57"/>
        <v>161211000</v>
      </c>
      <c r="O408" s="36">
        <f t="shared" si="62"/>
        <v>161211000</v>
      </c>
      <c r="P408" s="42">
        <f t="shared" si="56"/>
        <v>0</v>
      </c>
      <c r="Q408" s="4" t="s">
        <v>1431</v>
      </c>
      <c r="R408" s="5" t="s">
        <v>1432</v>
      </c>
      <c r="S408" s="7">
        <v>40305</v>
      </c>
      <c r="T408" s="8" t="s">
        <v>3046</v>
      </c>
      <c r="U408" s="4" t="s">
        <v>1433</v>
      </c>
      <c r="V408" s="83" t="s">
        <v>1434</v>
      </c>
      <c r="W408" s="5" t="s">
        <v>1435</v>
      </c>
      <c r="X408" s="91" t="s">
        <v>1436</v>
      </c>
      <c r="Y408" s="64" t="e">
        <f ca="1">[1]!doisothanhchu(O408)</f>
        <v>#NAME?</v>
      </c>
    </row>
    <row r="409" spans="1:25" s="38" customFormat="1" ht="22.5" customHeight="1" x14ac:dyDescent="0.25">
      <c r="A409" s="8">
        <f t="shared" si="63"/>
        <v>388</v>
      </c>
      <c r="B409" s="8">
        <v>2116</v>
      </c>
      <c r="C409" s="41" t="s">
        <v>1925</v>
      </c>
      <c r="D409" s="35">
        <v>39.729999999999997</v>
      </c>
      <c r="E409" s="35">
        <v>45.48</v>
      </c>
      <c r="F409" s="8"/>
      <c r="G409" s="35">
        <v>1</v>
      </c>
      <c r="H409" s="42">
        <v>14500000</v>
      </c>
      <c r="I409" s="42">
        <f t="shared" si="59"/>
        <v>576085000</v>
      </c>
      <c r="J409" s="42">
        <f t="shared" si="60"/>
        <v>83375000</v>
      </c>
      <c r="K409" s="36">
        <v>659460000</v>
      </c>
      <c r="L409" s="36">
        <f t="shared" si="61"/>
        <v>527568000</v>
      </c>
      <c r="M409" s="52">
        <v>395676000</v>
      </c>
      <c r="N409" s="36">
        <f t="shared" si="57"/>
        <v>131892000</v>
      </c>
      <c r="O409" s="36">
        <f t="shared" si="62"/>
        <v>131892000</v>
      </c>
      <c r="P409" s="42">
        <f t="shared" si="56"/>
        <v>0</v>
      </c>
      <c r="Q409" s="4" t="s">
        <v>2748</v>
      </c>
      <c r="R409" s="5" t="s">
        <v>2749</v>
      </c>
      <c r="S409" s="7">
        <v>41410</v>
      </c>
      <c r="T409" s="8" t="s">
        <v>243</v>
      </c>
      <c r="U409" s="4" t="s">
        <v>1265</v>
      </c>
      <c r="V409" s="83" t="s">
        <v>1266</v>
      </c>
      <c r="W409" s="5" t="s">
        <v>1267</v>
      </c>
      <c r="X409" s="91"/>
      <c r="Y409" s="64" t="e">
        <f ca="1">[1]!doisothanhchu(O409)</f>
        <v>#NAME?</v>
      </c>
    </row>
    <row r="410" spans="1:25" s="38" customFormat="1" ht="22.5" customHeight="1" x14ac:dyDescent="0.25">
      <c r="A410" s="8">
        <f t="shared" si="63"/>
        <v>389</v>
      </c>
      <c r="B410" s="8">
        <v>2118</v>
      </c>
      <c r="C410" s="41" t="s">
        <v>1925</v>
      </c>
      <c r="D410" s="35">
        <v>39.729999999999997</v>
      </c>
      <c r="E410" s="35">
        <v>45.48</v>
      </c>
      <c r="F410" s="8"/>
      <c r="G410" s="35">
        <v>1</v>
      </c>
      <c r="H410" s="42">
        <v>14500000</v>
      </c>
      <c r="I410" s="42">
        <f t="shared" si="59"/>
        <v>576085000</v>
      </c>
      <c r="J410" s="42">
        <f t="shared" si="60"/>
        <v>83375000</v>
      </c>
      <c r="K410" s="36">
        <v>659460000</v>
      </c>
      <c r="L410" s="36">
        <f t="shared" si="61"/>
        <v>527568000</v>
      </c>
      <c r="M410" s="51">
        <v>395676000</v>
      </c>
      <c r="N410" s="36">
        <f t="shared" si="57"/>
        <v>131892000</v>
      </c>
      <c r="O410" s="36">
        <f t="shared" si="62"/>
        <v>131892000</v>
      </c>
      <c r="P410" s="42">
        <f t="shared" si="56"/>
        <v>0</v>
      </c>
      <c r="Q410" s="4" t="s">
        <v>1268</v>
      </c>
      <c r="R410" s="5" t="s">
        <v>1269</v>
      </c>
      <c r="S410" s="7">
        <v>38538</v>
      </c>
      <c r="T410" s="8" t="s">
        <v>260</v>
      </c>
      <c r="U410" s="4" t="s">
        <v>1270</v>
      </c>
      <c r="V410" s="4" t="s">
        <v>1270</v>
      </c>
      <c r="W410" s="5" t="s">
        <v>1271</v>
      </c>
      <c r="X410" s="91" t="s">
        <v>1272</v>
      </c>
      <c r="Y410" s="64" t="e">
        <f ca="1">[1]!doisothanhchu(O410)</f>
        <v>#NAME?</v>
      </c>
    </row>
    <row r="411" spans="1:25" s="38" customFormat="1" ht="22.5" customHeight="1" x14ac:dyDescent="0.25">
      <c r="A411" s="8">
        <f t="shared" si="63"/>
        <v>390</v>
      </c>
      <c r="B411" s="8">
        <v>2120</v>
      </c>
      <c r="C411" s="41" t="s">
        <v>1925</v>
      </c>
      <c r="D411" s="35">
        <v>47.83</v>
      </c>
      <c r="E411" s="35">
        <v>55.59</v>
      </c>
      <c r="F411" s="8"/>
      <c r="G411" s="35">
        <v>1</v>
      </c>
      <c r="H411" s="42">
        <v>14500000</v>
      </c>
      <c r="I411" s="42">
        <f t="shared" si="59"/>
        <v>693535000</v>
      </c>
      <c r="J411" s="42">
        <f t="shared" si="60"/>
        <v>112520000</v>
      </c>
      <c r="K411" s="36">
        <v>806055000</v>
      </c>
      <c r="L411" s="36">
        <f t="shared" si="61"/>
        <v>644844000</v>
      </c>
      <c r="M411" s="51">
        <v>483633000</v>
      </c>
      <c r="N411" s="36">
        <f t="shared" si="57"/>
        <v>161211000</v>
      </c>
      <c r="O411" s="36">
        <f t="shared" si="62"/>
        <v>161211000</v>
      </c>
      <c r="P411" s="42">
        <f t="shared" si="56"/>
        <v>0</v>
      </c>
      <c r="Q411" s="4" t="s">
        <v>1437</v>
      </c>
      <c r="R411" s="5" t="s">
        <v>1438</v>
      </c>
      <c r="S411" s="7">
        <v>39356</v>
      </c>
      <c r="T411" s="8" t="s">
        <v>2753</v>
      </c>
      <c r="U411" s="4" t="s">
        <v>1439</v>
      </c>
      <c r="V411" s="4" t="s">
        <v>1440</v>
      </c>
      <c r="W411" s="5" t="s">
        <v>1441</v>
      </c>
      <c r="X411" s="91" t="s">
        <v>1442</v>
      </c>
      <c r="Y411" s="64" t="e">
        <f ca="1">[1]!doisothanhchu(O411)</f>
        <v>#NAME?</v>
      </c>
    </row>
    <row r="412" spans="1:25" s="38" customFormat="1" ht="22.5" customHeight="1" x14ac:dyDescent="0.25">
      <c r="A412" s="8">
        <f t="shared" si="63"/>
        <v>391</v>
      </c>
      <c r="B412" s="8">
        <v>2122</v>
      </c>
      <c r="C412" s="41" t="s">
        <v>1925</v>
      </c>
      <c r="D412" s="35">
        <v>72.92</v>
      </c>
      <c r="E412" s="35">
        <v>82.25</v>
      </c>
      <c r="F412" s="46" t="s">
        <v>1946</v>
      </c>
      <c r="G412" s="65">
        <v>1.03</v>
      </c>
      <c r="H412" s="42">
        <v>14935000</v>
      </c>
      <c r="I412" s="42">
        <f t="shared" si="59"/>
        <v>1089060200</v>
      </c>
      <c r="J412" s="42">
        <f t="shared" si="60"/>
        <v>139343550</v>
      </c>
      <c r="K412" s="36">
        <v>1228403750</v>
      </c>
      <c r="L412" s="36">
        <f t="shared" si="61"/>
        <v>982723000</v>
      </c>
      <c r="M412" s="51">
        <v>737043000</v>
      </c>
      <c r="N412" s="36">
        <f t="shared" si="57"/>
        <v>245680000</v>
      </c>
      <c r="O412" s="36">
        <f t="shared" si="62"/>
        <v>245681000</v>
      </c>
      <c r="P412" s="42">
        <f t="shared" si="56"/>
        <v>-1000</v>
      </c>
      <c r="Q412" s="4" t="s">
        <v>1443</v>
      </c>
      <c r="R412" s="5" t="s">
        <v>1444</v>
      </c>
      <c r="S412" s="7">
        <v>41703</v>
      </c>
      <c r="T412" s="8" t="s">
        <v>1986</v>
      </c>
      <c r="U412" s="4" t="s">
        <v>1445</v>
      </c>
      <c r="V412" s="83" t="s">
        <v>1446</v>
      </c>
      <c r="W412" s="5" t="s">
        <v>1447</v>
      </c>
      <c r="X412" s="91" t="s">
        <v>1448</v>
      </c>
      <c r="Y412" s="64" t="e">
        <f ca="1">[1]!doisothanhchu(O412)</f>
        <v>#NAME?</v>
      </c>
    </row>
    <row r="413" spans="1:25" s="38" customFormat="1" ht="22.5" customHeight="1" x14ac:dyDescent="0.25">
      <c r="A413" s="8">
        <f t="shared" si="63"/>
        <v>392</v>
      </c>
      <c r="B413" s="8">
        <v>2124</v>
      </c>
      <c r="C413" s="41" t="s">
        <v>1925</v>
      </c>
      <c r="D413" s="35">
        <v>63.98</v>
      </c>
      <c r="E413" s="35">
        <v>71.959999999999994</v>
      </c>
      <c r="F413" s="8"/>
      <c r="G413" s="35">
        <v>1</v>
      </c>
      <c r="H413" s="42">
        <v>14500000</v>
      </c>
      <c r="I413" s="42">
        <f t="shared" si="59"/>
        <v>927710000</v>
      </c>
      <c r="J413" s="42">
        <f t="shared" si="60"/>
        <v>115709999.99999988</v>
      </c>
      <c r="K413" s="36">
        <v>1043419999.9999999</v>
      </c>
      <c r="L413" s="36">
        <f t="shared" si="61"/>
        <v>834736000</v>
      </c>
      <c r="M413" s="51">
        <v>626052000</v>
      </c>
      <c r="N413" s="36">
        <f t="shared" si="57"/>
        <v>208684000</v>
      </c>
      <c r="O413" s="36">
        <f t="shared" si="62"/>
        <v>208684000</v>
      </c>
      <c r="P413" s="42">
        <f t="shared" si="56"/>
        <v>0</v>
      </c>
      <c r="Q413" s="4" t="s">
        <v>1273</v>
      </c>
      <c r="R413" s="5" t="s">
        <v>1274</v>
      </c>
      <c r="S413" s="7">
        <v>39911</v>
      </c>
      <c r="T413" s="8" t="s">
        <v>243</v>
      </c>
      <c r="U413" s="4" t="s">
        <v>1275</v>
      </c>
      <c r="V413" s="4" t="s">
        <v>1276</v>
      </c>
      <c r="W413" s="5" t="s">
        <v>1277</v>
      </c>
      <c r="X413" s="91" t="s">
        <v>1278</v>
      </c>
      <c r="Y413" s="64" t="e">
        <f ca="1">[1]!doisothanhchu(O413)</f>
        <v>#NAME?</v>
      </c>
    </row>
    <row r="414" spans="1:25" s="38" customFormat="1" ht="22.5" customHeight="1" x14ac:dyDescent="0.25">
      <c r="A414" s="8">
        <f t="shared" si="63"/>
        <v>393</v>
      </c>
      <c r="B414" s="8">
        <v>2126</v>
      </c>
      <c r="C414" s="41" t="s">
        <v>1925</v>
      </c>
      <c r="D414" s="35">
        <v>62.37</v>
      </c>
      <c r="E414" s="35">
        <v>70.319999999999993</v>
      </c>
      <c r="F414" s="8"/>
      <c r="G414" s="35">
        <v>1</v>
      </c>
      <c r="H414" s="42">
        <v>14500000</v>
      </c>
      <c r="I414" s="42">
        <f t="shared" si="59"/>
        <v>904365000</v>
      </c>
      <c r="J414" s="42">
        <f t="shared" si="60"/>
        <v>115274999.99999988</v>
      </c>
      <c r="K414" s="36">
        <v>1019639999.9999999</v>
      </c>
      <c r="L414" s="36">
        <f t="shared" si="61"/>
        <v>815712000</v>
      </c>
      <c r="M414" s="51">
        <v>611784000</v>
      </c>
      <c r="N414" s="36">
        <f t="shared" si="57"/>
        <v>203928000</v>
      </c>
      <c r="O414" s="36">
        <f t="shared" si="62"/>
        <v>203928000</v>
      </c>
      <c r="P414" s="42">
        <f t="shared" si="56"/>
        <v>0</v>
      </c>
      <c r="Q414" s="4" t="s">
        <v>2751</v>
      </c>
      <c r="R414" s="5" t="s">
        <v>2752</v>
      </c>
      <c r="S414" s="7">
        <v>41913</v>
      </c>
      <c r="T414" s="8" t="s">
        <v>2753</v>
      </c>
      <c r="U414" s="4" t="s">
        <v>1449</v>
      </c>
      <c r="V414" s="83" t="s">
        <v>2754</v>
      </c>
      <c r="W414" s="5" t="s">
        <v>47</v>
      </c>
      <c r="X414" s="91" t="s">
        <v>1450</v>
      </c>
      <c r="Y414" s="64" t="e">
        <f ca="1">[1]!doisothanhchu(O414)</f>
        <v>#NAME?</v>
      </c>
    </row>
    <row r="415" spans="1:25" s="38" customFormat="1" ht="22.5" customHeight="1" x14ac:dyDescent="0.25">
      <c r="A415" s="8">
        <f t="shared" si="63"/>
        <v>394</v>
      </c>
      <c r="B415" s="8">
        <v>2128</v>
      </c>
      <c r="C415" s="41" t="s">
        <v>1925</v>
      </c>
      <c r="D415" s="35">
        <v>62.37</v>
      </c>
      <c r="E415" s="35">
        <v>70.319999999999993</v>
      </c>
      <c r="F415" s="8"/>
      <c r="G415" s="35">
        <v>1</v>
      </c>
      <c r="H415" s="42">
        <v>14500000</v>
      </c>
      <c r="I415" s="42">
        <f t="shared" si="59"/>
        <v>904365000</v>
      </c>
      <c r="J415" s="42">
        <f t="shared" si="60"/>
        <v>115274999.99999988</v>
      </c>
      <c r="K415" s="36">
        <v>1019639999.9999999</v>
      </c>
      <c r="L415" s="36">
        <f t="shared" si="61"/>
        <v>815712000</v>
      </c>
      <c r="M415" s="51">
        <v>611784000</v>
      </c>
      <c r="N415" s="36">
        <f t="shared" si="57"/>
        <v>203928000</v>
      </c>
      <c r="O415" s="36">
        <f t="shared" si="62"/>
        <v>203928000</v>
      </c>
      <c r="P415" s="42">
        <f t="shared" si="56"/>
        <v>0</v>
      </c>
      <c r="Q415" s="4" t="s">
        <v>48</v>
      </c>
      <c r="R415" s="5" t="s">
        <v>49</v>
      </c>
      <c r="S415" s="7">
        <v>41577</v>
      </c>
      <c r="T415" s="8" t="s">
        <v>1983</v>
      </c>
      <c r="U415" s="4" t="s">
        <v>1451</v>
      </c>
      <c r="V415" s="83" t="s">
        <v>1452</v>
      </c>
      <c r="W415" s="5" t="s">
        <v>50</v>
      </c>
      <c r="X415" s="91" t="s">
        <v>1453</v>
      </c>
      <c r="Y415" s="64" t="e">
        <f ca="1">[1]!doisothanhchu(O415)</f>
        <v>#NAME?</v>
      </c>
    </row>
    <row r="416" spans="1:25" s="38" customFormat="1" ht="22.5" customHeight="1" x14ac:dyDescent="0.25">
      <c r="A416" s="8">
        <f t="shared" si="63"/>
        <v>395</v>
      </c>
      <c r="B416" s="8">
        <v>2130</v>
      </c>
      <c r="C416" s="41" t="s">
        <v>1925</v>
      </c>
      <c r="D416" s="35">
        <v>63.98</v>
      </c>
      <c r="E416" s="35">
        <v>71.959999999999994</v>
      </c>
      <c r="F416" s="8"/>
      <c r="G416" s="35">
        <v>1</v>
      </c>
      <c r="H416" s="42">
        <v>14500000</v>
      </c>
      <c r="I416" s="42">
        <f t="shared" si="59"/>
        <v>927710000</v>
      </c>
      <c r="J416" s="42">
        <f t="shared" si="60"/>
        <v>115709999.99999988</v>
      </c>
      <c r="K416" s="36">
        <v>1043419999.9999999</v>
      </c>
      <c r="L416" s="36">
        <f t="shared" si="61"/>
        <v>834736000</v>
      </c>
      <c r="M416" s="51">
        <v>313026000</v>
      </c>
      <c r="N416" s="36">
        <f t="shared" si="57"/>
        <v>521710000</v>
      </c>
      <c r="O416" s="36">
        <f t="shared" si="62"/>
        <v>208684000</v>
      </c>
      <c r="P416" s="42">
        <f t="shared" si="56"/>
        <v>313026000</v>
      </c>
      <c r="Q416" s="4" t="s">
        <v>305</v>
      </c>
      <c r="R416" s="5"/>
      <c r="S416" s="7"/>
      <c r="T416" s="8"/>
      <c r="U416" s="4"/>
      <c r="V416" s="83"/>
      <c r="W416" s="5"/>
      <c r="X416" s="8"/>
      <c r="Y416" s="64" t="e">
        <f ca="1">[1]!doisothanhchu(O416)</f>
        <v>#NAME?</v>
      </c>
    </row>
    <row r="417" spans="1:25" s="38" customFormat="1" ht="22.5" customHeight="1" x14ac:dyDescent="0.25">
      <c r="A417" s="8">
        <f t="shared" si="63"/>
        <v>396</v>
      </c>
      <c r="B417" s="8">
        <v>2132</v>
      </c>
      <c r="C417" s="41" t="s">
        <v>1925</v>
      </c>
      <c r="D417" s="35">
        <v>72.92</v>
      </c>
      <c r="E417" s="35">
        <v>82.25</v>
      </c>
      <c r="F417" s="46" t="s">
        <v>1946</v>
      </c>
      <c r="G417" s="65">
        <v>1.03</v>
      </c>
      <c r="H417" s="42">
        <v>14935000</v>
      </c>
      <c r="I417" s="42">
        <f t="shared" si="59"/>
        <v>1089060200</v>
      </c>
      <c r="J417" s="42">
        <f t="shared" si="60"/>
        <v>139343550</v>
      </c>
      <c r="K417" s="36">
        <v>1228403750</v>
      </c>
      <c r="L417" s="36">
        <f t="shared" si="61"/>
        <v>982723000</v>
      </c>
      <c r="M417" s="51">
        <v>491362000</v>
      </c>
      <c r="N417" s="36">
        <f t="shared" si="57"/>
        <v>491361000</v>
      </c>
      <c r="O417" s="36">
        <f t="shared" si="62"/>
        <v>245681000</v>
      </c>
      <c r="P417" s="42">
        <f t="shared" ref="P417:P465" si="64">+N417-O417</f>
        <v>245680000</v>
      </c>
      <c r="Q417" s="4" t="s">
        <v>305</v>
      </c>
      <c r="R417" s="5"/>
      <c r="S417" s="7"/>
      <c r="T417" s="8"/>
      <c r="U417" s="4"/>
      <c r="V417" s="83"/>
      <c r="W417" s="5"/>
      <c r="X417" s="8"/>
      <c r="Y417" s="64" t="e">
        <f ca="1">[1]!doisothanhchu(O417)</f>
        <v>#NAME?</v>
      </c>
    </row>
    <row r="418" spans="1:25" s="38" customFormat="1" ht="22.5" customHeight="1" x14ac:dyDescent="0.25">
      <c r="A418" s="8">
        <f t="shared" si="63"/>
        <v>397</v>
      </c>
      <c r="B418" s="8">
        <v>2134</v>
      </c>
      <c r="C418" s="41" t="s">
        <v>1925</v>
      </c>
      <c r="D418" s="35">
        <v>47.83</v>
      </c>
      <c r="E418" s="35">
        <v>55.59</v>
      </c>
      <c r="F418" s="8"/>
      <c r="G418" s="35">
        <v>1</v>
      </c>
      <c r="H418" s="42">
        <v>14500000</v>
      </c>
      <c r="I418" s="42">
        <f t="shared" si="59"/>
        <v>693535000</v>
      </c>
      <c r="J418" s="42">
        <f t="shared" si="60"/>
        <v>112520000</v>
      </c>
      <c r="K418" s="36">
        <v>806055000</v>
      </c>
      <c r="L418" s="36">
        <f t="shared" si="61"/>
        <v>644844000</v>
      </c>
      <c r="M418" s="51">
        <v>483633000</v>
      </c>
      <c r="N418" s="36">
        <f t="shared" si="57"/>
        <v>161211000</v>
      </c>
      <c r="O418" s="36">
        <f t="shared" si="62"/>
        <v>161211000</v>
      </c>
      <c r="P418" s="42">
        <f t="shared" si="64"/>
        <v>0</v>
      </c>
      <c r="Q418" s="4" t="s">
        <v>1279</v>
      </c>
      <c r="R418" s="5" t="s">
        <v>1280</v>
      </c>
      <c r="S418" s="7">
        <v>38523</v>
      </c>
      <c r="T418" s="8" t="s">
        <v>2610</v>
      </c>
      <c r="U418" s="4" t="s">
        <v>1281</v>
      </c>
      <c r="V418" s="4" t="s">
        <v>1282</v>
      </c>
      <c r="W418" s="5" t="s">
        <v>1283</v>
      </c>
      <c r="X418" s="91" t="s">
        <v>1284</v>
      </c>
      <c r="Y418" s="64" t="e">
        <f ca="1">[1]!doisothanhchu(O418)</f>
        <v>#NAME?</v>
      </c>
    </row>
    <row r="419" spans="1:25" s="38" customFormat="1" ht="22.5" customHeight="1" x14ac:dyDescent="0.25">
      <c r="A419" s="8">
        <f t="shared" si="63"/>
        <v>398</v>
      </c>
      <c r="B419" s="8">
        <v>2136</v>
      </c>
      <c r="C419" s="41" t="s">
        <v>1925</v>
      </c>
      <c r="D419" s="35">
        <v>41.79</v>
      </c>
      <c r="E419" s="35">
        <v>47.62</v>
      </c>
      <c r="F419" s="8"/>
      <c r="G419" s="35">
        <v>1</v>
      </c>
      <c r="H419" s="42">
        <v>14500000</v>
      </c>
      <c r="I419" s="42">
        <f t="shared" si="59"/>
        <v>605955000</v>
      </c>
      <c r="J419" s="42">
        <f t="shared" si="60"/>
        <v>84535000</v>
      </c>
      <c r="K419" s="36">
        <v>690490000</v>
      </c>
      <c r="L419" s="36">
        <f t="shared" si="61"/>
        <v>552392000</v>
      </c>
      <c r="M419" s="51">
        <v>414294000</v>
      </c>
      <c r="N419" s="36">
        <f t="shared" si="57"/>
        <v>138098000</v>
      </c>
      <c r="O419" s="36">
        <f t="shared" si="62"/>
        <v>138098000</v>
      </c>
      <c r="P419" s="42">
        <f t="shared" si="64"/>
        <v>0</v>
      </c>
      <c r="Q419" s="4" t="s">
        <v>2755</v>
      </c>
      <c r="R419" s="5" t="s">
        <v>2756</v>
      </c>
      <c r="S419" s="7">
        <v>40694</v>
      </c>
      <c r="T419" s="8" t="s">
        <v>243</v>
      </c>
      <c r="U419" s="4" t="s">
        <v>1454</v>
      </c>
      <c r="V419" s="4" t="s">
        <v>1455</v>
      </c>
      <c r="W419" s="5" t="s">
        <v>51</v>
      </c>
      <c r="X419" s="91" t="s">
        <v>2757</v>
      </c>
      <c r="Y419" s="64" t="e">
        <f ca="1">[1]!doisothanhchu(O419)</f>
        <v>#NAME?</v>
      </c>
    </row>
    <row r="420" spans="1:25" s="38" customFormat="1" ht="22.5" customHeight="1" x14ac:dyDescent="0.25">
      <c r="A420" s="8">
        <f t="shared" si="63"/>
        <v>399</v>
      </c>
      <c r="B420" s="8">
        <v>2138</v>
      </c>
      <c r="C420" s="41" t="s">
        <v>1925</v>
      </c>
      <c r="D420" s="35">
        <v>40.03</v>
      </c>
      <c r="E420" s="35">
        <v>45.84</v>
      </c>
      <c r="F420" s="8"/>
      <c r="G420" s="35">
        <v>1</v>
      </c>
      <c r="H420" s="42">
        <v>14500000</v>
      </c>
      <c r="I420" s="42">
        <f t="shared" si="59"/>
        <v>580435000</v>
      </c>
      <c r="J420" s="42">
        <f t="shared" si="60"/>
        <v>84245000</v>
      </c>
      <c r="K420" s="36">
        <v>664680000</v>
      </c>
      <c r="L420" s="36">
        <f t="shared" si="61"/>
        <v>531744000</v>
      </c>
      <c r="M420" s="51">
        <v>398808000</v>
      </c>
      <c r="N420" s="36">
        <f t="shared" si="57"/>
        <v>132936000</v>
      </c>
      <c r="O420" s="36">
        <f t="shared" si="62"/>
        <v>132936000</v>
      </c>
      <c r="P420" s="42">
        <f t="shared" si="64"/>
        <v>0</v>
      </c>
      <c r="Q420" s="4" t="s">
        <v>1456</v>
      </c>
      <c r="R420" s="5" t="s">
        <v>1457</v>
      </c>
      <c r="S420" s="7">
        <v>41395</v>
      </c>
      <c r="T420" s="8" t="s">
        <v>1458</v>
      </c>
      <c r="U420" s="4" t="s">
        <v>1459</v>
      </c>
      <c r="V420" s="4" t="s">
        <v>1460</v>
      </c>
      <c r="W420" s="5" t="s">
        <v>1461</v>
      </c>
      <c r="X420" s="91" t="s">
        <v>1462</v>
      </c>
      <c r="Y420" s="64" t="e">
        <f ca="1">[1]!doisothanhchu(O420)</f>
        <v>#NAME?</v>
      </c>
    </row>
    <row r="421" spans="1:25" s="38" customFormat="1" ht="22.5" customHeight="1" x14ac:dyDescent="0.25">
      <c r="A421" s="8">
        <f t="shared" si="63"/>
        <v>400</v>
      </c>
      <c r="B421" s="8">
        <v>2140</v>
      </c>
      <c r="C421" s="41" t="s">
        <v>1925</v>
      </c>
      <c r="D421" s="35">
        <v>47.83</v>
      </c>
      <c r="E421" s="35">
        <v>55.59</v>
      </c>
      <c r="F421" s="8"/>
      <c r="G421" s="35">
        <v>1</v>
      </c>
      <c r="H421" s="42">
        <v>14500000</v>
      </c>
      <c r="I421" s="42">
        <f t="shared" si="59"/>
        <v>693535000</v>
      </c>
      <c r="J421" s="42">
        <f t="shared" si="60"/>
        <v>112520000</v>
      </c>
      <c r="K421" s="36">
        <v>806055000</v>
      </c>
      <c r="L421" s="36">
        <f t="shared" si="61"/>
        <v>644844000</v>
      </c>
      <c r="M421" s="51">
        <v>404211000</v>
      </c>
      <c r="N421" s="36">
        <f t="shared" si="57"/>
        <v>240633000</v>
      </c>
      <c r="O421" s="36">
        <f t="shared" si="62"/>
        <v>161211000</v>
      </c>
      <c r="P421" s="42">
        <f t="shared" si="64"/>
        <v>79422000</v>
      </c>
      <c r="Q421" s="4" t="s">
        <v>1285</v>
      </c>
      <c r="R421" s="5"/>
      <c r="S421" s="7"/>
      <c r="T421" s="8"/>
      <c r="U421" s="4"/>
      <c r="V421" s="4"/>
      <c r="W421" s="5"/>
      <c r="X421" s="8"/>
      <c r="Y421" s="64" t="e">
        <f ca="1">[1]!doisothanhchu(O421)</f>
        <v>#NAME?</v>
      </c>
    </row>
    <row r="422" spans="1:25" s="49" customFormat="1" ht="24.75" customHeight="1" x14ac:dyDescent="0.25">
      <c r="A422" s="43" t="s">
        <v>1888</v>
      </c>
      <c r="B422" s="43"/>
      <c r="C422" s="43"/>
      <c r="D422" s="47"/>
      <c r="E422" s="47"/>
      <c r="F422" s="43"/>
      <c r="G422" s="47"/>
      <c r="H422" s="48"/>
      <c r="I422" s="42">
        <f t="shared" si="59"/>
        <v>0</v>
      </c>
      <c r="J422" s="42">
        <f t="shared" si="60"/>
        <v>0</v>
      </c>
      <c r="K422" s="36">
        <v>0</v>
      </c>
      <c r="L422" s="36">
        <f t="shared" si="61"/>
        <v>0</v>
      </c>
      <c r="M422" s="51">
        <v>0</v>
      </c>
      <c r="N422" s="36">
        <f t="shared" si="57"/>
        <v>0</v>
      </c>
      <c r="O422" s="36">
        <f t="shared" si="62"/>
        <v>0</v>
      </c>
      <c r="P422" s="42">
        <f t="shared" si="64"/>
        <v>0</v>
      </c>
      <c r="Q422" s="4"/>
      <c r="R422" s="5"/>
      <c r="S422" s="7"/>
      <c r="T422" s="8"/>
      <c r="U422" s="4"/>
      <c r="V422" s="83"/>
      <c r="W422" s="5"/>
      <c r="X422" s="8"/>
      <c r="Y422" s="64" t="e">
        <f ca="1">[1]!doisothanhchu(O422)</f>
        <v>#NAME?</v>
      </c>
    </row>
    <row r="423" spans="1:25" s="38" customFormat="1" ht="22.5" customHeight="1" x14ac:dyDescent="0.25">
      <c r="A423" s="8">
        <f>+A402+20</f>
        <v>401</v>
      </c>
      <c r="B423" s="8">
        <v>2202</v>
      </c>
      <c r="C423" s="41" t="s">
        <v>1926</v>
      </c>
      <c r="D423" s="78">
        <v>72.92</v>
      </c>
      <c r="E423" s="35">
        <v>82.25</v>
      </c>
      <c r="F423" s="46" t="s">
        <v>1946</v>
      </c>
      <c r="G423" s="65">
        <v>1.03</v>
      </c>
      <c r="H423" s="42">
        <v>14935000</v>
      </c>
      <c r="I423" s="42">
        <f t="shared" si="59"/>
        <v>1089060200</v>
      </c>
      <c r="J423" s="42">
        <f t="shared" si="60"/>
        <v>139343550</v>
      </c>
      <c r="K423" s="36">
        <v>1228403750</v>
      </c>
      <c r="L423" s="36">
        <f t="shared" si="61"/>
        <v>982723000</v>
      </c>
      <c r="M423" s="52">
        <v>737042000</v>
      </c>
      <c r="N423" s="36">
        <f t="shared" si="57"/>
        <v>245681000</v>
      </c>
      <c r="O423" s="36">
        <f t="shared" si="62"/>
        <v>245681000</v>
      </c>
      <c r="P423" s="42">
        <f t="shared" si="64"/>
        <v>0</v>
      </c>
      <c r="Q423" s="4" t="s">
        <v>2758</v>
      </c>
      <c r="R423" s="5" t="s">
        <v>2759</v>
      </c>
      <c r="S423" s="7">
        <v>40478</v>
      </c>
      <c r="T423" s="8" t="s">
        <v>243</v>
      </c>
      <c r="U423" s="4" t="s">
        <v>2760</v>
      </c>
      <c r="V423" s="4" t="s">
        <v>2760</v>
      </c>
      <c r="W423" s="5" t="s">
        <v>52</v>
      </c>
      <c r="X423" s="91" t="s">
        <v>1463</v>
      </c>
      <c r="Y423" s="64" t="e">
        <f ca="1">[1]!doisothanhchu(O423)</f>
        <v>#NAME?</v>
      </c>
    </row>
    <row r="424" spans="1:25" s="38" customFormat="1" ht="22.5" customHeight="1" x14ac:dyDescent="0.25">
      <c r="A424" s="8">
        <f t="shared" ref="A424:A442" si="65">+A403+20</f>
        <v>402</v>
      </c>
      <c r="B424" s="8">
        <v>2204</v>
      </c>
      <c r="C424" s="41" t="s">
        <v>1926</v>
      </c>
      <c r="D424" s="35">
        <v>63.98</v>
      </c>
      <c r="E424" s="35">
        <v>71.959999999999994</v>
      </c>
      <c r="F424" s="8"/>
      <c r="G424" s="35">
        <v>1</v>
      </c>
      <c r="H424" s="42">
        <v>14500000</v>
      </c>
      <c r="I424" s="42">
        <f t="shared" si="59"/>
        <v>927710000</v>
      </c>
      <c r="J424" s="42">
        <f t="shared" si="60"/>
        <v>115709999.99999988</v>
      </c>
      <c r="K424" s="36">
        <v>1043419999.9999999</v>
      </c>
      <c r="L424" s="36">
        <f t="shared" si="61"/>
        <v>834736000</v>
      </c>
      <c r="M424" s="52">
        <v>626052000</v>
      </c>
      <c r="N424" s="36">
        <f t="shared" si="57"/>
        <v>208684000</v>
      </c>
      <c r="O424" s="36">
        <f t="shared" si="62"/>
        <v>208684000</v>
      </c>
      <c r="P424" s="42">
        <f t="shared" si="64"/>
        <v>0</v>
      </c>
      <c r="Q424" s="4" t="s">
        <v>2761</v>
      </c>
      <c r="R424" s="5" t="s">
        <v>2762</v>
      </c>
      <c r="S424" s="7">
        <v>37414</v>
      </c>
      <c r="T424" s="8" t="s">
        <v>2876</v>
      </c>
      <c r="U424" s="4" t="s">
        <v>1464</v>
      </c>
      <c r="V424" s="83" t="s">
        <v>2763</v>
      </c>
      <c r="W424" s="5" t="s">
        <v>1465</v>
      </c>
      <c r="X424" s="91" t="s">
        <v>2764</v>
      </c>
      <c r="Y424" s="64" t="e">
        <f ca="1">[1]!doisothanhchu(O424)</f>
        <v>#NAME?</v>
      </c>
    </row>
    <row r="425" spans="1:25" s="38" customFormat="1" ht="22.5" customHeight="1" x14ac:dyDescent="0.25">
      <c r="A425" s="8">
        <f t="shared" si="65"/>
        <v>403</v>
      </c>
      <c r="B425" s="8">
        <v>2206</v>
      </c>
      <c r="C425" s="41" t="s">
        <v>1926</v>
      </c>
      <c r="D425" s="35">
        <v>62.37</v>
      </c>
      <c r="E425" s="35">
        <v>70.319999999999993</v>
      </c>
      <c r="F425" s="8"/>
      <c r="G425" s="35">
        <v>1</v>
      </c>
      <c r="H425" s="42">
        <v>14500000</v>
      </c>
      <c r="I425" s="42">
        <f t="shared" si="59"/>
        <v>904365000</v>
      </c>
      <c r="J425" s="42">
        <f t="shared" si="60"/>
        <v>115274999.99999988</v>
      </c>
      <c r="K425" s="36">
        <v>1019639999.9999999</v>
      </c>
      <c r="L425" s="36">
        <f t="shared" si="61"/>
        <v>815712000</v>
      </c>
      <c r="M425" s="52">
        <v>611784000</v>
      </c>
      <c r="N425" s="36">
        <f t="shared" si="57"/>
        <v>203928000</v>
      </c>
      <c r="O425" s="36">
        <f t="shared" si="62"/>
        <v>203928000</v>
      </c>
      <c r="P425" s="42">
        <f t="shared" si="64"/>
        <v>0</v>
      </c>
      <c r="Q425" s="4" t="s">
        <v>2765</v>
      </c>
      <c r="R425" s="5" t="s">
        <v>2766</v>
      </c>
      <c r="S425" s="7">
        <v>41246</v>
      </c>
      <c r="T425" s="8" t="s">
        <v>243</v>
      </c>
      <c r="U425" s="4" t="s">
        <v>2767</v>
      </c>
      <c r="V425" s="4" t="s">
        <v>2767</v>
      </c>
      <c r="W425" s="5" t="s">
        <v>2768</v>
      </c>
      <c r="X425" s="94" t="s">
        <v>2769</v>
      </c>
      <c r="Y425" s="64" t="e">
        <f ca="1">[1]!doisothanhchu(O425)</f>
        <v>#NAME?</v>
      </c>
    </row>
    <row r="426" spans="1:25" s="38" customFormat="1" ht="22.5" customHeight="1" x14ac:dyDescent="0.25">
      <c r="A426" s="8">
        <f t="shared" si="65"/>
        <v>404</v>
      </c>
      <c r="B426" s="8">
        <v>2208</v>
      </c>
      <c r="C426" s="41" t="s">
        <v>1926</v>
      </c>
      <c r="D426" s="35">
        <v>62.37</v>
      </c>
      <c r="E426" s="35">
        <v>70.319999999999993</v>
      </c>
      <c r="F426" s="8"/>
      <c r="G426" s="35">
        <v>1</v>
      </c>
      <c r="H426" s="42">
        <v>14500000</v>
      </c>
      <c r="I426" s="42">
        <f t="shared" si="59"/>
        <v>904365000</v>
      </c>
      <c r="J426" s="42">
        <f t="shared" si="60"/>
        <v>115274999.99999988</v>
      </c>
      <c r="K426" s="36">
        <v>1019639999.9999999</v>
      </c>
      <c r="L426" s="36">
        <f t="shared" si="61"/>
        <v>815712000</v>
      </c>
      <c r="M426" s="51">
        <v>611784000</v>
      </c>
      <c r="N426" s="36">
        <f t="shared" si="57"/>
        <v>203928000</v>
      </c>
      <c r="O426" s="36">
        <f t="shared" si="62"/>
        <v>203928000</v>
      </c>
      <c r="P426" s="42">
        <f t="shared" si="64"/>
        <v>0</v>
      </c>
      <c r="Q426" s="4" t="s">
        <v>2770</v>
      </c>
      <c r="R426" s="5" t="s">
        <v>2771</v>
      </c>
      <c r="S426" s="7">
        <v>39620</v>
      </c>
      <c r="T426" s="8" t="s">
        <v>260</v>
      </c>
      <c r="U426" s="4" t="s">
        <v>2772</v>
      </c>
      <c r="V426" s="83" t="s">
        <v>2773</v>
      </c>
      <c r="W426" s="5" t="s">
        <v>2774</v>
      </c>
      <c r="X426" s="94" t="s">
        <v>2775</v>
      </c>
      <c r="Y426" s="64" t="e">
        <f ca="1">[1]!doisothanhchu(O426)</f>
        <v>#NAME?</v>
      </c>
    </row>
    <row r="427" spans="1:25" s="38" customFormat="1" ht="22.5" customHeight="1" x14ac:dyDescent="0.25">
      <c r="A427" s="8">
        <f t="shared" si="65"/>
        <v>405</v>
      </c>
      <c r="B427" s="8">
        <v>2210</v>
      </c>
      <c r="C427" s="41" t="s">
        <v>1926</v>
      </c>
      <c r="D427" s="35">
        <v>63.98</v>
      </c>
      <c r="E427" s="35">
        <v>71.959999999999994</v>
      </c>
      <c r="F427" s="8"/>
      <c r="G427" s="35">
        <v>1</v>
      </c>
      <c r="H427" s="42">
        <v>14500000</v>
      </c>
      <c r="I427" s="42">
        <f t="shared" si="59"/>
        <v>927710000</v>
      </c>
      <c r="J427" s="42">
        <f t="shared" si="60"/>
        <v>115709999.99999988</v>
      </c>
      <c r="K427" s="36">
        <v>1043419999.9999999</v>
      </c>
      <c r="L427" s="36">
        <f t="shared" si="61"/>
        <v>834736000</v>
      </c>
      <c r="M427" s="51">
        <v>626052000</v>
      </c>
      <c r="N427" s="36">
        <f t="shared" si="57"/>
        <v>208684000</v>
      </c>
      <c r="O427" s="36">
        <f t="shared" si="62"/>
        <v>208684000</v>
      </c>
      <c r="P427" s="42">
        <f t="shared" si="64"/>
        <v>0</v>
      </c>
      <c r="Q427" s="4" t="s">
        <v>1286</v>
      </c>
      <c r="R427" s="5" t="s">
        <v>1287</v>
      </c>
      <c r="S427" s="7">
        <v>39989</v>
      </c>
      <c r="T427" s="8" t="s">
        <v>339</v>
      </c>
      <c r="U427" s="4" t="s">
        <v>1288</v>
      </c>
      <c r="V427" s="83" t="s">
        <v>1289</v>
      </c>
      <c r="W427" s="5" t="s">
        <v>1290</v>
      </c>
      <c r="X427" s="91" t="s">
        <v>1291</v>
      </c>
      <c r="Y427" s="64" t="e">
        <f ca="1">[1]!doisothanhchu(O427)</f>
        <v>#NAME?</v>
      </c>
    </row>
    <row r="428" spans="1:25" s="38" customFormat="1" ht="22.5" customHeight="1" x14ac:dyDescent="0.25">
      <c r="A428" s="8">
        <f t="shared" si="65"/>
        <v>406</v>
      </c>
      <c r="B428" s="8">
        <v>2212</v>
      </c>
      <c r="C428" s="41" t="s">
        <v>1926</v>
      </c>
      <c r="D428" s="35">
        <v>72.92</v>
      </c>
      <c r="E428" s="35">
        <v>82.25</v>
      </c>
      <c r="F428" s="46" t="s">
        <v>1946</v>
      </c>
      <c r="G428" s="65">
        <v>1.03</v>
      </c>
      <c r="H428" s="42">
        <v>14235000</v>
      </c>
      <c r="I428" s="42">
        <f t="shared" si="59"/>
        <v>1038016200</v>
      </c>
      <c r="J428" s="42">
        <f t="shared" si="60"/>
        <v>6983800</v>
      </c>
      <c r="K428" s="36">
        <v>1045000000</v>
      </c>
      <c r="L428" s="36">
        <f t="shared" si="61"/>
        <v>836000000</v>
      </c>
      <c r="M428" s="51">
        <v>627000000</v>
      </c>
      <c r="N428" s="36">
        <f t="shared" si="57"/>
        <v>209000000</v>
      </c>
      <c r="O428" s="36">
        <f t="shared" si="62"/>
        <v>209000000</v>
      </c>
      <c r="P428" s="42">
        <f t="shared" si="64"/>
        <v>0</v>
      </c>
      <c r="Q428" s="4" t="s">
        <v>2776</v>
      </c>
      <c r="R428" s="5" t="s">
        <v>2777</v>
      </c>
      <c r="S428" s="7">
        <v>40813</v>
      </c>
      <c r="T428" s="8" t="s">
        <v>243</v>
      </c>
      <c r="U428" s="4" t="s">
        <v>1466</v>
      </c>
      <c r="V428" s="4" t="s">
        <v>2778</v>
      </c>
      <c r="W428" s="5" t="s">
        <v>1467</v>
      </c>
      <c r="X428" s="91" t="s">
        <v>2779</v>
      </c>
      <c r="Y428" s="64" t="e">
        <f ca="1">[1]!doisothanhchu(O428)</f>
        <v>#NAME?</v>
      </c>
    </row>
    <row r="429" spans="1:25" s="38" customFormat="1" ht="22.5" customHeight="1" x14ac:dyDescent="0.25">
      <c r="A429" s="8">
        <f t="shared" si="65"/>
        <v>407</v>
      </c>
      <c r="B429" s="8">
        <v>2214</v>
      </c>
      <c r="C429" s="41" t="s">
        <v>1926</v>
      </c>
      <c r="D429" s="35">
        <v>47.83</v>
      </c>
      <c r="E429" s="35">
        <v>55.59</v>
      </c>
      <c r="F429" s="8"/>
      <c r="G429" s="35">
        <v>1</v>
      </c>
      <c r="H429" s="42">
        <v>14500000</v>
      </c>
      <c r="I429" s="42">
        <f t="shared" si="59"/>
        <v>693535000</v>
      </c>
      <c r="J429" s="42">
        <f t="shared" si="60"/>
        <v>112520000</v>
      </c>
      <c r="K429" s="36">
        <v>806055000</v>
      </c>
      <c r="L429" s="36">
        <f t="shared" si="61"/>
        <v>644844000</v>
      </c>
      <c r="M429" s="51">
        <v>483633500</v>
      </c>
      <c r="N429" s="36">
        <f t="shared" si="57"/>
        <v>161211000</v>
      </c>
      <c r="O429" s="36">
        <f t="shared" si="62"/>
        <v>161211000</v>
      </c>
      <c r="P429" s="42">
        <f t="shared" si="64"/>
        <v>0</v>
      </c>
      <c r="Q429" s="4" t="s">
        <v>1468</v>
      </c>
      <c r="R429" s="5" t="s">
        <v>1469</v>
      </c>
      <c r="S429" s="7">
        <v>42160</v>
      </c>
      <c r="T429" s="8" t="s">
        <v>3046</v>
      </c>
      <c r="U429" s="4" t="s">
        <v>1470</v>
      </c>
      <c r="V429" s="83" t="s">
        <v>1471</v>
      </c>
      <c r="W429" s="5" t="s">
        <v>1472</v>
      </c>
      <c r="X429" s="91" t="s">
        <v>1473</v>
      </c>
      <c r="Y429" s="64" t="e">
        <f ca="1">[1]!doisothanhchu(O429)</f>
        <v>#NAME?</v>
      </c>
    </row>
    <row r="430" spans="1:25" s="38" customFormat="1" ht="22.5" customHeight="1" x14ac:dyDescent="0.25">
      <c r="A430" s="8">
        <f t="shared" si="65"/>
        <v>408</v>
      </c>
      <c r="B430" s="8">
        <v>2216</v>
      </c>
      <c r="C430" s="41" t="s">
        <v>1926</v>
      </c>
      <c r="D430" s="35">
        <v>39.729999999999997</v>
      </c>
      <c r="E430" s="35">
        <v>45.48</v>
      </c>
      <c r="F430" s="8"/>
      <c r="G430" s="35">
        <v>1</v>
      </c>
      <c r="H430" s="42">
        <v>14500000</v>
      </c>
      <c r="I430" s="42">
        <f t="shared" si="59"/>
        <v>576085000</v>
      </c>
      <c r="J430" s="42">
        <f t="shared" si="60"/>
        <v>83375000</v>
      </c>
      <c r="K430" s="36">
        <v>659460000</v>
      </c>
      <c r="L430" s="36">
        <f t="shared" si="61"/>
        <v>527568000</v>
      </c>
      <c r="M430" s="51">
        <v>395676000</v>
      </c>
      <c r="N430" s="36">
        <f t="shared" si="57"/>
        <v>131892000</v>
      </c>
      <c r="O430" s="36">
        <f t="shared" si="62"/>
        <v>131892000</v>
      </c>
      <c r="P430" s="42">
        <f t="shared" si="64"/>
        <v>0</v>
      </c>
      <c r="Q430" s="4" t="s">
        <v>2780</v>
      </c>
      <c r="R430" s="5" t="s">
        <v>2781</v>
      </c>
      <c r="S430" s="7">
        <v>41461</v>
      </c>
      <c r="T430" s="8" t="s">
        <v>243</v>
      </c>
      <c r="U430" s="4" t="s">
        <v>394</v>
      </c>
      <c r="V430" s="83" t="s">
        <v>395</v>
      </c>
      <c r="W430" s="5" t="s">
        <v>396</v>
      </c>
      <c r="X430" s="91" t="s">
        <v>2782</v>
      </c>
      <c r="Y430" s="64" t="e">
        <f ca="1">[1]!doisothanhchu(O430)</f>
        <v>#NAME?</v>
      </c>
    </row>
    <row r="431" spans="1:25" s="38" customFormat="1" ht="22.5" customHeight="1" x14ac:dyDescent="0.25">
      <c r="A431" s="8">
        <f t="shared" si="65"/>
        <v>409</v>
      </c>
      <c r="B431" s="8">
        <v>2218</v>
      </c>
      <c r="C431" s="41" t="s">
        <v>1926</v>
      </c>
      <c r="D431" s="35">
        <v>39.729999999999997</v>
      </c>
      <c r="E431" s="35">
        <v>45.48</v>
      </c>
      <c r="F431" s="8"/>
      <c r="G431" s="35">
        <v>1</v>
      </c>
      <c r="H431" s="42">
        <v>14500000</v>
      </c>
      <c r="I431" s="42">
        <f t="shared" si="59"/>
        <v>576085000</v>
      </c>
      <c r="J431" s="42">
        <f t="shared" si="60"/>
        <v>83375000</v>
      </c>
      <c r="K431" s="36">
        <v>659460000</v>
      </c>
      <c r="L431" s="36">
        <f t="shared" si="61"/>
        <v>527568000</v>
      </c>
      <c r="M431" s="51">
        <v>395676000</v>
      </c>
      <c r="N431" s="36">
        <f t="shared" si="57"/>
        <v>131892000</v>
      </c>
      <c r="O431" s="36">
        <f t="shared" si="62"/>
        <v>131892000</v>
      </c>
      <c r="P431" s="42">
        <f t="shared" si="64"/>
        <v>0</v>
      </c>
      <c r="Q431" s="4" t="s">
        <v>2783</v>
      </c>
      <c r="R431" s="5" t="s">
        <v>2784</v>
      </c>
      <c r="S431" s="7">
        <v>42075</v>
      </c>
      <c r="T431" s="8" t="s">
        <v>276</v>
      </c>
      <c r="U431" s="4" t="s">
        <v>2785</v>
      </c>
      <c r="V431" s="4" t="s">
        <v>2785</v>
      </c>
      <c r="W431" s="5" t="s">
        <v>2786</v>
      </c>
      <c r="X431" s="94" t="s">
        <v>2787</v>
      </c>
      <c r="Y431" s="64" t="e">
        <f ca="1">[1]!doisothanhchu(O431)</f>
        <v>#NAME?</v>
      </c>
    </row>
    <row r="432" spans="1:25" s="38" customFormat="1" ht="22.5" customHeight="1" x14ac:dyDescent="0.25">
      <c r="A432" s="8">
        <f t="shared" si="65"/>
        <v>410</v>
      </c>
      <c r="B432" s="8">
        <v>2220</v>
      </c>
      <c r="C432" s="41" t="s">
        <v>1926</v>
      </c>
      <c r="D432" s="35">
        <v>47.83</v>
      </c>
      <c r="E432" s="35">
        <v>55.59</v>
      </c>
      <c r="F432" s="8"/>
      <c r="G432" s="35">
        <v>1</v>
      </c>
      <c r="H432" s="42">
        <v>14500000</v>
      </c>
      <c r="I432" s="42">
        <f t="shared" si="59"/>
        <v>693535000</v>
      </c>
      <c r="J432" s="42">
        <f t="shared" si="60"/>
        <v>112520000</v>
      </c>
      <c r="K432" s="36">
        <v>806055000</v>
      </c>
      <c r="L432" s="36">
        <f t="shared" si="61"/>
        <v>644844000</v>
      </c>
      <c r="M432" s="51">
        <v>483633000</v>
      </c>
      <c r="N432" s="36">
        <f t="shared" si="57"/>
        <v>161211000</v>
      </c>
      <c r="O432" s="36">
        <f t="shared" si="62"/>
        <v>161211000</v>
      </c>
      <c r="P432" s="42">
        <f t="shared" si="64"/>
        <v>0</v>
      </c>
      <c r="Q432" s="4" t="s">
        <v>1474</v>
      </c>
      <c r="R432" s="5" t="s">
        <v>1475</v>
      </c>
      <c r="S432" s="7">
        <v>41508</v>
      </c>
      <c r="T432" s="8" t="s">
        <v>272</v>
      </c>
      <c r="U432" s="4" t="s">
        <v>1476</v>
      </c>
      <c r="V432" s="83" t="s">
        <v>1477</v>
      </c>
      <c r="W432" s="5" t="s">
        <v>1478</v>
      </c>
      <c r="X432" s="91" t="s">
        <v>1479</v>
      </c>
      <c r="Y432" s="64" t="e">
        <f ca="1">[1]!doisothanhchu(O432)</f>
        <v>#NAME?</v>
      </c>
    </row>
    <row r="433" spans="1:25" s="38" customFormat="1" ht="22.5" customHeight="1" x14ac:dyDescent="0.25">
      <c r="A433" s="8">
        <f t="shared" si="65"/>
        <v>411</v>
      </c>
      <c r="B433" s="8">
        <v>2222</v>
      </c>
      <c r="C433" s="41" t="s">
        <v>1926</v>
      </c>
      <c r="D433" s="35">
        <v>72.92</v>
      </c>
      <c r="E433" s="35">
        <v>82.25</v>
      </c>
      <c r="F433" s="46" t="s">
        <v>1946</v>
      </c>
      <c r="G433" s="65">
        <v>1.03</v>
      </c>
      <c r="H433" s="42">
        <v>14935000</v>
      </c>
      <c r="I433" s="42">
        <f t="shared" si="59"/>
        <v>1089060200</v>
      </c>
      <c r="J433" s="42">
        <f t="shared" si="60"/>
        <v>139343550</v>
      </c>
      <c r="K433" s="36">
        <v>1228403750</v>
      </c>
      <c r="L433" s="36">
        <f t="shared" si="61"/>
        <v>982723000</v>
      </c>
      <c r="M433" s="51">
        <v>737042500</v>
      </c>
      <c r="N433" s="36">
        <f t="shared" si="57"/>
        <v>245681000</v>
      </c>
      <c r="O433" s="36">
        <f t="shared" si="62"/>
        <v>245681000</v>
      </c>
      <c r="P433" s="42">
        <f t="shared" si="64"/>
        <v>0</v>
      </c>
      <c r="Q433" s="4" t="s">
        <v>1292</v>
      </c>
      <c r="R433" s="5" t="s">
        <v>1293</v>
      </c>
      <c r="S433" s="7">
        <v>40584</v>
      </c>
      <c r="T433" s="8" t="s">
        <v>260</v>
      </c>
      <c r="U433" s="4" t="s">
        <v>1294</v>
      </c>
      <c r="V433" s="83" t="s">
        <v>1295</v>
      </c>
      <c r="W433" s="5" t="s">
        <v>1296</v>
      </c>
      <c r="X433" s="91" t="s">
        <v>1297</v>
      </c>
      <c r="Y433" s="64" t="e">
        <f ca="1">[1]!doisothanhchu(O433)</f>
        <v>#NAME?</v>
      </c>
    </row>
    <row r="434" spans="1:25" s="38" customFormat="1" ht="22.5" customHeight="1" x14ac:dyDescent="0.25">
      <c r="A434" s="8">
        <f t="shared" si="65"/>
        <v>412</v>
      </c>
      <c r="B434" s="8">
        <v>2224</v>
      </c>
      <c r="C434" s="41" t="s">
        <v>1926</v>
      </c>
      <c r="D434" s="35">
        <v>63.98</v>
      </c>
      <c r="E434" s="35">
        <v>71.959999999999994</v>
      </c>
      <c r="F434" s="8"/>
      <c r="G434" s="35">
        <v>1</v>
      </c>
      <c r="H434" s="42">
        <v>14500000</v>
      </c>
      <c r="I434" s="42">
        <f t="shared" si="59"/>
        <v>927710000</v>
      </c>
      <c r="J434" s="42">
        <f t="shared" si="60"/>
        <v>115709999.99999988</v>
      </c>
      <c r="K434" s="36">
        <v>1043419999.9999999</v>
      </c>
      <c r="L434" s="36">
        <f t="shared" si="61"/>
        <v>834736000</v>
      </c>
      <c r="M434" s="51">
        <v>626052000</v>
      </c>
      <c r="N434" s="36">
        <f t="shared" si="57"/>
        <v>208684000</v>
      </c>
      <c r="O434" s="36">
        <f t="shared" si="62"/>
        <v>208684000</v>
      </c>
      <c r="P434" s="42">
        <f t="shared" si="64"/>
        <v>0</v>
      </c>
      <c r="Q434" s="4" t="s">
        <v>2788</v>
      </c>
      <c r="R434" s="5" t="s">
        <v>2789</v>
      </c>
      <c r="S434" s="7">
        <v>40700</v>
      </c>
      <c r="T434" s="8" t="s">
        <v>243</v>
      </c>
      <c r="U434" s="4" t="s">
        <v>1480</v>
      </c>
      <c r="V434" s="4" t="s">
        <v>1480</v>
      </c>
      <c r="W434" s="5" t="s">
        <v>1481</v>
      </c>
      <c r="X434" s="91" t="s">
        <v>102</v>
      </c>
      <c r="Y434" s="64" t="e">
        <f ca="1">[1]!doisothanhchu(O434)</f>
        <v>#NAME?</v>
      </c>
    </row>
    <row r="435" spans="1:25" s="38" customFormat="1" ht="22.5" customHeight="1" x14ac:dyDescent="0.25">
      <c r="A435" s="8">
        <f t="shared" si="65"/>
        <v>413</v>
      </c>
      <c r="B435" s="8">
        <v>2226</v>
      </c>
      <c r="C435" s="41" t="s">
        <v>1926</v>
      </c>
      <c r="D435" s="35">
        <v>62.37</v>
      </c>
      <c r="E435" s="35">
        <v>70.319999999999993</v>
      </c>
      <c r="F435" s="8"/>
      <c r="G435" s="35">
        <v>1</v>
      </c>
      <c r="H435" s="42">
        <v>14500000</v>
      </c>
      <c r="I435" s="42">
        <f t="shared" si="59"/>
        <v>904365000</v>
      </c>
      <c r="J435" s="42">
        <f t="shared" si="60"/>
        <v>115274999.99999988</v>
      </c>
      <c r="K435" s="36">
        <v>1019639999.9999999</v>
      </c>
      <c r="L435" s="36">
        <f t="shared" si="61"/>
        <v>815712000</v>
      </c>
      <c r="M435" s="51">
        <v>611784000</v>
      </c>
      <c r="N435" s="36">
        <f t="shared" si="57"/>
        <v>203928000</v>
      </c>
      <c r="O435" s="36">
        <f t="shared" si="62"/>
        <v>203928000</v>
      </c>
      <c r="P435" s="42">
        <f t="shared" si="64"/>
        <v>0</v>
      </c>
      <c r="Q435" s="4" t="s">
        <v>103</v>
      </c>
      <c r="R435" s="5" t="s">
        <v>104</v>
      </c>
      <c r="S435" s="7">
        <v>37149</v>
      </c>
      <c r="T435" s="8" t="s">
        <v>356</v>
      </c>
      <c r="U435" s="4" t="s">
        <v>1482</v>
      </c>
      <c r="V435" s="83" t="s">
        <v>105</v>
      </c>
      <c r="W435" s="5" t="s">
        <v>1483</v>
      </c>
      <c r="X435" s="91" t="s">
        <v>106</v>
      </c>
      <c r="Y435" s="64" t="e">
        <f ca="1">[1]!doisothanhchu(O435)</f>
        <v>#NAME?</v>
      </c>
    </row>
    <row r="436" spans="1:25" s="38" customFormat="1" ht="22.5" customHeight="1" x14ac:dyDescent="0.25">
      <c r="A436" s="8">
        <f t="shared" si="65"/>
        <v>414</v>
      </c>
      <c r="B436" s="8">
        <v>2228</v>
      </c>
      <c r="C436" s="41" t="s">
        <v>1926</v>
      </c>
      <c r="D436" s="35">
        <v>62.37</v>
      </c>
      <c r="E436" s="35">
        <v>70.319999999999993</v>
      </c>
      <c r="F436" s="8"/>
      <c r="G436" s="35">
        <v>1</v>
      </c>
      <c r="H436" s="42">
        <v>14500000</v>
      </c>
      <c r="I436" s="42">
        <f t="shared" si="59"/>
        <v>904365000</v>
      </c>
      <c r="J436" s="42">
        <f t="shared" si="60"/>
        <v>115274999.99999988</v>
      </c>
      <c r="K436" s="36">
        <v>1019639999.9999999</v>
      </c>
      <c r="L436" s="36">
        <f t="shared" si="61"/>
        <v>815712000</v>
      </c>
      <c r="M436" s="51">
        <v>611784000</v>
      </c>
      <c r="N436" s="36">
        <f t="shared" ref="N436:N499" si="66">+ROUND(L436-M436,-3)</f>
        <v>203928000</v>
      </c>
      <c r="O436" s="36">
        <f t="shared" si="62"/>
        <v>203928000</v>
      </c>
      <c r="P436" s="42">
        <f t="shared" si="64"/>
        <v>0</v>
      </c>
      <c r="Q436" s="4" t="s">
        <v>2915</v>
      </c>
      <c r="R436" s="5"/>
      <c r="S436" s="7"/>
      <c r="T436" s="8"/>
      <c r="U436" s="4"/>
      <c r="V436" s="83"/>
      <c r="W436" s="5"/>
      <c r="X436" s="8"/>
      <c r="Y436" s="64" t="e">
        <f ca="1">[1]!doisothanhchu(O436)</f>
        <v>#NAME?</v>
      </c>
    </row>
    <row r="437" spans="1:25" s="38" customFormat="1" ht="22.5" customHeight="1" x14ac:dyDescent="0.25">
      <c r="A437" s="8">
        <f t="shared" si="65"/>
        <v>415</v>
      </c>
      <c r="B437" s="8">
        <v>2230</v>
      </c>
      <c r="C437" s="41" t="s">
        <v>1926</v>
      </c>
      <c r="D437" s="35">
        <v>63.98</v>
      </c>
      <c r="E437" s="35">
        <v>71.959999999999994</v>
      </c>
      <c r="F437" s="8"/>
      <c r="G437" s="35">
        <v>1</v>
      </c>
      <c r="H437" s="42">
        <v>14500000</v>
      </c>
      <c r="I437" s="42">
        <f t="shared" si="59"/>
        <v>927710000</v>
      </c>
      <c r="J437" s="42">
        <f t="shared" si="60"/>
        <v>115709999.99999988</v>
      </c>
      <c r="K437" s="36">
        <v>1043419999.9999999</v>
      </c>
      <c r="L437" s="36">
        <f t="shared" si="61"/>
        <v>834736000</v>
      </c>
      <c r="M437" s="51">
        <v>626052000</v>
      </c>
      <c r="N437" s="36">
        <f t="shared" si="66"/>
        <v>208684000</v>
      </c>
      <c r="O437" s="36">
        <f t="shared" si="62"/>
        <v>208684000</v>
      </c>
      <c r="P437" s="42">
        <f t="shared" si="64"/>
        <v>0</v>
      </c>
      <c r="Q437" s="4" t="s">
        <v>1298</v>
      </c>
      <c r="R437" s="5" t="s">
        <v>1299</v>
      </c>
      <c r="S437" s="7">
        <v>39222</v>
      </c>
      <c r="T437" s="8" t="s">
        <v>243</v>
      </c>
      <c r="U437" s="4" t="s">
        <v>1300</v>
      </c>
      <c r="V437" s="83" t="s">
        <v>1301</v>
      </c>
      <c r="W437" s="5" t="s">
        <v>1302</v>
      </c>
      <c r="X437" s="91" t="s">
        <v>1303</v>
      </c>
      <c r="Y437" s="64" t="e">
        <f ca="1">[1]!doisothanhchu(O437)</f>
        <v>#NAME?</v>
      </c>
    </row>
    <row r="438" spans="1:25" s="38" customFormat="1" ht="22.5" customHeight="1" x14ac:dyDescent="0.25">
      <c r="A438" s="8">
        <f t="shared" si="65"/>
        <v>416</v>
      </c>
      <c r="B438" s="8">
        <v>2232</v>
      </c>
      <c r="C438" s="41" t="s">
        <v>1926</v>
      </c>
      <c r="D438" s="35">
        <v>72.92</v>
      </c>
      <c r="E438" s="35">
        <v>82.25</v>
      </c>
      <c r="F438" s="46" t="s">
        <v>1946</v>
      </c>
      <c r="G438" s="65">
        <v>1.03</v>
      </c>
      <c r="H438" s="42">
        <v>14935000</v>
      </c>
      <c r="I438" s="42">
        <f t="shared" si="59"/>
        <v>1089060200</v>
      </c>
      <c r="J438" s="42">
        <f t="shared" si="60"/>
        <v>139343550</v>
      </c>
      <c r="K438" s="36">
        <v>1228403750</v>
      </c>
      <c r="L438" s="36">
        <f t="shared" si="61"/>
        <v>982723000</v>
      </c>
      <c r="M438" s="51">
        <v>737042500</v>
      </c>
      <c r="N438" s="36">
        <f t="shared" si="66"/>
        <v>245681000</v>
      </c>
      <c r="O438" s="36">
        <f t="shared" si="62"/>
        <v>245681000</v>
      </c>
      <c r="P438" s="42">
        <f t="shared" si="64"/>
        <v>0</v>
      </c>
      <c r="Q438" s="4" t="s">
        <v>2257</v>
      </c>
      <c r="R438" s="5"/>
      <c r="S438" s="7"/>
      <c r="T438" s="8"/>
      <c r="U438" s="4"/>
      <c r="V438" s="83"/>
      <c r="W438" s="5" t="s">
        <v>2258</v>
      </c>
      <c r="X438" s="8"/>
      <c r="Y438" s="64" t="e">
        <f ca="1">[1]!doisothanhchu(O438)</f>
        <v>#NAME?</v>
      </c>
    </row>
    <row r="439" spans="1:25" s="38" customFormat="1" ht="22.5" customHeight="1" x14ac:dyDescent="0.25">
      <c r="A439" s="8">
        <f t="shared" si="65"/>
        <v>417</v>
      </c>
      <c r="B439" s="8">
        <v>2234</v>
      </c>
      <c r="C439" s="41" t="s">
        <v>1926</v>
      </c>
      <c r="D439" s="35">
        <v>47.83</v>
      </c>
      <c r="E439" s="35">
        <v>55.59</v>
      </c>
      <c r="F439" s="8"/>
      <c r="G439" s="35">
        <v>1</v>
      </c>
      <c r="H439" s="42">
        <v>14500000</v>
      </c>
      <c r="I439" s="42">
        <f t="shared" si="59"/>
        <v>693535000</v>
      </c>
      <c r="J439" s="42">
        <f t="shared" si="60"/>
        <v>112520000</v>
      </c>
      <c r="K439" s="36">
        <v>806055000</v>
      </c>
      <c r="L439" s="36">
        <f t="shared" si="61"/>
        <v>644844000</v>
      </c>
      <c r="M439" s="51">
        <v>483633000</v>
      </c>
      <c r="N439" s="36">
        <f t="shared" si="66"/>
        <v>161211000</v>
      </c>
      <c r="O439" s="36">
        <f t="shared" si="62"/>
        <v>161211000</v>
      </c>
      <c r="P439" s="42">
        <f t="shared" si="64"/>
        <v>0</v>
      </c>
      <c r="Q439" s="4" t="s">
        <v>107</v>
      </c>
      <c r="R439" s="5" t="s">
        <v>108</v>
      </c>
      <c r="S439" s="7">
        <v>41652</v>
      </c>
      <c r="T439" s="8" t="s">
        <v>243</v>
      </c>
      <c r="U439" s="4" t="s">
        <v>1484</v>
      </c>
      <c r="V439" s="83" t="s">
        <v>1485</v>
      </c>
      <c r="W439" s="5" t="s">
        <v>1486</v>
      </c>
      <c r="X439" s="91" t="s">
        <v>1487</v>
      </c>
      <c r="Y439" s="64" t="e">
        <f ca="1">[1]!doisothanhchu(O439)</f>
        <v>#NAME?</v>
      </c>
    </row>
    <row r="440" spans="1:25" s="38" customFormat="1" ht="22.5" customHeight="1" x14ac:dyDescent="0.25">
      <c r="A440" s="8">
        <f t="shared" si="65"/>
        <v>418</v>
      </c>
      <c r="B440" s="8">
        <v>2236</v>
      </c>
      <c r="C440" s="41" t="s">
        <v>1926</v>
      </c>
      <c r="D440" s="35">
        <v>41.79</v>
      </c>
      <c r="E440" s="35">
        <v>47.62</v>
      </c>
      <c r="F440" s="8"/>
      <c r="G440" s="35">
        <v>1</v>
      </c>
      <c r="H440" s="42">
        <v>14500000</v>
      </c>
      <c r="I440" s="42">
        <f t="shared" si="59"/>
        <v>605955000</v>
      </c>
      <c r="J440" s="42">
        <f t="shared" si="60"/>
        <v>84535000</v>
      </c>
      <c r="K440" s="36">
        <v>690490000</v>
      </c>
      <c r="L440" s="36">
        <f t="shared" si="61"/>
        <v>552392000</v>
      </c>
      <c r="M440" s="51">
        <v>414294000</v>
      </c>
      <c r="N440" s="36">
        <f t="shared" si="66"/>
        <v>138098000</v>
      </c>
      <c r="O440" s="36">
        <f t="shared" si="62"/>
        <v>138098000</v>
      </c>
      <c r="P440" s="42">
        <f t="shared" si="64"/>
        <v>0</v>
      </c>
      <c r="Q440" s="4" t="s">
        <v>109</v>
      </c>
      <c r="R440" s="5" t="s">
        <v>110</v>
      </c>
      <c r="S440" s="7">
        <v>41491</v>
      </c>
      <c r="T440" s="8" t="s">
        <v>243</v>
      </c>
      <c r="U440" s="4" t="s">
        <v>1488</v>
      </c>
      <c r="V440" s="4" t="s">
        <v>1488</v>
      </c>
      <c r="W440" s="5" t="s">
        <v>1489</v>
      </c>
      <c r="X440" s="8"/>
      <c r="Y440" s="64" t="e">
        <f ca="1">[1]!doisothanhchu(O440)</f>
        <v>#NAME?</v>
      </c>
    </row>
    <row r="441" spans="1:25" s="38" customFormat="1" ht="22.5" customHeight="1" x14ac:dyDescent="0.25">
      <c r="A441" s="8">
        <f t="shared" si="65"/>
        <v>419</v>
      </c>
      <c r="B441" s="8">
        <v>2238</v>
      </c>
      <c r="C441" s="41" t="s">
        <v>1926</v>
      </c>
      <c r="D441" s="35">
        <v>40.03</v>
      </c>
      <c r="E441" s="35">
        <v>45.84</v>
      </c>
      <c r="F441" s="8"/>
      <c r="G441" s="35">
        <v>1</v>
      </c>
      <c r="H441" s="42">
        <v>14500000</v>
      </c>
      <c r="I441" s="42">
        <f t="shared" si="59"/>
        <v>580435000</v>
      </c>
      <c r="J441" s="42">
        <f t="shared" si="60"/>
        <v>84245000</v>
      </c>
      <c r="K441" s="36">
        <v>664680000</v>
      </c>
      <c r="L441" s="36">
        <f t="shared" si="61"/>
        <v>531744000</v>
      </c>
      <c r="M441" s="51">
        <v>398808000</v>
      </c>
      <c r="N441" s="36">
        <f t="shared" si="66"/>
        <v>132936000</v>
      </c>
      <c r="O441" s="36">
        <f t="shared" si="62"/>
        <v>132936000</v>
      </c>
      <c r="P441" s="42">
        <f t="shared" si="64"/>
        <v>0</v>
      </c>
      <c r="Q441" s="4" t="s">
        <v>1304</v>
      </c>
      <c r="R441" s="5" t="s">
        <v>1305</v>
      </c>
      <c r="S441" s="7">
        <v>39457</v>
      </c>
      <c r="T441" s="8" t="s">
        <v>356</v>
      </c>
      <c r="U441" s="4" t="s">
        <v>1306</v>
      </c>
      <c r="V441" s="83" t="s">
        <v>1307</v>
      </c>
      <c r="W441" s="5" t="s">
        <v>1308</v>
      </c>
      <c r="X441" s="91" t="s">
        <v>1309</v>
      </c>
      <c r="Y441" s="64" t="e">
        <f ca="1">[1]!doisothanhchu(O441)</f>
        <v>#NAME?</v>
      </c>
    </row>
    <row r="442" spans="1:25" s="38" customFormat="1" ht="22.5" customHeight="1" x14ac:dyDescent="0.25">
      <c r="A442" s="8">
        <f t="shared" si="65"/>
        <v>420</v>
      </c>
      <c r="B442" s="8">
        <v>2240</v>
      </c>
      <c r="C442" s="41" t="s">
        <v>1926</v>
      </c>
      <c r="D442" s="35">
        <v>47.83</v>
      </c>
      <c r="E442" s="35">
        <v>55.59</v>
      </c>
      <c r="F442" s="8"/>
      <c r="G442" s="35">
        <v>1</v>
      </c>
      <c r="H442" s="42">
        <v>14500000</v>
      </c>
      <c r="I442" s="42">
        <f t="shared" si="59"/>
        <v>693535000</v>
      </c>
      <c r="J442" s="42">
        <f t="shared" si="60"/>
        <v>112520000</v>
      </c>
      <c r="K442" s="36">
        <v>806055000</v>
      </c>
      <c r="L442" s="36">
        <f t="shared" si="61"/>
        <v>644844000</v>
      </c>
      <c r="M442" s="51">
        <v>483633000</v>
      </c>
      <c r="N442" s="36">
        <f t="shared" si="66"/>
        <v>161211000</v>
      </c>
      <c r="O442" s="36">
        <f t="shared" si="62"/>
        <v>161211000</v>
      </c>
      <c r="P442" s="42">
        <f t="shared" si="64"/>
        <v>0</v>
      </c>
      <c r="Q442" s="4" t="s">
        <v>111</v>
      </c>
      <c r="R442" s="5" t="s">
        <v>112</v>
      </c>
      <c r="S442" s="7">
        <v>42068</v>
      </c>
      <c r="T442" s="8" t="s">
        <v>276</v>
      </c>
      <c r="U442" s="4" t="s">
        <v>1490</v>
      </c>
      <c r="V442" s="83" t="s">
        <v>113</v>
      </c>
      <c r="W442" s="5" t="s">
        <v>53</v>
      </c>
      <c r="X442" s="91" t="s">
        <v>114</v>
      </c>
      <c r="Y442" s="64" t="e">
        <f ca="1">[1]!doisothanhchu(O442)</f>
        <v>#NAME?</v>
      </c>
    </row>
    <row r="443" spans="1:25" s="49" customFormat="1" ht="26.25" customHeight="1" x14ac:dyDescent="0.25">
      <c r="A443" s="43" t="s">
        <v>1889</v>
      </c>
      <c r="B443" s="43"/>
      <c r="C443" s="43"/>
      <c r="D443" s="47"/>
      <c r="E443" s="47"/>
      <c r="F443" s="43"/>
      <c r="G443" s="47"/>
      <c r="H443" s="48"/>
      <c r="I443" s="42">
        <f t="shared" si="59"/>
        <v>0</v>
      </c>
      <c r="J443" s="42">
        <f t="shared" si="60"/>
        <v>0</v>
      </c>
      <c r="K443" s="36">
        <v>0</v>
      </c>
      <c r="L443" s="36">
        <f t="shared" si="61"/>
        <v>0</v>
      </c>
      <c r="M443" s="51">
        <v>0</v>
      </c>
      <c r="N443" s="36">
        <f t="shared" si="66"/>
        <v>0</v>
      </c>
      <c r="O443" s="36">
        <f t="shared" si="62"/>
        <v>0</v>
      </c>
      <c r="P443" s="42">
        <f t="shared" si="64"/>
        <v>0</v>
      </c>
      <c r="Q443" s="4"/>
      <c r="R443" s="5"/>
      <c r="S443" s="7"/>
      <c r="T443" s="8"/>
      <c r="U443" s="4"/>
      <c r="V443" s="83"/>
      <c r="W443" s="5"/>
      <c r="X443" s="8"/>
      <c r="Y443" s="64" t="e">
        <f ca="1">[1]!doisothanhchu(O443)</f>
        <v>#NAME?</v>
      </c>
    </row>
    <row r="444" spans="1:25" s="38" customFormat="1" ht="21.75" customHeight="1" x14ac:dyDescent="0.25">
      <c r="A444" s="8">
        <f>+A423+20</f>
        <v>421</v>
      </c>
      <c r="B444" s="8">
        <v>2302</v>
      </c>
      <c r="C444" s="41" t="s">
        <v>1927</v>
      </c>
      <c r="D444" s="78">
        <v>72.92</v>
      </c>
      <c r="E444" s="35">
        <v>82.25</v>
      </c>
      <c r="F444" s="46" t="s">
        <v>1946</v>
      </c>
      <c r="G444" s="65">
        <v>1.03</v>
      </c>
      <c r="H444" s="42">
        <v>14935000</v>
      </c>
      <c r="I444" s="42">
        <f t="shared" si="59"/>
        <v>1089060200</v>
      </c>
      <c r="J444" s="42">
        <f t="shared" si="60"/>
        <v>139343550</v>
      </c>
      <c r="K444" s="36">
        <v>1228403750</v>
      </c>
      <c r="L444" s="36">
        <f t="shared" si="61"/>
        <v>982723000</v>
      </c>
      <c r="M444" s="51">
        <v>491362000</v>
      </c>
      <c r="N444" s="36">
        <f t="shared" si="66"/>
        <v>491361000</v>
      </c>
      <c r="O444" s="36">
        <f t="shared" si="62"/>
        <v>245681000</v>
      </c>
      <c r="P444" s="42">
        <f t="shared" si="64"/>
        <v>245680000</v>
      </c>
      <c r="Q444" s="4" t="s">
        <v>305</v>
      </c>
      <c r="R444" s="5"/>
      <c r="S444" s="7"/>
      <c r="T444" s="8"/>
      <c r="U444" s="4"/>
      <c r="V444" s="83"/>
      <c r="W444" s="5"/>
      <c r="X444" s="8"/>
      <c r="Y444" s="64" t="e">
        <f ca="1">[1]!doisothanhchu(O444)</f>
        <v>#NAME?</v>
      </c>
    </row>
    <row r="445" spans="1:25" s="38" customFormat="1" ht="21.75" customHeight="1" x14ac:dyDescent="0.25">
      <c r="A445" s="8">
        <f t="shared" ref="A445:A463" si="67">+A424+20</f>
        <v>422</v>
      </c>
      <c r="B445" s="8">
        <v>2304</v>
      </c>
      <c r="C445" s="41" t="s">
        <v>1927</v>
      </c>
      <c r="D445" s="35">
        <v>63.98</v>
      </c>
      <c r="E445" s="35">
        <v>71.959999999999994</v>
      </c>
      <c r="F445" s="8"/>
      <c r="G445" s="35">
        <v>1</v>
      </c>
      <c r="H445" s="42">
        <v>14500000</v>
      </c>
      <c r="I445" s="42">
        <f t="shared" si="59"/>
        <v>927710000</v>
      </c>
      <c r="J445" s="42">
        <f t="shared" si="60"/>
        <v>115709999.99999988</v>
      </c>
      <c r="K445" s="36">
        <v>1043419999.9999999</v>
      </c>
      <c r="L445" s="36">
        <f t="shared" si="61"/>
        <v>834736000</v>
      </c>
      <c r="M445" s="51">
        <v>626052000</v>
      </c>
      <c r="N445" s="36">
        <f t="shared" si="66"/>
        <v>208684000</v>
      </c>
      <c r="O445" s="36">
        <f t="shared" si="62"/>
        <v>208684000</v>
      </c>
      <c r="P445" s="42">
        <f t="shared" si="64"/>
        <v>0</v>
      </c>
      <c r="Q445" s="4" t="s">
        <v>2948</v>
      </c>
      <c r="R445" s="5" t="s">
        <v>1310</v>
      </c>
      <c r="S445" s="7">
        <v>42126</v>
      </c>
      <c r="T445" s="8" t="s">
        <v>1311</v>
      </c>
      <c r="U445" s="4" t="s">
        <v>1312</v>
      </c>
      <c r="V445" s="83" t="s">
        <v>1313</v>
      </c>
      <c r="W445" s="5" t="s">
        <v>1314</v>
      </c>
      <c r="X445" s="91" t="s">
        <v>1315</v>
      </c>
      <c r="Y445" s="64" t="e">
        <f ca="1">[1]!doisothanhchu(O445)</f>
        <v>#NAME?</v>
      </c>
    </row>
    <row r="446" spans="1:25" s="38" customFormat="1" ht="21.75" customHeight="1" x14ac:dyDescent="0.25">
      <c r="A446" s="8">
        <f t="shared" si="67"/>
        <v>423</v>
      </c>
      <c r="B446" s="8">
        <v>2306</v>
      </c>
      <c r="C446" s="41" t="s">
        <v>1927</v>
      </c>
      <c r="D446" s="35">
        <v>62.37</v>
      </c>
      <c r="E446" s="35">
        <v>70.319999999999993</v>
      </c>
      <c r="F446" s="8"/>
      <c r="G446" s="35">
        <v>1</v>
      </c>
      <c r="H446" s="42">
        <v>14500000</v>
      </c>
      <c r="I446" s="42">
        <f t="shared" si="59"/>
        <v>904365000</v>
      </c>
      <c r="J446" s="42">
        <f t="shared" si="60"/>
        <v>115274999.99999988</v>
      </c>
      <c r="K446" s="36">
        <v>1019639999.9999999</v>
      </c>
      <c r="L446" s="36">
        <f t="shared" si="61"/>
        <v>815712000</v>
      </c>
      <c r="M446" s="51">
        <v>611784000</v>
      </c>
      <c r="N446" s="36">
        <f t="shared" si="66"/>
        <v>203928000</v>
      </c>
      <c r="O446" s="36">
        <f t="shared" si="62"/>
        <v>203928000</v>
      </c>
      <c r="P446" s="42">
        <f t="shared" si="64"/>
        <v>0</v>
      </c>
      <c r="Q446" s="4" t="s">
        <v>54</v>
      </c>
      <c r="R446" s="5" t="s">
        <v>55</v>
      </c>
      <c r="S446" s="7">
        <v>39512</v>
      </c>
      <c r="T446" s="8" t="s">
        <v>2112</v>
      </c>
      <c r="U446" s="4" t="s">
        <v>56</v>
      </c>
      <c r="V446" s="83" t="s">
        <v>1491</v>
      </c>
      <c r="W446" s="5" t="s">
        <v>3287</v>
      </c>
      <c r="X446" s="91" t="s">
        <v>57</v>
      </c>
      <c r="Y446" s="64" t="e">
        <f ca="1">[1]!doisothanhchu(O446)</f>
        <v>#NAME?</v>
      </c>
    </row>
    <row r="447" spans="1:25" s="38" customFormat="1" ht="21.75" customHeight="1" x14ac:dyDescent="0.25">
      <c r="A447" s="8">
        <f t="shared" si="67"/>
        <v>424</v>
      </c>
      <c r="B447" s="8">
        <v>2308</v>
      </c>
      <c r="C447" s="41" t="s">
        <v>1927</v>
      </c>
      <c r="D447" s="35">
        <v>62.37</v>
      </c>
      <c r="E447" s="35">
        <v>70.319999999999993</v>
      </c>
      <c r="F447" s="8"/>
      <c r="G447" s="35">
        <v>1</v>
      </c>
      <c r="H447" s="42">
        <v>14500000</v>
      </c>
      <c r="I447" s="42">
        <f t="shared" si="59"/>
        <v>904365000</v>
      </c>
      <c r="J447" s="42">
        <f t="shared" si="60"/>
        <v>115274999.99999988</v>
      </c>
      <c r="K447" s="36">
        <v>1019639999.9999999</v>
      </c>
      <c r="L447" s="36">
        <f t="shared" si="61"/>
        <v>815712000</v>
      </c>
      <c r="M447" s="51">
        <v>611784000</v>
      </c>
      <c r="N447" s="36">
        <f t="shared" si="66"/>
        <v>203928000</v>
      </c>
      <c r="O447" s="36">
        <f t="shared" si="62"/>
        <v>203928000</v>
      </c>
      <c r="P447" s="42">
        <f t="shared" si="64"/>
        <v>0</v>
      </c>
      <c r="Q447" s="4" t="s">
        <v>116</v>
      </c>
      <c r="R447" s="5" t="s">
        <v>117</v>
      </c>
      <c r="S447" s="7">
        <v>39872</v>
      </c>
      <c r="T447" s="8" t="s">
        <v>243</v>
      </c>
      <c r="U447" s="4" t="s">
        <v>3288</v>
      </c>
      <c r="V447" s="83" t="s">
        <v>2741</v>
      </c>
      <c r="W447" s="5" t="s">
        <v>3289</v>
      </c>
      <c r="X447" s="91" t="s">
        <v>3290</v>
      </c>
      <c r="Y447" s="64" t="e">
        <f ca="1">[1]!doisothanhchu(O447)</f>
        <v>#NAME?</v>
      </c>
    </row>
    <row r="448" spans="1:25" s="38" customFormat="1" ht="21.75" customHeight="1" x14ac:dyDescent="0.25">
      <c r="A448" s="8">
        <f t="shared" si="67"/>
        <v>425</v>
      </c>
      <c r="B448" s="8">
        <v>2310</v>
      </c>
      <c r="C448" s="41" t="s">
        <v>1927</v>
      </c>
      <c r="D448" s="35">
        <v>63.98</v>
      </c>
      <c r="E448" s="35">
        <v>71.959999999999994</v>
      </c>
      <c r="F448" s="8"/>
      <c r="G448" s="35">
        <v>1</v>
      </c>
      <c r="H448" s="42">
        <v>14500000</v>
      </c>
      <c r="I448" s="42">
        <f t="shared" si="59"/>
        <v>927710000</v>
      </c>
      <c r="J448" s="42">
        <f t="shared" si="60"/>
        <v>115709999.99999988</v>
      </c>
      <c r="K448" s="36">
        <v>1043419999.9999999</v>
      </c>
      <c r="L448" s="36">
        <f t="shared" si="61"/>
        <v>834736000</v>
      </c>
      <c r="M448" s="51">
        <v>626052000</v>
      </c>
      <c r="N448" s="36">
        <f t="shared" si="66"/>
        <v>208684000</v>
      </c>
      <c r="O448" s="36">
        <f t="shared" si="62"/>
        <v>208684000</v>
      </c>
      <c r="P448" s="42">
        <f t="shared" si="64"/>
        <v>0</v>
      </c>
      <c r="Q448" s="4" t="s">
        <v>118</v>
      </c>
      <c r="R448" s="5" t="s">
        <v>119</v>
      </c>
      <c r="S448" s="7">
        <v>41229</v>
      </c>
      <c r="T448" s="8" t="s">
        <v>2112</v>
      </c>
      <c r="U448" s="4" t="s">
        <v>3291</v>
      </c>
      <c r="V448" s="83" t="s">
        <v>3292</v>
      </c>
      <c r="W448" s="5" t="s">
        <v>3293</v>
      </c>
      <c r="X448" s="91" t="s">
        <v>120</v>
      </c>
      <c r="Y448" s="64" t="e">
        <f ca="1">[1]!doisothanhchu(O448)</f>
        <v>#NAME?</v>
      </c>
    </row>
    <row r="449" spans="1:25" s="38" customFormat="1" ht="21.75" customHeight="1" x14ac:dyDescent="0.25">
      <c r="A449" s="8">
        <f t="shared" si="67"/>
        <v>426</v>
      </c>
      <c r="B449" s="8">
        <v>2312</v>
      </c>
      <c r="C449" s="41" t="s">
        <v>1927</v>
      </c>
      <c r="D449" s="35">
        <v>72.92</v>
      </c>
      <c r="E449" s="35">
        <v>82.25</v>
      </c>
      <c r="F449" s="46" t="s">
        <v>1946</v>
      </c>
      <c r="G449" s="65">
        <v>1.03</v>
      </c>
      <c r="H449" s="42">
        <v>14935000</v>
      </c>
      <c r="I449" s="42">
        <f t="shared" si="59"/>
        <v>1089060200</v>
      </c>
      <c r="J449" s="42">
        <f t="shared" si="60"/>
        <v>139343550</v>
      </c>
      <c r="K449" s="36">
        <v>1228403750</v>
      </c>
      <c r="L449" s="36">
        <f t="shared" si="61"/>
        <v>982723000</v>
      </c>
      <c r="M449" s="51">
        <v>737042000</v>
      </c>
      <c r="N449" s="36">
        <f t="shared" si="66"/>
        <v>245681000</v>
      </c>
      <c r="O449" s="36">
        <f t="shared" si="62"/>
        <v>245681000</v>
      </c>
      <c r="P449" s="42">
        <f t="shared" si="64"/>
        <v>0</v>
      </c>
      <c r="Q449" s="4" t="s">
        <v>121</v>
      </c>
      <c r="R449" s="5" t="s">
        <v>122</v>
      </c>
      <c r="S449" s="7">
        <v>39163</v>
      </c>
      <c r="T449" s="8" t="s">
        <v>356</v>
      </c>
      <c r="U449" s="4" t="s">
        <v>3294</v>
      </c>
      <c r="V449" s="83" t="s">
        <v>3295</v>
      </c>
      <c r="W449" s="5" t="s">
        <v>3296</v>
      </c>
      <c r="X449" s="91" t="s">
        <v>123</v>
      </c>
      <c r="Y449" s="64" t="e">
        <f ca="1">[1]!doisothanhchu(O449)</f>
        <v>#NAME?</v>
      </c>
    </row>
    <row r="450" spans="1:25" s="38" customFormat="1" ht="21.75" customHeight="1" x14ac:dyDescent="0.25">
      <c r="A450" s="8">
        <f t="shared" si="67"/>
        <v>427</v>
      </c>
      <c r="B450" s="8">
        <v>2314</v>
      </c>
      <c r="C450" s="41" t="s">
        <v>1927</v>
      </c>
      <c r="D450" s="35">
        <v>47.83</v>
      </c>
      <c r="E450" s="35">
        <v>55.59</v>
      </c>
      <c r="F450" s="8"/>
      <c r="G450" s="35">
        <v>1</v>
      </c>
      <c r="H450" s="42">
        <v>14500000</v>
      </c>
      <c r="I450" s="42">
        <f t="shared" si="59"/>
        <v>693535000</v>
      </c>
      <c r="J450" s="42">
        <f t="shared" si="60"/>
        <v>112520000</v>
      </c>
      <c r="K450" s="36">
        <v>806055000</v>
      </c>
      <c r="L450" s="36">
        <f t="shared" si="61"/>
        <v>644844000</v>
      </c>
      <c r="M450" s="51">
        <v>483633000</v>
      </c>
      <c r="N450" s="36">
        <f t="shared" si="66"/>
        <v>161211000</v>
      </c>
      <c r="O450" s="36">
        <f t="shared" si="62"/>
        <v>161211000</v>
      </c>
      <c r="P450" s="42">
        <f t="shared" si="64"/>
        <v>0</v>
      </c>
      <c r="Q450" s="4" t="s">
        <v>58</v>
      </c>
      <c r="R450" s="5" t="s">
        <v>59</v>
      </c>
      <c r="S450" s="7">
        <v>41593</v>
      </c>
      <c r="T450" s="8" t="s">
        <v>267</v>
      </c>
      <c r="U450" s="4" t="s">
        <v>60</v>
      </c>
      <c r="V450" s="83" t="s">
        <v>397</v>
      </c>
      <c r="W450" s="5" t="s">
        <v>398</v>
      </c>
      <c r="X450" s="91" t="s">
        <v>399</v>
      </c>
      <c r="Y450" s="64" t="e">
        <f ca="1">[1]!doisothanhchu(O450)</f>
        <v>#NAME?</v>
      </c>
    </row>
    <row r="451" spans="1:25" s="38" customFormat="1" ht="21.75" customHeight="1" x14ac:dyDescent="0.25">
      <c r="A451" s="8">
        <f t="shared" si="67"/>
        <v>428</v>
      </c>
      <c r="B451" s="8">
        <v>2316</v>
      </c>
      <c r="C451" s="41" t="s">
        <v>1927</v>
      </c>
      <c r="D451" s="35">
        <v>39.729999999999997</v>
      </c>
      <c r="E451" s="35">
        <v>45.48</v>
      </c>
      <c r="F451" s="8"/>
      <c r="G451" s="35">
        <v>1</v>
      </c>
      <c r="H451" s="42">
        <v>14500000</v>
      </c>
      <c r="I451" s="42">
        <f t="shared" si="59"/>
        <v>576085000</v>
      </c>
      <c r="J451" s="42">
        <f t="shared" si="60"/>
        <v>83375000</v>
      </c>
      <c r="K451" s="36">
        <v>659460000</v>
      </c>
      <c r="L451" s="36">
        <f t="shared" si="61"/>
        <v>527568000</v>
      </c>
      <c r="M451" s="51">
        <v>395676000</v>
      </c>
      <c r="N451" s="36">
        <f t="shared" si="66"/>
        <v>131892000</v>
      </c>
      <c r="O451" s="36">
        <f t="shared" si="62"/>
        <v>131892000</v>
      </c>
      <c r="P451" s="42">
        <f t="shared" si="64"/>
        <v>0</v>
      </c>
      <c r="Q451" s="4" t="s">
        <v>124</v>
      </c>
      <c r="R451" s="5" t="s">
        <v>125</v>
      </c>
      <c r="S451" s="7">
        <v>40555</v>
      </c>
      <c r="T451" s="8" t="s">
        <v>243</v>
      </c>
      <c r="U451" s="4" t="s">
        <v>3297</v>
      </c>
      <c r="V451" s="83" t="s">
        <v>3298</v>
      </c>
      <c r="W451" s="5" t="s">
        <v>3299</v>
      </c>
      <c r="X451" s="91" t="s">
        <v>126</v>
      </c>
      <c r="Y451" s="64" t="e">
        <f ca="1">[1]!doisothanhchu(O451)</f>
        <v>#NAME?</v>
      </c>
    </row>
    <row r="452" spans="1:25" s="38" customFormat="1" ht="21.75" customHeight="1" x14ac:dyDescent="0.25">
      <c r="A452" s="8">
        <f t="shared" si="67"/>
        <v>429</v>
      </c>
      <c r="B452" s="8">
        <v>2318</v>
      </c>
      <c r="C452" s="41" t="s">
        <v>1927</v>
      </c>
      <c r="D452" s="35">
        <v>39.729999999999997</v>
      </c>
      <c r="E452" s="35">
        <v>45.48</v>
      </c>
      <c r="F452" s="8"/>
      <c r="G452" s="35">
        <v>1</v>
      </c>
      <c r="H452" s="42">
        <v>14500000</v>
      </c>
      <c r="I452" s="42">
        <f t="shared" ref="I452:I515" si="68">+D452*H452</f>
        <v>576085000</v>
      </c>
      <c r="J452" s="42">
        <f t="shared" ref="J452:J515" si="69">+K452-I452</f>
        <v>83375000</v>
      </c>
      <c r="K452" s="36">
        <v>659460000</v>
      </c>
      <c r="L452" s="36">
        <f t="shared" ref="L452:L515" si="70">ROUND((K452*0.8),-3)</f>
        <v>527568000</v>
      </c>
      <c r="M452" s="51">
        <v>395676000</v>
      </c>
      <c r="N452" s="36">
        <f t="shared" si="66"/>
        <v>131892000</v>
      </c>
      <c r="O452" s="36">
        <f t="shared" ref="O452:O515" si="71">+ROUND(K452*0.2,-3)</f>
        <v>131892000</v>
      </c>
      <c r="P452" s="42">
        <f t="shared" si="64"/>
        <v>0</v>
      </c>
      <c r="Q452" s="4" t="s">
        <v>3300</v>
      </c>
      <c r="R452" s="5" t="s">
        <v>3301</v>
      </c>
      <c r="S452" s="7">
        <v>38117</v>
      </c>
      <c r="T452" s="8" t="s">
        <v>2112</v>
      </c>
      <c r="U452" s="4" t="s">
        <v>3302</v>
      </c>
      <c r="V452" s="83" t="s">
        <v>3303</v>
      </c>
      <c r="W452" s="5" t="s">
        <v>3304</v>
      </c>
      <c r="X452" s="91" t="s">
        <v>3305</v>
      </c>
      <c r="Y452" s="64" t="e">
        <f ca="1">[1]!doisothanhchu(O452)</f>
        <v>#NAME?</v>
      </c>
    </row>
    <row r="453" spans="1:25" s="38" customFormat="1" ht="21.75" customHeight="1" x14ac:dyDescent="0.25">
      <c r="A453" s="8">
        <f t="shared" si="67"/>
        <v>430</v>
      </c>
      <c r="B453" s="8">
        <v>2320</v>
      </c>
      <c r="C453" s="41" t="s">
        <v>1927</v>
      </c>
      <c r="D453" s="35">
        <v>47.83</v>
      </c>
      <c r="E453" s="35">
        <v>55.59</v>
      </c>
      <c r="F453" s="8"/>
      <c r="G453" s="35">
        <v>1</v>
      </c>
      <c r="H453" s="42">
        <v>14500000</v>
      </c>
      <c r="I453" s="42">
        <f t="shared" si="68"/>
        <v>693535000</v>
      </c>
      <c r="J453" s="42">
        <f t="shared" si="69"/>
        <v>112520000</v>
      </c>
      <c r="K453" s="36">
        <v>806055000</v>
      </c>
      <c r="L453" s="36">
        <f t="shared" si="70"/>
        <v>644844000</v>
      </c>
      <c r="M453" s="51">
        <v>483633000</v>
      </c>
      <c r="N453" s="36">
        <f t="shared" si="66"/>
        <v>161211000</v>
      </c>
      <c r="O453" s="36">
        <f t="shared" si="71"/>
        <v>161211000</v>
      </c>
      <c r="P453" s="42">
        <f t="shared" si="64"/>
        <v>0</v>
      </c>
      <c r="Q453" s="4" t="s">
        <v>127</v>
      </c>
      <c r="R453" s="5" t="s">
        <v>128</v>
      </c>
      <c r="S453" s="7">
        <v>39162</v>
      </c>
      <c r="T453" s="8" t="s">
        <v>129</v>
      </c>
      <c r="U453" s="4" t="s">
        <v>3306</v>
      </c>
      <c r="V453" s="83" t="s">
        <v>3307</v>
      </c>
      <c r="W453" s="5" t="s">
        <v>3308</v>
      </c>
      <c r="X453" s="91" t="s">
        <v>130</v>
      </c>
      <c r="Y453" s="64" t="e">
        <f ca="1">[1]!doisothanhchu(O453)</f>
        <v>#NAME?</v>
      </c>
    </row>
    <row r="454" spans="1:25" s="38" customFormat="1" ht="21.75" customHeight="1" x14ac:dyDescent="0.25">
      <c r="A454" s="8">
        <f t="shared" si="67"/>
        <v>431</v>
      </c>
      <c r="B454" s="8">
        <v>2322</v>
      </c>
      <c r="C454" s="41" t="s">
        <v>1927</v>
      </c>
      <c r="D454" s="35">
        <v>72.92</v>
      </c>
      <c r="E454" s="35">
        <v>82.25</v>
      </c>
      <c r="F454" s="46" t="s">
        <v>1946</v>
      </c>
      <c r="G454" s="65">
        <v>1.03</v>
      </c>
      <c r="H454" s="42">
        <v>14235000</v>
      </c>
      <c r="I454" s="42">
        <f t="shared" si="68"/>
        <v>1038016200</v>
      </c>
      <c r="J454" s="42">
        <f t="shared" si="69"/>
        <v>6983800</v>
      </c>
      <c r="K454" s="36">
        <v>1045000000</v>
      </c>
      <c r="L454" s="36">
        <f t="shared" si="70"/>
        <v>836000000</v>
      </c>
      <c r="M454" s="51">
        <v>627000000</v>
      </c>
      <c r="N454" s="36">
        <f t="shared" si="66"/>
        <v>209000000</v>
      </c>
      <c r="O454" s="36">
        <f t="shared" si="71"/>
        <v>209000000</v>
      </c>
      <c r="P454" s="42">
        <f t="shared" si="64"/>
        <v>0</v>
      </c>
      <c r="Q454" s="4" t="s">
        <v>1316</v>
      </c>
      <c r="R454" s="5" t="s">
        <v>1317</v>
      </c>
      <c r="S454" s="7">
        <v>41043</v>
      </c>
      <c r="T454" s="8" t="s">
        <v>339</v>
      </c>
      <c r="U454" s="4" t="s">
        <v>1318</v>
      </c>
      <c r="V454" s="83" t="s">
        <v>1319</v>
      </c>
      <c r="W454" s="5" t="s">
        <v>1320</v>
      </c>
      <c r="X454" s="91" t="s">
        <v>1321</v>
      </c>
      <c r="Y454" s="64" t="e">
        <f ca="1">[1]!doisothanhchu(O454)</f>
        <v>#NAME?</v>
      </c>
    </row>
    <row r="455" spans="1:25" s="38" customFormat="1" ht="21.75" customHeight="1" x14ac:dyDescent="0.25">
      <c r="A455" s="8">
        <f t="shared" si="67"/>
        <v>432</v>
      </c>
      <c r="B455" s="8">
        <v>2324</v>
      </c>
      <c r="C455" s="41" t="s">
        <v>1927</v>
      </c>
      <c r="D455" s="35">
        <v>63.98</v>
      </c>
      <c r="E455" s="35">
        <v>71.959999999999994</v>
      </c>
      <c r="F455" s="8"/>
      <c r="G455" s="35">
        <v>1</v>
      </c>
      <c r="H455" s="42">
        <v>14500000</v>
      </c>
      <c r="I455" s="42">
        <f t="shared" si="68"/>
        <v>927710000</v>
      </c>
      <c r="J455" s="42">
        <f t="shared" si="69"/>
        <v>115709999.99999988</v>
      </c>
      <c r="K455" s="36">
        <v>1043419999.9999999</v>
      </c>
      <c r="L455" s="36">
        <f t="shared" si="70"/>
        <v>834736000</v>
      </c>
      <c r="M455" s="51">
        <v>626052000</v>
      </c>
      <c r="N455" s="36">
        <f t="shared" si="66"/>
        <v>208684000</v>
      </c>
      <c r="O455" s="36">
        <f t="shared" si="71"/>
        <v>208684000</v>
      </c>
      <c r="P455" s="42">
        <f t="shared" si="64"/>
        <v>0</v>
      </c>
      <c r="Q455" s="4" t="s">
        <v>61</v>
      </c>
      <c r="R455" s="5" t="s">
        <v>62</v>
      </c>
      <c r="S455" s="7">
        <v>38107</v>
      </c>
      <c r="T455" s="8" t="s">
        <v>1986</v>
      </c>
      <c r="U455" s="4" t="s">
        <v>63</v>
      </c>
      <c r="V455" s="83" t="s">
        <v>3309</v>
      </c>
      <c r="W455" s="5" t="s">
        <v>64</v>
      </c>
      <c r="X455" s="91" t="s">
        <v>65</v>
      </c>
      <c r="Y455" s="64" t="e">
        <f ca="1">[1]!doisothanhchu(O455)</f>
        <v>#NAME?</v>
      </c>
    </row>
    <row r="456" spans="1:25" s="38" customFormat="1" ht="21.75" customHeight="1" x14ac:dyDescent="0.25">
      <c r="A456" s="8">
        <f t="shared" si="67"/>
        <v>433</v>
      </c>
      <c r="B456" s="8">
        <v>2326</v>
      </c>
      <c r="C456" s="41" t="s">
        <v>1927</v>
      </c>
      <c r="D456" s="35">
        <v>62.37</v>
      </c>
      <c r="E456" s="35">
        <v>70.319999999999993</v>
      </c>
      <c r="F456" s="8"/>
      <c r="G456" s="35">
        <v>1</v>
      </c>
      <c r="H456" s="42">
        <v>14500000</v>
      </c>
      <c r="I456" s="42">
        <f t="shared" si="68"/>
        <v>904365000</v>
      </c>
      <c r="J456" s="42">
        <f t="shared" si="69"/>
        <v>115274999.99999988</v>
      </c>
      <c r="K456" s="36">
        <v>1019639999.9999999</v>
      </c>
      <c r="L456" s="36">
        <f t="shared" si="70"/>
        <v>815712000</v>
      </c>
      <c r="M456" s="51">
        <v>611784000</v>
      </c>
      <c r="N456" s="36">
        <f t="shared" si="66"/>
        <v>203928000</v>
      </c>
      <c r="O456" s="36">
        <f t="shared" si="71"/>
        <v>203928000</v>
      </c>
      <c r="P456" s="42">
        <f t="shared" si="64"/>
        <v>0</v>
      </c>
      <c r="Q456" s="4" t="s">
        <v>3310</v>
      </c>
      <c r="R456" s="5" t="s">
        <v>3311</v>
      </c>
      <c r="S456" s="7">
        <v>42118</v>
      </c>
      <c r="T456" s="8" t="s">
        <v>276</v>
      </c>
      <c r="U456" s="4" t="s">
        <v>3312</v>
      </c>
      <c r="V456" s="4" t="s">
        <v>3312</v>
      </c>
      <c r="W456" s="5" t="s">
        <v>3313</v>
      </c>
      <c r="X456" s="91" t="s">
        <v>3314</v>
      </c>
      <c r="Y456" s="64" t="e">
        <f ca="1">[1]!doisothanhchu(O456)</f>
        <v>#NAME?</v>
      </c>
    </row>
    <row r="457" spans="1:25" s="38" customFormat="1" ht="21.75" customHeight="1" x14ac:dyDescent="0.25">
      <c r="A457" s="8">
        <f t="shared" si="67"/>
        <v>434</v>
      </c>
      <c r="B457" s="8">
        <v>2328</v>
      </c>
      <c r="C457" s="41" t="s">
        <v>1927</v>
      </c>
      <c r="D457" s="35">
        <v>62.37</v>
      </c>
      <c r="E457" s="35">
        <v>70.319999999999993</v>
      </c>
      <c r="F457" s="8"/>
      <c r="G457" s="35">
        <v>1</v>
      </c>
      <c r="H457" s="42">
        <v>14500000</v>
      </c>
      <c r="I457" s="42">
        <f t="shared" si="68"/>
        <v>904365000</v>
      </c>
      <c r="J457" s="42">
        <f t="shared" si="69"/>
        <v>115274999.99999988</v>
      </c>
      <c r="K457" s="36">
        <v>1019639999.9999999</v>
      </c>
      <c r="L457" s="36">
        <f t="shared" si="70"/>
        <v>815712000</v>
      </c>
      <c r="M457" s="51">
        <v>611784000</v>
      </c>
      <c r="N457" s="36">
        <f t="shared" si="66"/>
        <v>203928000</v>
      </c>
      <c r="O457" s="36">
        <f t="shared" si="71"/>
        <v>203928000</v>
      </c>
      <c r="P457" s="42">
        <f t="shared" si="64"/>
        <v>0</v>
      </c>
      <c r="Q457" s="4" t="s">
        <v>3315</v>
      </c>
      <c r="R457" s="5" t="s">
        <v>3316</v>
      </c>
      <c r="S457" s="7">
        <v>39095</v>
      </c>
      <c r="T457" s="8" t="s">
        <v>3317</v>
      </c>
      <c r="U457" s="4" t="s">
        <v>3318</v>
      </c>
      <c r="V457" s="83" t="s">
        <v>3319</v>
      </c>
      <c r="W457" s="5" t="s">
        <v>3320</v>
      </c>
      <c r="X457" s="91" t="s">
        <v>3321</v>
      </c>
      <c r="Y457" s="64" t="e">
        <f ca="1">[1]!doisothanhchu(O457)</f>
        <v>#NAME?</v>
      </c>
    </row>
    <row r="458" spans="1:25" s="38" customFormat="1" ht="21.75" customHeight="1" x14ac:dyDescent="0.25">
      <c r="A458" s="8">
        <f t="shared" si="67"/>
        <v>435</v>
      </c>
      <c r="B458" s="8">
        <v>2330</v>
      </c>
      <c r="C458" s="41" t="s">
        <v>1927</v>
      </c>
      <c r="D458" s="35">
        <v>63.98</v>
      </c>
      <c r="E458" s="35">
        <v>71.959999999999994</v>
      </c>
      <c r="F458" s="8"/>
      <c r="G458" s="35">
        <v>1</v>
      </c>
      <c r="H458" s="42">
        <v>14500000</v>
      </c>
      <c r="I458" s="42">
        <f t="shared" si="68"/>
        <v>927710000</v>
      </c>
      <c r="J458" s="42">
        <f t="shared" si="69"/>
        <v>115709999.99999988</v>
      </c>
      <c r="K458" s="36">
        <v>1043419999.9999999</v>
      </c>
      <c r="L458" s="36">
        <f t="shared" si="70"/>
        <v>834736000</v>
      </c>
      <c r="M458" s="51">
        <v>626052000</v>
      </c>
      <c r="N458" s="36">
        <f t="shared" si="66"/>
        <v>208684000</v>
      </c>
      <c r="O458" s="36">
        <f t="shared" si="71"/>
        <v>208684000</v>
      </c>
      <c r="P458" s="42">
        <f t="shared" si="64"/>
        <v>0</v>
      </c>
      <c r="Q458" s="4" t="s">
        <v>2200</v>
      </c>
      <c r="R458" s="5" t="s">
        <v>1322</v>
      </c>
      <c r="S458" s="7">
        <v>39535</v>
      </c>
      <c r="T458" s="8" t="s">
        <v>238</v>
      </c>
      <c r="U458" s="4" t="s">
        <v>1323</v>
      </c>
      <c r="V458" s="83" t="s">
        <v>1324</v>
      </c>
      <c r="W458" s="5" t="s">
        <v>1325</v>
      </c>
      <c r="X458" s="91" t="s">
        <v>1326</v>
      </c>
      <c r="Y458" s="64" t="e">
        <f ca="1">[1]!doisothanhchu(O458)</f>
        <v>#NAME?</v>
      </c>
    </row>
    <row r="459" spans="1:25" s="38" customFormat="1" ht="21.75" customHeight="1" x14ac:dyDescent="0.25">
      <c r="A459" s="8">
        <f t="shared" si="67"/>
        <v>436</v>
      </c>
      <c r="B459" s="8">
        <v>2332</v>
      </c>
      <c r="C459" s="41" t="s">
        <v>1927</v>
      </c>
      <c r="D459" s="35">
        <v>72.92</v>
      </c>
      <c r="E459" s="35">
        <v>82.25</v>
      </c>
      <c r="F459" s="46" t="s">
        <v>1946</v>
      </c>
      <c r="G459" s="65">
        <v>1.03</v>
      </c>
      <c r="H459" s="42">
        <v>14935000</v>
      </c>
      <c r="I459" s="42">
        <f t="shared" si="68"/>
        <v>1089060200</v>
      </c>
      <c r="J459" s="42">
        <f t="shared" si="69"/>
        <v>139343550</v>
      </c>
      <c r="K459" s="36">
        <v>1228403750</v>
      </c>
      <c r="L459" s="36">
        <f t="shared" si="70"/>
        <v>982723000</v>
      </c>
      <c r="M459" s="51">
        <v>737042000</v>
      </c>
      <c r="N459" s="36">
        <f t="shared" si="66"/>
        <v>245681000</v>
      </c>
      <c r="O459" s="36">
        <f t="shared" si="71"/>
        <v>245681000</v>
      </c>
      <c r="P459" s="42">
        <f t="shared" si="64"/>
        <v>0</v>
      </c>
      <c r="Q459" s="4" t="s">
        <v>115</v>
      </c>
      <c r="R459" s="5"/>
      <c r="S459" s="7"/>
      <c r="T459" s="8"/>
      <c r="U459" s="4"/>
      <c r="V459" s="83"/>
      <c r="W459" s="5"/>
      <c r="X459" s="8"/>
      <c r="Y459" s="64" t="e">
        <f ca="1">[1]!doisothanhchu(O459)</f>
        <v>#NAME?</v>
      </c>
    </row>
    <row r="460" spans="1:25" s="38" customFormat="1" ht="21.75" customHeight="1" x14ac:dyDescent="0.25">
      <c r="A460" s="8">
        <f t="shared" si="67"/>
        <v>437</v>
      </c>
      <c r="B460" s="8">
        <v>2334</v>
      </c>
      <c r="C460" s="41" t="s">
        <v>1927</v>
      </c>
      <c r="D460" s="35">
        <v>47.83</v>
      </c>
      <c r="E460" s="35">
        <v>55.59</v>
      </c>
      <c r="F460" s="8"/>
      <c r="G460" s="35">
        <v>1</v>
      </c>
      <c r="H460" s="42">
        <v>14500000</v>
      </c>
      <c r="I460" s="42">
        <f t="shared" si="68"/>
        <v>693535000</v>
      </c>
      <c r="J460" s="42">
        <f t="shared" si="69"/>
        <v>112520000</v>
      </c>
      <c r="K460" s="36">
        <v>806055000</v>
      </c>
      <c r="L460" s="36">
        <f t="shared" si="70"/>
        <v>644844000</v>
      </c>
      <c r="M460" s="51">
        <v>483633000</v>
      </c>
      <c r="N460" s="36">
        <f t="shared" si="66"/>
        <v>161211000</v>
      </c>
      <c r="O460" s="36">
        <f t="shared" si="71"/>
        <v>161211000</v>
      </c>
      <c r="P460" s="42">
        <f t="shared" si="64"/>
        <v>0</v>
      </c>
      <c r="Q460" s="4" t="s">
        <v>1327</v>
      </c>
      <c r="R460" s="5" t="s">
        <v>1328</v>
      </c>
      <c r="S460" s="7">
        <v>41387</v>
      </c>
      <c r="T460" s="8" t="s">
        <v>260</v>
      </c>
      <c r="U460" s="4" t="s">
        <v>1329</v>
      </c>
      <c r="V460" s="83" t="s">
        <v>1330</v>
      </c>
      <c r="W460" s="5" t="s">
        <v>1331</v>
      </c>
      <c r="X460" s="91" t="s">
        <v>1332</v>
      </c>
      <c r="Y460" s="64" t="e">
        <f ca="1">[1]!doisothanhchu(O460)</f>
        <v>#NAME?</v>
      </c>
    </row>
    <row r="461" spans="1:25" s="38" customFormat="1" ht="21.75" customHeight="1" x14ac:dyDescent="0.25">
      <c r="A461" s="8">
        <f t="shared" si="67"/>
        <v>438</v>
      </c>
      <c r="B461" s="8">
        <v>2336</v>
      </c>
      <c r="C461" s="41" t="s">
        <v>1927</v>
      </c>
      <c r="D461" s="35">
        <v>41.79</v>
      </c>
      <c r="E461" s="35">
        <v>47.62</v>
      </c>
      <c r="F461" s="8"/>
      <c r="G461" s="35">
        <v>1</v>
      </c>
      <c r="H461" s="42">
        <v>14500000</v>
      </c>
      <c r="I461" s="42">
        <f t="shared" si="68"/>
        <v>605955000</v>
      </c>
      <c r="J461" s="42">
        <f t="shared" si="69"/>
        <v>84535000</v>
      </c>
      <c r="K461" s="36">
        <v>690490000</v>
      </c>
      <c r="L461" s="36">
        <f t="shared" si="70"/>
        <v>552392000</v>
      </c>
      <c r="M461" s="51">
        <v>414294000</v>
      </c>
      <c r="N461" s="36">
        <f t="shared" si="66"/>
        <v>138098000</v>
      </c>
      <c r="O461" s="36">
        <f t="shared" si="71"/>
        <v>138098000</v>
      </c>
      <c r="P461" s="42">
        <f t="shared" si="64"/>
        <v>0</v>
      </c>
      <c r="Q461" s="4" t="s">
        <v>131</v>
      </c>
      <c r="R461" s="5" t="s">
        <v>132</v>
      </c>
      <c r="S461" s="7">
        <v>41333</v>
      </c>
      <c r="T461" s="8" t="s">
        <v>243</v>
      </c>
      <c r="U461" s="4" t="s">
        <v>3322</v>
      </c>
      <c r="V461" s="83" t="s">
        <v>133</v>
      </c>
      <c r="W461" s="5" t="s">
        <v>3323</v>
      </c>
      <c r="X461" s="91" t="s">
        <v>134</v>
      </c>
      <c r="Y461" s="64" t="e">
        <f ca="1">[1]!doisothanhchu(O461)</f>
        <v>#NAME?</v>
      </c>
    </row>
    <row r="462" spans="1:25" s="38" customFormat="1" ht="21.75" customHeight="1" x14ac:dyDescent="0.25">
      <c r="A462" s="8">
        <f t="shared" si="67"/>
        <v>439</v>
      </c>
      <c r="B462" s="8">
        <v>2338</v>
      </c>
      <c r="C462" s="41" t="s">
        <v>1927</v>
      </c>
      <c r="D462" s="35">
        <v>40.03</v>
      </c>
      <c r="E462" s="35">
        <v>45.84</v>
      </c>
      <c r="F462" s="8"/>
      <c r="G462" s="35">
        <v>1</v>
      </c>
      <c r="H462" s="42">
        <v>14500000</v>
      </c>
      <c r="I462" s="42">
        <f t="shared" si="68"/>
        <v>580435000</v>
      </c>
      <c r="J462" s="42">
        <f t="shared" si="69"/>
        <v>84245000</v>
      </c>
      <c r="K462" s="36">
        <v>664680000</v>
      </c>
      <c r="L462" s="36">
        <f t="shared" si="70"/>
        <v>531744000</v>
      </c>
      <c r="M462" s="51">
        <v>398808000</v>
      </c>
      <c r="N462" s="36">
        <f t="shared" si="66"/>
        <v>132936000</v>
      </c>
      <c r="O462" s="36">
        <f t="shared" si="71"/>
        <v>132936000</v>
      </c>
      <c r="P462" s="42">
        <f t="shared" si="64"/>
        <v>0</v>
      </c>
      <c r="Q462" s="4" t="s">
        <v>135</v>
      </c>
      <c r="R462" s="5" t="s">
        <v>136</v>
      </c>
      <c r="S462" s="7">
        <v>41912</v>
      </c>
      <c r="T462" s="8" t="s">
        <v>276</v>
      </c>
      <c r="U462" s="4" t="s">
        <v>400</v>
      </c>
      <c r="V462" s="4" t="s">
        <v>401</v>
      </c>
      <c r="W462" s="5" t="s">
        <v>402</v>
      </c>
      <c r="X462" s="91" t="s">
        <v>137</v>
      </c>
      <c r="Y462" s="64" t="e">
        <f ca="1">[1]!doisothanhchu(O462)</f>
        <v>#NAME?</v>
      </c>
    </row>
    <row r="463" spans="1:25" s="38" customFormat="1" ht="21.75" customHeight="1" x14ac:dyDescent="0.25">
      <c r="A463" s="8">
        <f t="shared" si="67"/>
        <v>440</v>
      </c>
      <c r="B463" s="8">
        <v>2340</v>
      </c>
      <c r="C463" s="41" t="s">
        <v>1927</v>
      </c>
      <c r="D463" s="35">
        <v>47.83</v>
      </c>
      <c r="E463" s="35">
        <v>55.59</v>
      </c>
      <c r="F463" s="8"/>
      <c r="G463" s="35">
        <v>1</v>
      </c>
      <c r="H463" s="42">
        <v>14500000</v>
      </c>
      <c r="I463" s="42">
        <f t="shared" si="68"/>
        <v>693535000</v>
      </c>
      <c r="J463" s="42">
        <f t="shared" si="69"/>
        <v>112520000</v>
      </c>
      <c r="K463" s="36">
        <v>806055000</v>
      </c>
      <c r="L463" s="36">
        <f t="shared" si="70"/>
        <v>644844000</v>
      </c>
      <c r="M463" s="51">
        <v>483633000</v>
      </c>
      <c r="N463" s="36">
        <f t="shared" si="66"/>
        <v>161211000</v>
      </c>
      <c r="O463" s="36">
        <f t="shared" si="71"/>
        <v>161211000</v>
      </c>
      <c r="P463" s="42">
        <f t="shared" si="64"/>
        <v>0</v>
      </c>
      <c r="Q463" s="4" t="s">
        <v>1333</v>
      </c>
      <c r="R463" s="5" t="s">
        <v>1334</v>
      </c>
      <c r="S463" s="7">
        <v>41704</v>
      </c>
      <c r="T463" s="8" t="s">
        <v>243</v>
      </c>
      <c r="U463" s="4" t="s">
        <v>353</v>
      </c>
      <c r="V463" s="83" t="s">
        <v>1335</v>
      </c>
      <c r="W463" s="5" t="s">
        <v>1336</v>
      </c>
      <c r="X463" s="91" t="s">
        <v>1337</v>
      </c>
      <c r="Y463" s="64" t="e">
        <f ca="1">[1]!doisothanhchu(O463)</f>
        <v>#NAME?</v>
      </c>
    </row>
    <row r="464" spans="1:25" s="49" customFormat="1" ht="26.25" customHeight="1" x14ac:dyDescent="0.25">
      <c r="A464" s="43" t="s">
        <v>1890</v>
      </c>
      <c r="B464" s="43"/>
      <c r="C464" s="43"/>
      <c r="D464" s="47"/>
      <c r="E464" s="47"/>
      <c r="F464" s="43"/>
      <c r="G464" s="47"/>
      <c r="H464" s="48"/>
      <c r="I464" s="42">
        <f t="shared" si="68"/>
        <v>0</v>
      </c>
      <c r="J464" s="42">
        <f t="shared" si="69"/>
        <v>0</v>
      </c>
      <c r="K464" s="36">
        <v>0</v>
      </c>
      <c r="L464" s="36">
        <f t="shared" si="70"/>
        <v>0</v>
      </c>
      <c r="M464" s="51">
        <v>0</v>
      </c>
      <c r="N464" s="36">
        <f t="shared" si="66"/>
        <v>0</v>
      </c>
      <c r="O464" s="36">
        <f t="shared" si="71"/>
        <v>0</v>
      </c>
      <c r="P464" s="42">
        <f t="shared" si="64"/>
        <v>0</v>
      </c>
      <c r="Q464" s="4"/>
      <c r="R464" s="5"/>
      <c r="S464" s="7"/>
      <c r="T464" s="8"/>
      <c r="U464" s="4"/>
      <c r="V464" s="83"/>
      <c r="W464" s="5"/>
      <c r="X464" s="8"/>
      <c r="Y464" s="64" t="e">
        <f ca="1">[1]!doisothanhchu(O464)</f>
        <v>#NAME?</v>
      </c>
    </row>
    <row r="465" spans="1:25" s="38" customFormat="1" ht="21.75" customHeight="1" x14ac:dyDescent="0.25">
      <c r="A465" s="8">
        <f>+A444+20</f>
        <v>441</v>
      </c>
      <c r="B465" s="8">
        <v>2402</v>
      </c>
      <c r="C465" s="41" t="s">
        <v>1928</v>
      </c>
      <c r="D465" s="78">
        <v>72.92</v>
      </c>
      <c r="E465" s="35">
        <v>82.25</v>
      </c>
      <c r="F465" s="46" t="s">
        <v>1946</v>
      </c>
      <c r="G465" s="65">
        <v>1.03</v>
      </c>
      <c r="H465" s="42">
        <v>14935000</v>
      </c>
      <c r="I465" s="42">
        <f t="shared" si="68"/>
        <v>1089060200</v>
      </c>
      <c r="J465" s="42">
        <f t="shared" si="69"/>
        <v>139343550</v>
      </c>
      <c r="K465" s="36">
        <v>1228403750</v>
      </c>
      <c r="L465" s="36">
        <f t="shared" si="70"/>
        <v>982723000</v>
      </c>
      <c r="M465" s="51">
        <v>737042500</v>
      </c>
      <c r="N465" s="36">
        <f t="shared" si="66"/>
        <v>245681000</v>
      </c>
      <c r="O465" s="36">
        <f t="shared" si="71"/>
        <v>245681000</v>
      </c>
      <c r="P465" s="42">
        <f t="shared" si="64"/>
        <v>0</v>
      </c>
      <c r="Q465" s="4" t="s">
        <v>2288</v>
      </c>
      <c r="R465" s="5"/>
      <c r="S465" s="7"/>
      <c r="T465" s="8"/>
      <c r="U465" s="4"/>
      <c r="V465" s="83"/>
      <c r="W465" s="5" t="s">
        <v>2289</v>
      </c>
      <c r="X465" s="8"/>
      <c r="Y465" s="64" t="e">
        <f ca="1">[1]!doisothanhchu(O465)</f>
        <v>#NAME?</v>
      </c>
    </row>
    <row r="466" spans="1:25" s="38" customFormat="1" ht="21.75" customHeight="1" x14ac:dyDescent="0.25">
      <c r="A466" s="8">
        <f t="shared" ref="A466:A484" si="72">+A445+20</f>
        <v>442</v>
      </c>
      <c r="B466" s="8">
        <v>2404</v>
      </c>
      <c r="C466" s="41" t="s">
        <v>1928</v>
      </c>
      <c r="D466" s="35">
        <v>63.98</v>
      </c>
      <c r="E466" s="35">
        <v>71.959999999999994</v>
      </c>
      <c r="F466" s="8"/>
      <c r="G466" s="35">
        <v>1</v>
      </c>
      <c r="H466" s="42">
        <v>14500000</v>
      </c>
      <c r="I466" s="42">
        <f t="shared" si="68"/>
        <v>927710000</v>
      </c>
      <c r="J466" s="42">
        <f t="shared" si="69"/>
        <v>115709999.99999988</v>
      </c>
      <c r="K466" s="36">
        <v>1043419999.9999999</v>
      </c>
      <c r="L466" s="36">
        <f t="shared" si="70"/>
        <v>834736000</v>
      </c>
      <c r="M466" s="51">
        <v>626052000</v>
      </c>
      <c r="N466" s="36">
        <f t="shared" si="66"/>
        <v>208684000</v>
      </c>
      <c r="O466" s="36">
        <f t="shared" si="71"/>
        <v>208684000</v>
      </c>
      <c r="P466" s="42">
        <f t="shared" ref="P466:P519" si="73">+N466-O466</f>
        <v>0</v>
      </c>
      <c r="Q466" s="4" t="s">
        <v>403</v>
      </c>
      <c r="R466" s="5" t="s">
        <v>404</v>
      </c>
      <c r="S466" s="7">
        <v>41897</v>
      </c>
      <c r="T466" s="8" t="s">
        <v>276</v>
      </c>
      <c r="U466" s="4" t="s">
        <v>405</v>
      </c>
      <c r="V466" s="83" t="s">
        <v>406</v>
      </c>
      <c r="W466" s="5" t="s">
        <v>407</v>
      </c>
      <c r="X466" s="91" t="s">
        <v>408</v>
      </c>
      <c r="Y466" s="64" t="e">
        <f ca="1">[1]!doisothanhchu(O466)</f>
        <v>#NAME?</v>
      </c>
    </row>
    <row r="467" spans="1:25" s="38" customFormat="1" ht="21.75" customHeight="1" x14ac:dyDescent="0.25">
      <c r="A467" s="8">
        <f t="shared" si="72"/>
        <v>443</v>
      </c>
      <c r="B467" s="8">
        <v>2406</v>
      </c>
      <c r="C467" s="41" t="s">
        <v>1928</v>
      </c>
      <c r="D467" s="35">
        <v>62.37</v>
      </c>
      <c r="E467" s="35">
        <v>70.319999999999993</v>
      </c>
      <c r="F467" s="8"/>
      <c r="G467" s="35">
        <v>1</v>
      </c>
      <c r="H467" s="42">
        <v>14500000</v>
      </c>
      <c r="I467" s="42">
        <f t="shared" si="68"/>
        <v>904365000</v>
      </c>
      <c r="J467" s="42">
        <f t="shared" si="69"/>
        <v>115274999.99999988</v>
      </c>
      <c r="K467" s="36">
        <v>1019639999.9999999</v>
      </c>
      <c r="L467" s="36">
        <f t="shared" si="70"/>
        <v>815712000</v>
      </c>
      <c r="M467" s="51">
        <v>611784000</v>
      </c>
      <c r="N467" s="36">
        <f t="shared" si="66"/>
        <v>203928000</v>
      </c>
      <c r="O467" s="36">
        <f t="shared" si="71"/>
        <v>203928000</v>
      </c>
      <c r="P467" s="42">
        <f t="shared" si="73"/>
        <v>0</v>
      </c>
      <c r="Q467" s="4" t="s">
        <v>1338</v>
      </c>
      <c r="R467" s="5" t="s">
        <v>1339</v>
      </c>
      <c r="S467" s="7">
        <v>37670</v>
      </c>
      <c r="T467" s="8" t="s">
        <v>2876</v>
      </c>
      <c r="U467" s="4" t="s">
        <v>1340</v>
      </c>
      <c r="V467" s="4" t="s">
        <v>1341</v>
      </c>
      <c r="W467" s="5" t="s">
        <v>1342</v>
      </c>
      <c r="X467" s="91" t="s">
        <v>1343</v>
      </c>
      <c r="Y467" s="64" t="e">
        <f ca="1">[1]!doisothanhchu(O467)</f>
        <v>#NAME?</v>
      </c>
    </row>
    <row r="468" spans="1:25" s="38" customFormat="1" ht="21.75" customHeight="1" x14ac:dyDescent="0.25">
      <c r="A468" s="8">
        <f t="shared" si="72"/>
        <v>444</v>
      </c>
      <c r="B468" s="8">
        <v>2408</v>
      </c>
      <c r="C468" s="41" t="s">
        <v>1928</v>
      </c>
      <c r="D468" s="35">
        <v>62.37</v>
      </c>
      <c r="E468" s="35">
        <v>70.319999999999993</v>
      </c>
      <c r="F468" s="8"/>
      <c r="G468" s="35">
        <v>1</v>
      </c>
      <c r="H468" s="42">
        <v>14500000</v>
      </c>
      <c r="I468" s="42">
        <f t="shared" si="68"/>
        <v>904365000</v>
      </c>
      <c r="J468" s="42">
        <f t="shared" si="69"/>
        <v>115274999.99999988</v>
      </c>
      <c r="K468" s="36">
        <v>1019639999.9999999</v>
      </c>
      <c r="L468" s="36">
        <f t="shared" si="70"/>
        <v>815712000</v>
      </c>
      <c r="M468" s="51">
        <v>611784000</v>
      </c>
      <c r="N468" s="36">
        <f t="shared" si="66"/>
        <v>203928000</v>
      </c>
      <c r="O468" s="36">
        <f t="shared" si="71"/>
        <v>203928000</v>
      </c>
      <c r="P468" s="42">
        <f t="shared" si="73"/>
        <v>0</v>
      </c>
      <c r="Q468" s="4" t="s">
        <v>138</v>
      </c>
      <c r="R468" s="5" t="s">
        <v>139</v>
      </c>
      <c r="S468" s="7">
        <v>40299</v>
      </c>
      <c r="T468" s="8" t="s">
        <v>140</v>
      </c>
      <c r="U468" s="4" t="s">
        <v>3324</v>
      </c>
      <c r="V468" s="83" t="s">
        <v>141</v>
      </c>
      <c r="W468" s="5" t="s">
        <v>3325</v>
      </c>
      <c r="X468" s="91" t="s">
        <v>3326</v>
      </c>
      <c r="Y468" s="64" t="e">
        <f ca="1">[1]!doisothanhchu(O468)</f>
        <v>#NAME?</v>
      </c>
    </row>
    <row r="469" spans="1:25" s="38" customFormat="1" ht="21.75" customHeight="1" x14ac:dyDescent="0.25">
      <c r="A469" s="8">
        <f t="shared" si="72"/>
        <v>445</v>
      </c>
      <c r="B469" s="8">
        <v>2410</v>
      </c>
      <c r="C469" s="41" t="s">
        <v>1928</v>
      </c>
      <c r="D469" s="35">
        <v>63.98</v>
      </c>
      <c r="E469" s="35">
        <v>71.959999999999994</v>
      </c>
      <c r="F469" s="8"/>
      <c r="G469" s="35">
        <v>1</v>
      </c>
      <c r="H469" s="42">
        <v>14500000</v>
      </c>
      <c r="I469" s="42">
        <f t="shared" si="68"/>
        <v>927710000</v>
      </c>
      <c r="J469" s="42">
        <f t="shared" si="69"/>
        <v>115709999.99999988</v>
      </c>
      <c r="K469" s="36">
        <v>1043419999.9999999</v>
      </c>
      <c r="L469" s="36">
        <f t="shared" si="70"/>
        <v>834736000</v>
      </c>
      <c r="M469" s="51">
        <v>313026000</v>
      </c>
      <c r="N469" s="36">
        <f t="shared" si="66"/>
        <v>521710000</v>
      </c>
      <c r="O469" s="36">
        <f t="shared" si="71"/>
        <v>208684000</v>
      </c>
      <c r="P469" s="42">
        <f t="shared" si="73"/>
        <v>313026000</v>
      </c>
      <c r="Q469" s="4" t="s">
        <v>1704</v>
      </c>
      <c r="R469" s="5"/>
      <c r="S469" s="7"/>
      <c r="T469" s="8"/>
      <c r="U469" s="4"/>
      <c r="V469" s="83"/>
      <c r="W469" s="5"/>
      <c r="X469" s="8"/>
      <c r="Y469" s="64" t="e">
        <f ca="1">[1]!doisothanhchu(O469)</f>
        <v>#NAME?</v>
      </c>
    </row>
    <row r="470" spans="1:25" s="38" customFormat="1" ht="21.75" customHeight="1" x14ac:dyDescent="0.25">
      <c r="A470" s="8">
        <f t="shared" si="72"/>
        <v>446</v>
      </c>
      <c r="B470" s="8">
        <v>2412</v>
      </c>
      <c r="C470" s="41" t="s">
        <v>1928</v>
      </c>
      <c r="D470" s="35">
        <v>72.92</v>
      </c>
      <c r="E470" s="35">
        <v>82.25</v>
      </c>
      <c r="F470" s="46" t="s">
        <v>1946</v>
      </c>
      <c r="G470" s="65">
        <v>1.03</v>
      </c>
      <c r="H470" s="42">
        <v>14935000</v>
      </c>
      <c r="I470" s="42">
        <f t="shared" si="68"/>
        <v>1089060200</v>
      </c>
      <c r="J470" s="42">
        <f t="shared" si="69"/>
        <v>139343550</v>
      </c>
      <c r="K470" s="36">
        <v>1228403750</v>
      </c>
      <c r="L470" s="36">
        <f t="shared" si="70"/>
        <v>982723000</v>
      </c>
      <c r="M470" s="51">
        <v>245681000</v>
      </c>
      <c r="N470" s="36">
        <f t="shared" si="66"/>
        <v>737042000</v>
      </c>
      <c r="O470" s="36">
        <f t="shared" si="71"/>
        <v>245681000</v>
      </c>
      <c r="P470" s="42">
        <f t="shared" si="73"/>
        <v>491361000</v>
      </c>
      <c r="Q470" s="4" t="s">
        <v>1704</v>
      </c>
      <c r="R470" s="5"/>
      <c r="S470" s="7"/>
      <c r="T470" s="8"/>
      <c r="U470" s="4"/>
      <c r="V470" s="83"/>
      <c r="W470" s="5"/>
      <c r="X470" s="8"/>
      <c r="Y470" s="64" t="e">
        <f ca="1">[1]!doisothanhchu(O470)</f>
        <v>#NAME?</v>
      </c>
    </row>
    <row r="471" spans="1:25" s="38" customFormat="1" ht="21.75" customHeight="1" x14ac:dyDescent="0.25">
      <c r="A471" s="8">
        <f t="shared" si="72"/>
        <v>447</v>
      </c>
      <c r="B471" s="8">
        <v>2414</v>
      </c>
      <c r="C471" s="41" t="s">
        <v>1928</v>
      </c>
      <c r="D471" s="35">
        <v>47.83</v>
      </c>
      <c r="E471" s="35">
        <v>55.59</v>
      </c>
      <c r="F471" s="8"/>
      <c r="G471" s="35">
        <v>1</v>
      </c>
      <c r="H471" s="42">
        <v>14500000</v>
      </c>
      <c r="I471" s="42">
        <f t="shared" si="68"/>
        <v>693535000</v>
      </c>
      <c r="J471" s="42">
        <f t="shared" si="69"/>
        <v>112520000</v>
      </c>
      <c r="K471" s="36">
        <v>806055000</v>
      </c>
      <c r="L471" s="36">
        <f t="shared" si="70"/>
        <v>644844000</v>
      </c>
      <c r="M471" s="51">
        <v>483633000</v>
      </c>
      <c r="N471" s="36">
        <f t="shared" si="66"/>
        <v>161211000</v>
      </c>
      <c r="O471" s="36">
        <f t="shared" si="71"/>
        <v>161211000</v>
      </c>
      <c r="P471" s="42">
        <f t="shared" si="73"/>
        <v>0</v>
      </c>
      <c r="Q471" s="4" t="s">
        <v>1344</v>
      </c>
      <c r="R471" s="5" t="s">
        <v>1345</v>
      </c>
      <c r="S471" s="7">
        <v>40173</v>
      </c>
      <c r="T471" s="8" t="s">
        <v>260</v>
      </c>
      <c r="U471" s="4" t="s">
        <v>1346</v>
      </c>
      <c r="V471" s="4" t="s">
        <v>1347</v>
      </c>
      <c r="W471" s="5" t="s">
        <v>1348</v>
      </c>
      <c r="X471" s="91" t="s">
        <v>1349</v>
      </c>
      <c r="Y471" s="64" t="e">
        <f ca="1">[1]!doisothanhchu(O471)</f>
        <v>#NAME?</v>
      </c>
    </row>
    <row r="472" spans="1:25" s="38" customFormat="1" ht="21.75" customHeight="1" x14ac:dyDescent="0.25">
      <c r="A472" s="8">
        <f t="shared" si="72"/>
        <v>448</v>
      </c>
      <c r="B472" s="8">
        <v>2416</v>
      </c>
      <c r="C472" s="41" t="s">
        <v>1928</v>
      </c>
      <c r="D472" s="35">
        <v>39.729999999999997</v>
      </c>
      <c r="E472" s="35">
        <v>45.48</v>
      </c>
      <c r="F472" s="8"/>
      <c r="G472" s="35">
        <v>1</v>
      </c>
      <c r="H472" s="42">
        <v>14500000</v>
      </c>
      <c r="I472" s="42">
        <f t="shared" si="68"/>
        <v>576085000</v>
      </c>
      <c r="J472" s="42">
        <f t="shared" si="69"/>
        <v>83375000</v>
      </c>
      <c r="K472" s="36">
        <v>659460000</v>
      </c>
      <c r="L472" s="36">
        <f t="shared" si="70"/>
        <v>527568000</v>
      </c>
      <c r="M472" s="51">
        <v>395676000</v>
      </c>
      <c r="N472" s="36">
        <f t="shared" si="66"/>
        <v>131892000</v>
      </c>
      <c r="O472" s="36">
        <f t="shared" si="71"/>
        <v>131892000</v>
      </c>
      <c r="P472" s="42">
        <f t="shared" si="73"/>
        <v>0</v>
      </c>
      <c r="Q472" s="4" t="s">
        <v>1350</v>
      </c>
      <c r="R472" s="5" t="s">
        <v>1351</v>
      </c>
      <c r="S472" s="7">
        <v>38589</v>
      </c>
      <c r="T472" s="8" t="s">
        <v>243</v>
      </c>
      <c r="U472" s="4" t="s">
        <v>1352</v>
      </c>
      <c r="V472" s="83" t="s">
        <v>1353</v>
      </c>
      <c r="W472" s="5" t="s">
        <v>1354</v>
      </c>
      <c r="X472" s="91"/>
      <c r="Y472" s="64" t="e">
        <f ca="1">[1]!doisothanhchu(O472)</f>
        <v>#NAME?</v>
      </c>
    </row>
    <row r="473" spans="1:25" s="38" customFormat="1" ht="21.75" customHeight="1" x14ac:dyDescent="0.25">
      <c r="A473" s="8">
        <f t="shared" si="72"/>
        <v>449</v>
      </c>
      <c r="B473" s="8">
        <v>2418</v>
      </c>
      <c r="C473" s="41" t="s">
        <v>1928</v>
      </c>
      <c r="D473" s="35">
        <v>39.729999999999997</v>
      </c>
      <c r="E473" s="35">
        <v>45.48</v>
      </c>
      <c r="F473" s="8"/>
      <c r="G473" s="35">
        <v>1</v>
      </c>
      <c r="H473" s="42">
        <v>14500000</v>
      </c>
      <c r="I473" s="42">
        <f t="shared" si="68"/>
        <v>576085000</v>
      </c>
      <c r="J473" s="42">
        <f t="shared" si="69"/>
        <v>83375000</v>
      </c>
      <c r="K473" s="36">
        <v>659460000</v>
      </c>
      <c r="L473" s="36">
        <f t="shared" si="70"/>
        <v>527568000</v>
      </c>
      <c r="M473" s="51">
        <v>395676000</v>
      </c>
      <c r="N473" s="36">
        <f t="shared" si="66"/>
        <v>131892000</v>
      </c>
      <c r="O473" s="36">
        <f t="shared" si="71"/>
        <v>131892000</v>
      </c>
      <c r="P473" s="42">
        <f t="shared" si="73"/>
        <v>0</v>
      </c>
      <c r="Q473" s="4" t="s">
        <v>142</v>
      </c>
      <c r="R473" s="5" t="s">
        <v>143</v>
      </c>
      <c r="S473" s="7">
        <v>41561</v>
      </c>
      <c r="T473" s="8" t="s">
        <v>260</v>
      </c>
      <c r="U473" s="4" t="s">
        <v>3327</v>
      </c>
      <c r="V473" s="83" t="s">
        <v>144</v>
      </c>
      <c r="W473" s="5" t="s">
        <v>3328</v>
      </c>
      <c r="X473" s="91" t="s">
        <v>145</v>
      </c>
      <c r="Y473" s="64" t="e">
        <f ca="1">[1]!doisothanhchu(O473)</f>
        <v>#NAME?</v>
      </c>
    </row>
    <row r="474" spans="1:25" s="38" customFormat="1" ht="21.75" customHeight="1" x14ac:dyDescent="0.25">
      <c r="A474" s="8">
        <f t="shared" si="72"/>
        <v>450</v>
      </c>
      <c r="B474" s="8">
        <v>2420</v>
      </c>
      <c r="C474" s="41" t="s">
        <v>1928</v>
      </c>
      <c r="D474" s="35">
        <v>47.83</v>
      </c>
      <c r="E474" s="35">
        <v>55.59</v>
      </c>
      <c r="F474" s="8"/>
      <c r="G474" s="35">
        <v>1</v>
      </c>
      <c r="H474" s="42">
        <v>14500000</v>
      </c>
      <c r="I474" s="42">
        <f t="shared" si="68"/>
        <v>693535000</v>
      </c>
      <c r="J474" s="42">
        <f t="shared" si="69"/>
        <v>112520000</v>
      </c>
      <c r="K474" s="36">
        <v>806055000</v>
      </c>
      <c r="L474" s="36">
        <f t="shared" si="70"/>
        <v>644844000</v>
      </c>
      <c r="M474" s="51">
        <v>483633500</v>
      </c>
      <c r="N474" s="36">
        <f t="shared" si="66"/>
        <v>161211000</v>
      </c>
      <c r="O474" s="36">
        <f t="shared" si="71"/>
        <v>161211000</v>
      </c>
      <c r="P474" s="42">
        <f t="shared" si="73"/>
        <v>0</v>
      </c>
      <c r="Q474" s="4" t="s">
        <v>2315</v>
      </c>
      <c r="R474" s="5" t="s">
        <v>2316</v>
      </c>
      <c r="S474" s="7">
        <v>40618</v>
      </c>
      <c r="T474" s="8" t="s">
        <v>243</v>
      </c>
      <c r="U474" s="4" t="s">
        <v>2317</v>
      </c>
      <c r="V474" s="83" t="s">
        <v>509</v>
      </c>
      <c r="W474" s="5" t="s">
        <v>510</v>
      </c>
      <c r="X474" s="91" t="s">
        <v>511</v>
      </c>
      <c r="Y474" s="64" t="e">
        <f ca="1">[1]!doisothanhchu(O474)</f>
        <v>#NAME?</v>
      </c>
    </row>
    <row r="475" spans="1:25" s="38" customFormat="1" ht="21.75" customHeight="1" x14ac:dyDescent="0.25">
      <c r="A475" s="8">
        <f t="shared" si="72"/>
        <v>451</v>
      </c>
      <c r="B475" s="8">
        <v>2422</v>
      </c>
      <c r="C475" s="41" t="s">
        <v>1928</v>
      </c>
      <c r="D475" s="35">
        <v>72.92</v>
      </c>
      <c r="E475" s="35">
        <v>82.25</v>
      </c>
      <c r="F475" s="46" t="s">
        <v>1946</v>
      </c>
      <c r="G475" s="65">
        <v>1.03</v>
      </c>
      <c r="H475" s="42">
        <v>14935000</v>
      </c>
      <c r="I475" s="42">
        <f t="shared" si="68"/>
        <v>1089060200</v>
      </c>
      <c r="J475" s="42">
        <f t="shared" si="69"/>
        <v>139343550</v>
      </c>
      <c r="K475" s="36">
        <v>1228403750</v>
      </c>
      <c r="L475" s="36">
        <f t="shared" si="70"/>
        <v>982723000</v>
      </c>
      <c r="M475" s="51">
        <v>491362000</v>
      </c>
      <c r="N475" s="36">
        <f t="shared" si="66"/>
        <v>491361000</v>
      </c>
      <c r="O475" s="36">
        <f t="shared" si="71"/>
        <v>245681000</v>
      </c>
      <c r="P475" s="42">
        <f t="shared" si="73"/>
        <v>245680000</v>
      </c>
      <c r="Q475" s="4" t="s">
        <v>305</v>
      </c>
      <c r="R475" s="5"/>
      <c r="S475" s="7"/>
      <c r="T475" s="8"/>
      <c r="U475" s="4"/>
      <c r="V475" s="83"/>
      <c r="W475" s="5"/>
      <c r="X475" s="8"/>
      <c r="Y475" s="64" t="e">
        <f ca="1">[1]!doisothanhchu(O475)</f>
        <v>#NAME?</v>
      </c>
    </row>
    <row r="476" spans="1:25" s="38" customFormat="1" ht="21.75" customHeight="1" x14ac:dyDescent="0.25">
      <c r="A476" s="8">
        <f t="shared" si="72"/>
        <v>452</v>
      </c>
      <c r="B476" s="8">
        <v>2424</v>
      </c>
      <c r="C476" s="41" t="s">
        <v>1928</v>
      </c>
      <c r="D476" s="35">
        <v>63.98</v>
      </c>
      <c r="E476" s="35">
        <v>71.959999999999994</v>
      </c>
      <c r="F476" s="8"/>
      <c r="G476" s="35">
        <v>1</v>
      </c>
      <c r="H476" s="42">
        <v>14500000</v>
      </c>
      <c r="I476" s="42">
        <f t="shared" si="68"/>
        <v>927710000</v>
      </c>
      <c r="J476" s="42">
        <f t="shared" si="69"/>
        <v>115709999.99999988</v>
      </c>
      <c r="K476" s="36">
        <v>1043419999.9999999</v>
      </c>
      <c r="L476" s="36">
        <f t="shared" si="70"/>
        <v>834736000</v>
      </c>
      <c r="M476" s="51">
        <v>313026000</v>
      </c>
      <c r="N476" s="36">
        <f t="shared" si="66"/>
        <v>521710000</v>
      </c>
      <c r="O476" s="36">
        <f t="shared" si="71"/>
        <v>208684000</v>
      </c>
      <c r="P476" s="42">
        <f t="shared" si="73"/>
        <v>313026000</v>
      </c>
      <c r="Q476" s="4" t="s">
        <v>305</v>
      </c>
      <c r="R476" s="5"/>
      <c r="S476" s="7"/>
      <c r="T476" s="8"/>
      <c r="U476" s="4"/>
      <c r="V476" s="83"/>
      <c r="W476" s="5"/>
      <c r="X476" s="8"/>
      <c r="Y476" s="64" t="e">
        <f ca="1">[1]!doisothanhchu(O476)</f>
        <v>#NAME?</v>
      </c>
    </row>
    <row r="477" spans="1:25" s="38" customFormat="1" ht="21.75" customHeight="1" x14ac:dyDescent="0.25">
      <c r="A477" s="8">
        <f t="shared" si="72"/>
        <v>453</v>
      </c>
      <c r="B477" s="8">
        <v>2426</v>
      </c>
      <c r="C477" s="41" t="s">
        <v>1928</v>
      </c>
      <c r="D477" s="35">
        <v>62.37</v>
      </c>
      <c r="E477" s="35">
        <v>70.319999999999993</v>
      </c>
      <c r="F477" s="8"/>
      <c r="G477" s="35">
        <v>1</v>
      </c>
      <c r="H477" s="42">
        <v>14500000</v>
      </c>
      <c r="I477" s="42">
        <f t="shared" si="68"/>
        <v>904365000</v>
      </c>
      <c r="J477" s="42">
        <f t="shared" si="69"/>
        <v>115274999.99999988</v>
      </c>
      <c r="K477" s="36">
        <v>1019639999.9999999</v>
      </c>
      <c r="L477" s="36">
        <f t="shared" si="70"/>
        <v>815712000</v>
      </c>
      <c r="M477" s="51">
        <v>407856000</v>
      </c>
      <c r="N477" s="36">
        <f t="shared" si="66"/>
        <v>407856000</v>
      </c>
      <c r="O477" s="36">
        <f t="shared" si="71"/>
        <v>203928000</v>
      </c>
      <c r="P477" s="42">
        <f t="shared" si="73"/>
        <v>203928000</v>
      </c>
      <c r="Q477" s="4" t="s">
        <v>2085</v>
      </c>
      <c r="R477" s="5"/>
      <c r="S477" s="7"/>
      <c r="T477" s="8"/>
      <c r="U477" s="4"/>
      <c r="V477" s="83"/>
      <c r="W477" s="5"/>
      <c r="X477" s="8"/>
      <c r="Y477" s="64" t="e">
        <f ca="1">[1]!doisothanhchu(O477)</f>
        <v>#NAME?</v>
      </c>
    </row>
    <row r="478" spans="1:25" s="38" customFormat="1" ht="21.75" customHeight="1" x14ac:dyDescent="0.25">
      <c r="A478" s="8">
        <f t="shared" si="72"/>
        <v>454</v>
      </c>
      <c r="B478" s="8">
        <v>2428</v>
      </c>
      <c r="C478" s="41" t="s">
        <v>1928</v>
      </c>
      <c r="D478" s="35">
        <v>62.37</v>
      </c>
      <c r="E478" s="35">
        <v>70.319999999999993</v>
      </c>
      <c r="F478" s="8"/>
      <c r="G478" s="35">
        <v>1</v>
      </c>
      <c r="H478" s="42">
        <v>14500000</v>
      </c>
      <c r="I478" s="42">
        <f t="shared" si="68"/>
        <v>904365000</v>
      </c>
      <c r="J478" s="42">
        <f t="shared" si="69"/>
        <v>115274999.99999988</v>
      </c>
      <c r="K478" s="36">
        <v>1019639999.9999999</v>
      </c>
      <c r="L478" s="36">
        <f t="shared" si="70"/>
        <v>815712000</v>
      </c>
      <c r="M478" s="51">
        <v>407856000</v>
      </c>
      <c r="N478" s="36">
        <f t="shared" si="66"/>
        <v>407856000</v>
      </c>
      <c r="O478" s="36">
        <f t="shared" si="71"/>
        <v>203928000</v>
      </c>
      <c r="P478" s="42">
        <f t="shared" si="73"/>
        <v>203928000</v>
      </c>
      <c r="Q478" s="4" t="s">
        <v>512</v>
      </c>
      <c r="R478" s="5" t="s">
        <v>513</v>
      </c>
      <c r="S478" s="7">
        <v>40050</v>
      </c>
      <c r="T478" s="8" t="s">
        <v>243</v>
      </c>
      <c r="U478" s="4" t="s">
        <v>514</v>
      </c>
      <c r="V478" s="83" t="s">
        <v>515</v>
      </c>
      <c r="W478" s="5" t="s">
        <v>516</v>
      </c>
      <c r="X478" s="8"/>
      <c r="Y478" s="64" t="e">
        <f ca="1">[1]!doisothanhchu(O478)</f>
        <v>#NAME?</v>
      </c>
    </row>
    <row r="479" spans="1:25" s="38" customFormat="1" ht="21.75" customHeight="1" x14ac:dyDescent="0.25">
      <c r="A479" s="8">
        <f t="shared" si="72"/>
        <v>455</v>
      </c>
      <c r="B479" s="8">
        <v>2430</v>
      </c>
      <c r="C479" s="41" t="s">
        <v>1928</v>
      </c>
      <c r="D479" s="35">
        <v>63.98</v>
      </c>
      <c r="E479" s="35">
        <v>71.959999999999994</v>
      </c>
      <c r="F479" s="8"/>
      <c r="G479" s="35">
        <v>1</v>
      </c>
      <c r="H479" s="42">
        <v>14500000</v>
      </c>
      <c r="I479" s="42">
        <f t="shared" si="68"/>
        <v>927710000</v>
      </c>
      <c r="J479" s="42">
        <f t="shared" si="69"/>
        <v>115709999.99999988</v>
      </c>
      <c r="K479" s="36">
        <v>1043419999.9999999</v>
      </c>
      <c r="L479" s="36">
        <f t="shared" si="70"/>
        <v>834736000</v>
      </c>
      <c r="M479" s="51">
        <v>626052000</v>
      </c>
      <c r="N479" s="36">
        <f t="shared" si="66"/>
        <v>208684000</v>
      </c>
      <c r="O479" s="36">
        <f t="shared" si="71"/>
        <v>208684000</v>
      </c>
      <c r="P479" s="42">
        <f t="shared" si="73"/>
        <v>0</v>
      </c>
      <c r="Q479" s="4" t="s">
        <v>146</v>
      </c>
      <c r="R479" s="5" t="s">
        <v>147</v>
      </c>
      <c r="S479" s="7">
        <v>40283</v>
      </c>
      <c r="T479" s="8" t="s">
        <v>238</v>
      </c>
      <c r="U479" s="4" t="s">
        <v>148</v>
      </c>
      <c r="V479" s="83" t="s">
        <v>149</v>
      </c>
      <c r="W479" s="5" t="s">
        <v>150</v>
      </c>
      <c r="X479" s="8"/>
      <c r="Y479" s="64" t="e">
        <f ca="1">[1]!doisothanhchu(O479)</f>
        <v>#NAME?</v>
      </c>
    </row>
    <row r="480" spans="1:25" s="38" customFormat="1" ht="21.75" customHeight="1" x14ac:dyDescent="0.25">
      <c r="A480" s="8">
        <f t="shared" si="72"/>
        <v>456</v>
      </c>
      <c r="B480" s="8">
        <v>2432</v>
      </c>
      <c r="C480" s="41" t="s">
        <v>1928</v>
      </c>
      <c r="D480" s="35">
        <v>72.92</v>
      </c>
      <c r="E480" s="35">
        <v>82.25</v>
      </c>
      <c r="F480" s="46" t="s">
        <v>1946</v>
      </c>
      <c r="G480" s="65">
        <v>1.03</v>
      </c>
      <c r="H480" s="42">
        <v>14935000</v>
      </c>
      <c r="I480" s="42">
        <f t="shared" si="68"/>
        <v>1089060200</v>
      </c>
      <c r="J480" s="42">
        <f t="shared" si="69"/>
        <v>139343550</v>
      </c>
      <c r="K480" s="36">
        <v>1228403750</v>
      </c>
      <c r="L480" s="36">
        <f t="shared" si="70"/>
        <v>982723000</v>
      </c>
      <c r="M480" s="51">
        <v>368521500</v>
      </c>
      <c r="N480" s="36">
        <f t="shared" si="66"/>
        <v>614202000</v>
      </c>
      <c r="O480" s="36">
        <f t="shared" si="71"/>
        <v>245681000</v>
      </c>
      <c r="P480" s="42">
        <f t="shared" si="73"/>
        <v>368521000</v>
      </c>
      <c r="Q480" s="4" t="s">
        <v>2114</v>
      </c>
      <c r="R480" s="5"/>
      <c r="S480" s="7"/>
      <c r="T480" s="8"/>
      <c r="U480" s="4"/>
      <c r="V480" s="83"/>
      <c r="W480" s="5" t="s">
        <v>1061</v>
      </c>
      <c r="X480" s="8"/>
      <c r="Y480" s="64" t="e">
        <f ca="1">[1]!doisothanhchu(O480)</f>
        <v>#NAME?</v>
      </c>
    </row>
    <row r="481" spans="1:25" s="38" customFormat="1" ht="21.75" customHeight="1" x14ac:dyDescent="0.25">
      <c r="A481" s="8">
        <f t="shared" si="72"/>
        <v>457</v>
      </c>
      <c r="B481" s="8">
        <v>2434</v>
      </c>
      <c r="C481" s="41" t="s">
        <v>1928</v>
      </c>
      <c r="D481" s="35">
        <v>47.83</v>
      </c>
      <c r="E481" s="35">
        <v>55.59</v>
      </c>
      <c r="F481" s="8"/>
      <c r="G481" s="35">
        <v>1</v>
      </c>
      <c r="H481" s="42">
        <v>14500000</v>
      </c>
      <c r="I481" s="42">
        <f t="shared" si="68"/>
        <v>693535000</v>
      </c>
      <c r="J481" s="42">
        <f t="shared" si="69"/>
        <v>112520000</v>
      </c>
      <c r="K481" s="36">
        <v>806055000</v>
      </c>
      <c r="L481" s="36">
        <f t="shared" si="70"/>
        <v>644844000</v>
      </c>
      <c r="M481" s="51">
        <v>483633500</v>
      </c>
      <c r="N481" s="36">
        <f t="shared" si="66"/>
        <v>161211000</v>
      </c>
      <c r="O481" s="36">
        <f t="shared" si="71"/>
        <v>161211000</v>
      </c>
      <c r="P481" s="42">
        <f t="shared" si="73"/>
        <v>0</v>
      </c>
      <c r="Q481" s="4" t="s">
        <v>1355</v>
      </c>
      <c r="R481" s="5" t="s">
        <v>1356</v>
      </c>
      <c r="S481" s="7">
        <v>41590</v>
      </c>
      <c r="T481" s="8" t="s">
        <v>243</v>
      </c>
      <c r="U481" s="4" t="s">
        <v>1357</v>
      </c>
      <c r="V481" s="83" t="s">
        <v>1358</v>
      </c>
      <c r="W481" s="5" t="s">
        <v>1359</v>
      </c>
      <c r="X481" s="91" t="s">
        <v>1360</v>
      </c>
      <c r="Y481" s="64" t="e">
        <f ca="1">[1]!doisothanhchu(O481)</f>
        <v>#NAME?</v>
      </c>
    </row>
    <row r="482" spans="1:25" s="38" customFormat="1" ht="21.75" customHeight="1" x14ac:dyDescent="0.25">
      <c r="A482" s="8">
        <f t="shared" si="72"/>
        <v>458</v>
      </c>
      <c r="B482" s="8">
        <v>2436</v>
      </c>
      <c r="C482" s="41" t="s">
        <v>1928</v>
      </c>
      <c r="D482" s="35">
        <v>41.79</v>
      </c>
      <c r="E482" s="35">
        <v>47.62</v>
      </c>
      <c r="F482" s="8"/>
      <c r="G482" s="35">
        <v>1</v>
      </c>
      <c r="H482" s="42">
        <v>14500000</v>
      </c>
      <c r="I482" s="42">
        <f t="shared" si="68"/>
        <v>605955000</v>
      </c>
      <c r="J482" s="42">
        <f t="shared" si="69"/>
        <v>84535000</v>
      </c>
      <c r="K482" s="36">
        <v>690490000</v>
      </c>
      <c r="L482" s="36">
        <f t="shared" si="70"/>
        <v>552392000</v>
      </c>
      <c r="M482" s="51">
        <v>414294000</v>
      </c>
      <c r="N482" s="36">
        <f t="shared" si="66"/>
        <v>138098000</v>
      </c>
      <c r="O482" s="36">
        <f t="shared" si="71"/>
        <v>138098000</v>
      </c>
      <c r="P482" s="42">
        <f t="shared" si="73"/>
        <v>0</v>
      </c>
      <c r="Q482" s="4" t="s">
        <v>517</v>
      </c>
      <c r="R482" s="5" t="s">
        <v>518</v>
      </c>
      <c r="S482" s="7">
        <v>38200</v>
      </c>
      <c r="T482" s="8" t="s">
        <v>1986</v>
      </c>
      <c r="U482" s="4" t="s">
        <v>1492</v>
      </c>
      <c r="V482" s="83" t="s">
        <v>1493</v>
      </c>
      <c r="W482" s="5" t="s">
        <v>1494</v>
      </c>
      <c r="X482" s="91" t="s">
        <v>1495</v>
      </c>
      <c r="Y482" s="64" t="e">
        <f ca="1">[1]!doisothanhchu(O482)</f>
        <v>#NAME?</v>
      </c>
    </row>
    <row r="483" spans="1:25" s="38" customFormat="1" ht="21.75" customHeight="1" x14ac:dyDescent="0.25">
      <c r="A483" s="8">
        <f t="shared" si="72"/>
        <v>459</v>
      </c>
      <c r="B483" s="8">
        <v>2438</v>
      </c>
      <c r="C483" s="41" t="s">
        <v>1928</v>
      </c>
      <c r="D483" s="35">
        <v>40.03</v>
      </c>
      <c r="E483" s="35">
        <v>45.84</v>
      </c>
      <c r="F483" s="8"/>
      <c r="G483" s="35">
        <v>1</v>
      </c>
      <c r="H483" s="42">
        <v>14500000</v>
      </c>
      <c r="I483" s="42">
        <f t="shared" si="68"/>
        <v>580435000</v>
      </c>
      <c r="J483" s="42">
        <f t="shared" si="69"/>
        <v>84245000</v>
      </c>
      <c r="K483" s="36">
        <v>664680000</v>
      </c>
      <c r="L483" s="36">
        <f t="shared" si="70"/>
        <v>531744000</v>
      </c>
      <c r="M483" s="51">
        <v>398808000</v>
      </c>
      <c r="N483" s="36">
        <f t="shared" si="66"/>
        <v>132936000</v>
      </c>
      <c r="O483" s="36">
        <f t="shared" si="71"/>
        <v>132936000</v>
      </c>
      <c r="P483" s="42">
        <f t="shared" si="73"/>
        <v>0</v>
      </c>
      <c r="Q483" s="4" t="s">
        <v>66</v>
      </c>
      <c r="R483" s="5" t="s">
        <v>67</v>
      </c>
      <c r="S483" s="7">
        <v>38420</v>
      </c>
      <c r="T483" s="8" t="s">
        <v>282</v>
      </c>
      <c r="U483" s="4" t="s">
        <v>409</v>
      </c>
      <c r="V483" s="83" t="s">
        <v>68</v>
      </c>
      <c r="W483" s="5" t="s">
        <v>410</v>
      </c>
      <c r="X483" s="91" t="s">
        <v>411</v>
      </c>
      <c r="Y483" s="64" t="e">
        <f ca="1">[1]!doisothanhchu(O483)</f>
        <v>#NAME?</v>
      </c>
    </row>
    <row r="484" spans="1:25" s="38" customFormat="1" ht="21.75" customHeight="1" x14ac:dyDescent="0.25">
      <c r="A484" s="8">
        <f t="shared" si="72"/>
        <v>460</v>
      </c>
      <c r="B484" s="8">
        <v>2440</v>
      </c>
      <c r="C484" s="41" t="s">
        <v>1928</v>
      </c>
      <c r="D484" s="35">
        <v>47.83</v>
      </c>
      <c r="E484" s="35">
        <v>55.59</v>
      </c>
      <c r="F484" s="8"/>
      <c r="G484" s="35">
        <v>1</v>
      </c>
      <c r="H484" s="42">
        <v>14500000</v>
      </c>
      <c r="I484" s="42">
        <f t="shared" si="68"/>
        <v>693535000</v>
      </c>
      <c r="J484" s="42">
        <f t="shared" si="69"/>
        <v>112520000</v>
      </c>
      <c r="K484" s="36">
        <v>806055000</v>
      </c>
      <c r="L484" s="36">
        <f t="shared" si="70"/>
        <v>644844000</v>
      </c>
      <c r="M484" s="52">
        <v>483633000</v>
      </c>
      <c r="N484" s="36">
        <f t="shared" si="66"/>
        <v>161211000</v>
      </c>
      <c r="O484" s="36">
        <f t="shared" si="71"/>
        <v>161211000</v>
      </c>
      <c r="P484" s="42">
        <f t="shared" si="73"/>
        <v>0</v>
      </c>
      <c r="Q484" s="4" t="s">
        <v>1361</v>
      </c>
      <c r="R484" s="5" t="s">
        <v>1362</v>
      </c>
      <c r="S484" s="7">
        <v>40229</v>
      </c>
      <c r="T484" s="8" t="s">
        <v>260</v>
      </c>
      <c r="U484" s="4" t="s">
        <v>1363</v>
      </c>
      <c r="V484" s="83" t="s">
        <v>1364</v>
      </c>
      <c r="W484" s="5" t="s">
        <v>1365</v>
      </c>
      <c r="X484" s="91" t="s">
        <v>1366</v>
      </c>
      <c r="Y484" s="64" t="e">
        <f ca="1">[1]!doisothanhchu(O484)</f>
        <v>#NAME?</v>
      </c>
    </row>
    <row r="485" spans="1:25" s="49" customFormat="1" ht="25.5" customHeight="1" x14ac:dyDescent="0.25">
      <c r="A485" s="43" t="s">
        <v>1891</v>
      </c>
      <c r="B485" s="43"/>
      <c r="C485" s="43"/>
      <c r="D485" s="47"/>
      <c r="E485" s="47"/>
      <c r="F485" s="43"/>
      <c r="G485" s="47"/>
      <c r="H485" s="48"/>
      <c r="I485" s="42">
        <f t="shared" si="68"/>
        <v>0</v>
      </c>
      <c r="J485" s="42">
        <f t="shared" si="69"/>
        <v>0</v>
      </c>
      <c r="K485" s="36">
        <v>0</v>
      </c>
      <c r="L485" s="36">
        <f t="shared" si="70"/>
        <v>0</v>
      </c>
      <c r="M485" s="51">
        <v>0</v>
      </c>
      <c r="N485" s="36">
        <f t="shared" si="66"/>
        <v>0</v>
      </c>
      <c r="O485" s="36">
        <f t="shared" si="71"/>
        <v>0</v>
      </c>
      <c r="P485" s="42">
        <f t="shared" si="73"/>
        <v>0</v>
      </c>
      <c r="Q485" s="4"/>
      <c r="R485" s="5"/>
      <c r="S485" s="7"/>
      <c r="T485" s="8"/>
      <c r="U485" s="4"/>
      <c r="V485" s="83"/>
      <c r="W485" s="5"/>
      <c r="X485" s="8"/>
      <c r="Y485" s="64" t="e">
        <f ca="1">[1]!doisothanhchu(O485)</f>
        <v>#NAME?</v>
      </c>
    </row>
    <row r="486" spans="1:25" s="38" customFormat="1" ht="22.5" customHeight="1" x14ac:dyDescent="0.25">
      <c r="A486" s="8">
        <f>+A465+20</f>
        <v>461</v>
      </c>
      <c r="B486" s="8">
        <v>2502</v>
      </c>
      <c r="C486" s="41" t="s">
        <v>1929</v>
      </c>
      <c r="D486" s="78">
        <v>72.92</v>
      </c>
      <c r="E486" s="35">
        <v>82.25</v>
      </c>
      <c r="F486" s="46" t="s">
        <v>1946</v>
      </c>
      <c r="G486" s="65">
        <v>1.03</v>
      </c>
      <c r="H486" s="42">
        <v>14935000</v>
      </c>
      <c r="I486" s="42">
        <f t="shared" si="68"/>
        <v>1089060200</v>
      </c>
      <c r="J486" s="42">
        <f t="shared" si="69"/>
        <v>139343550</v>
      </c>
      <c r="K486" s="36">
        <v>1228403750</v>
      </c>
      <c r="L486" s="36">
        <f t="shared" si="70"/>
        <v>982723000</v>
      </c>
      <c r="M486" s="51">
        <v>737042000</v>
      </c>
      <c r="N486" s="36">
        <f t="shared" si="66"/>
        <v>245681000</v>
      </c>
      <c r="O486" s="36">
        <f t="shared" si="71"/>
        <v>245681000</v>
      </c>
      <c r="P486" s="42">
        <f t="shared" si="73"/>
        <v>0</v>
      </c>
      <c r="Q486" s="4" t="s">
        <v>151</v>
      </c>
      <c r="R486" s="5" t="s">
        <v>152</v>
      </c>
      <c r="S486" s="7">
        <v>40911</v>
      </c>
      <c r="T486" s="8" t="s">
        <v>260</v>
      </c>
      <c r="U486" s="4" t="s">
        <v>1367</v>
      </c>
      <c r="V486" s="83" t="s">
        <v>153</v>
      </c>
      <c r="W486" s="5" t="s">
        <v>1368</v>
      </c>
      <c r="X486" s="91" t="s">
        <v>1369</v>
      </c>
      <c r="Y486" s="64" t="e">
        <f ca="1">[1]!doisothanhchu(O486)</f>
        <v>#NAME?</v>
      </c>
    </row>
    <row r="487" spans="1:25" s="38" customFormat="1" ht="22.5" customHeight="1" x14ac:dyDescent="0.25">
      <c r="A487" s="8">
        <f t="shared" ref="A487:A505" si="74">+A466+20</f>
        <v>462</v>
      </c>
      <c r="B487" s="8">
        <v>2504</v>
      </c>
      <c r="C487" s="41" t="s">
        <v>1929</v>
      </c>
      <c r="D487" s="35">
        <v>63.98</v>
      </c>
      <c r="E487" s="35">
        <v>71.959999999999994</v>
      </c>
      <c r="F487" s="8"/>
      <c r="G487" s="35">
        <v>1</v>
      </c>
      <c r="H487" s="42">
        <v>14500000</v>
      </c>
      <c r="I487" s="42">
        <f t="shared" si="68"/>
        <v>927710000</v>
      </c>
      <c r="J487" s="42">
        <f t="shared" si="69"/>
        <v>115709999.99999988</v>
      </c>
      <c r="K487" s="36">
        <v>1043419999.9999999</v>
      </c>
      <c r="L487" s="36">
        <f t="shared" si="70"/>
        <v>834736000</v>
      </c>
      <c r="M487" s="51">
        <v>626052000</v>
      </c>
      <c r="N487" s="36">
        <f t="shared" si="66"/>
        <v>208684000</v>
      </c>
      <c r="O487" s="36">
        <f t="shared" si="71"/>
        <v>208684000</v>
      </c>
      <c r="P487" s="42">
        <f t="shared" si="73"/>
        <v>0</v>
      </c>
      <c r="Q487" s="4" t="s">
        <v>154</v>
      </c>
      <c r="R487" s="5" t="s">
        <v>155</v>
      </c>
      <c r="S487" s="7">
        <v>41731</v>
      </c>
      <c r="T487" s="8" t="s">
        <v>243</v>
      </c>
      <c r="U487" s="4" t="s">
        <v>156</v>
      </c>
      <c r="V487" s="83" t="s">
        <v>157</v>
      </c>
      <c r="W487" s="5" t="s">
        <v>1496</v>
      </c>
      <c r="X487" s="91" t="s">
        <v>158</v>
      </c>
      <c r="Y487" s="64" t="e">
        <f ca="1">[1]!doisothanhchu(O487)</f>
        <v>#NAME?</v>
      </c>
    </row>
    <row r="488" spans="1:25" s="38" customFormat="1" ht="22.5" customHeight="1" x14ac:dyDescent="0.25">
      <c r="A488" s="8">
        <f t="shared" si="74"/>
        <v>463</v>
      </c>
      <c r="B488" s="8">
        <v>2506</v>
      </c>
      <c r="C488" s="41" t="s">
        <v>1929</v>
      </c>
      <c r="D488" s="35">
        <v>62.37</v>
      </c>
      <c r="E488" s="35">
        <v>70.319999999999993</v>
      </c>
      <c r="F488" s="8"/>
      <c r="G488" s="35">
        <v>1</v>
      </c>
      <c r="H488" s="42">
        <v>14500000</v>
      </c>
      <c r="I488" s="42">
        <f t="shared" si="68"/>
        <v>904365000</v>
      </c>
      <c r="J488" s="42">
        <f t="shared" si="69"/>
        <v>115274999.99999988</v>
      </c>
      <c r="K488" s="36">
        <v>1019639999.9999999</v>
      </c>
      <c r="L488" s="36">
        <f t="shared" si="70"/>
        <v>815712000</v>
      </c>
      <c r="M488" s="51">
        <v>611784000</v>
      </c>
      <c r="N488" s="36">
        <f t="shared" si="66"/>
        <v>203928000</v>
      </c>
      <c r="O488" s="36">
        <f t="shared" si="71"/>
        <v>203928000</v>
      </c>
      <c r="P488" s="42">
        <f t="shared" si="73"/>
        <v>0</v>
      </c>
      <c r="Q488" s="4" t="s">
        <v>159</v>
      </c>
      <c r="R488" s="5" t="s">
        <v>160</v>
      </c>
      <c r="S488" s="7">
        <v>37763</v>
      </c>
      <c r="T488" s="8" t="s">
        <v>286</v>
      </c>
      <c r="U488" s="4" t="s">
        <v>1497</v>
      </c>
      <c r="V488" s="4" t="s">
        <v>161</v>
      </c>
      <c r="W488" s="5" t="s">
        <v>1498</v>
      </c>
      <c r="X488" s="91" t="s">
        <v>162</v>
      </c>
      <c r="Y488" s="64" t="e">
        <f ca="1">[1]!doisothanhchu(O488)</f>
        <v>#NAME?</v>
      </c>
    </row>
    <row r="489" spans="1:25" s="38" customFormat="1" ht="22.5" customHeight="1" x14ac:dyDescent="0.25">
      <c r="A489" s="8">
        <f t="shared" si="74"/>
        <v>464</v>
      </c>
      <c r="B489" s="8">
        <v>2508</v>
      </c>
      <c r="C489" s="41" t="s">
        <v>1929</v>
      </c>
      <c r="D489" s="35">
        <v>62.37</v>
      </c>
      <c r="E489" s="35">
        <v>70.319999999999993</v>
      </c>
      <c r="F489" s="8"/>
      <c r="G489" s="35">
        <v>1</v>
      </c>
      <c r="H489" s="42">
        <v>14500000</v>
      </c>
      <c r="I489" s="42">
        <f t="shared" si="68"/>
        <v>904365000</v>
      </c>
      <c r="J489" s="42">
        <f t="shared" si="69"/>
        <v>115274999.99999988</v>
      </c>
      <c r="K489" s="36">
        <v>1019639999.9999999</v>
      </c>
      <c r="L489" s="36">
        <f t="shared" si="70"/>
        <v>815712000</v>
      </c>
      <c r="M489" s="51">
        <v>611784000</v>
      </c>
      <c r="N489" s="36">
        <f t="shared" si="66"/>
        <v>203928000</v>
      </c>
      <c r="O489" s="36">
        <f t="shared" si="71"/>
        <v>203928000</v>
      </c>
      <c r="P489" s="42">
        <f t="shared" si="73"/>
        <v>0</v>
      </c>
      <c r="Q489" s="4" t="s">
        <v>163</v>
      </c>
      <c r="R489" s="5" t="s">
        <v>164</v>
      </c>
      <c r="S489" s="7">
        <v>41207</v>
      </c>
      <c r="T489" s="8" t="s">
        <v>243</v>
      </c>
      <c r="U489" s="4" t="s">
        <v>165</v>
      </c>
      <c r="V489" s="83" t="s">
        <v>166</v>
      </c>
      <c r="W489" s="5" t="s">
        <v>167</v>
      </c>
      <c r="X489" s="8"/>
      <c r="Y489" s="64" t="e">
        <f ca="1">[1]!doisothanhchu(O489)</f>
        <v>#NAME?</v>
      </c>
    </row>
    <row r="490" spans="1:25" s="38" customFormat="1" ht="22.5" customHeight="1" x14ac:dyDescent="0.25">
      <c r="A490" s="8">
        <f t="shared" si="74"/>
        <v>465</v>
      </c>
      <c r="B490" s="8">
        <v>2510</v>
      </c>
      <c r="C490" s="41" t="s">
        <v>1929</v>
      </c>
      <c r="D490" s="35">
        <v>63.98</v>
      </c>
      <c r="E490" s="35">
        <v>71.959999999999994</v>
      </c>
      <c r="F490" s="8"/>
      <c r="G490" s="35">
        <v>1</v>
      </c>
      <c r="H490" s="42">
        <v>14500000</v>
      </c>
      <c r="I490" s="42">
        <f t="shared" si="68"/>
        <v>927710000</v>
      </c>
      <c r="J490" s="42">
        <f t="shared" si="69"/>
        <v>115709999.99999988</v>
      </c>
      <c r="K490" s="36">
        <v>1043419999.9999999</v>
      </c>
      <c r="L490" s="36">
        <f t="shared" si="70"/>
        <v>834736000</v>
      </c>
      <c r="M490" s="51">
        <v>626052000</v>
      </c>
      <c r="N490" s="36">
        <f t="shared" si="66"/>
        <v>208684000</v>
      </c>
      <c r="O490" s="36">
        <f t="shared" si="71"/>
        <v>208684000</v>
      </c>
      <c r="P490" s="42">
        <f t="shared" si="73"/>
        <v>0</v>
      </c>
      <c r="Q490" s="4" t="s">
        <v>1423</v>
      </c>
      <c r="R490" s="5" t="s">
        <v>1424</v>
      </c>
      <c r="S490" s="7">
        <v>36857</v>
      </c>
      <c r="T490" s="8" t="s">
        <v>260</v>
      </c>
      <c r="U490" s="4" t="s">
        <v>1425</v>
      </c>
      <c r="V490" s="83" t="s">
        <v>1426</v>
      </c>
      <c r="W490" s="5" t="s">
        <v>1427</v>
      </c>
      <c r="X490" s="91" t="s">
        <v>1428</v>
      </c>
      <c r="Y490" s="64" t="e">
        <f ca="1">[1]!doisothanhchu(O490)</f>
        <v>#NAME?</v>
      </c>
    </row>
    <row r="491" spans="1:25" s="38" customFormat="1" ht="22.5" customHeight="1" x14ac:dyDescent="0.25">
      <c r="A491" s="8">
        <f t="shared" si="74"/>
        <v>466</v>
      </c>
      <c r="B491" s="8">
        <v>2512</v>
      </c>
      <c r="C491" s="41" t="s">
        <v>1929</v>
      </c>
      <c r="D491" s="35">
        <v>72.92</v>
      </c>
      <c r="E491" s="35">
        <v>82.25</v>
      </c>
      <c r="F491" s="46" t="s">
        <v>1946</v>
      </c>
      <c r="G491" s="65">
        <v>1.03</v>
      </c>
      <c r="H491" s="42">
        <v>14935000</v>
      </c>
      <c r="I491" s="42">
        <f t="shared" si="68"/>
        <v>1089060200</v>
      </c>
      <c r="J491" s="42">
        <f t="shared" si="69"/>
        <v>139343550</v>
      </c>
      <c r="K491" s="36">
        <v>1228403750</v>
      </c>
      <c r="L491" s="36">
        <f t="shared" si="70"/>
        <v>982723000</v>
      </c>
      <c r="M491" s="51">
        <v>491381000</v>
      </c>
      <c r="N491" s="36">
        <f t="shared" si="66"/>
        <v>491342000</v>
      </c>
      <c r="O491" s="36">
        <f t="shared" si="71"/>
        <v>245681000</v>
      </c>
      <c r="P491" s="42">
        <f t="shared" si="73"/>
        <v>245661000</v>
      </c>
      <c r="Q491" s="4" t="s">
        <v>2617</v>
      </c>
      <c r="R491" s="5"/>
      <c r="S491" s="7"/>
      <c r="T491" s="8"/>
      <c r="U491" s="4"/>
      <c r="V491" s="83"/>
      <c r="W491" s="5"/>
      <c r="X491" s="8"/>
      <c r="Y491" s="64" t="e">
        <f ca="1">[1]!doisothanhchu(O491)</f>
        <v>#NAME?</v>
      </c>
    </row>
    <row r="492" spans="1:25" s="38" customFormat="1" ht="22.5" customHeight="1" x14ac:dyDescent="0.25">
      <c r="A492" s="8">
        <f t="shared" si="74"/>
        <v>467</v>
      </c>
      <c r="B492" s="8">
        <v>2514</v>
      </c>
      <c r="C492" s="41" t="s">
        <v>1929</v>
      </c>
      <c r="D492" s="35">
        <v>47.83</v>
      </c>
      <c r="E492" s="35">
        <v>55.59</v>
      </c>
      <c r="F492" s="8"/>
      <c r="G492" s="35">
        <v>1</v>
      </c>
      <c r="H492" s="42">
        <v>14500000</v>
      </c>
      <c r="I492" s="42">
        <f t="shared" si="68"/>
        <v>693535000</v>
      </c>
      <c r="J492" s="42">
        <f t="shared" si="69"/>
        <v>112520000</v>
      </c>
      <c r="K492" s="36">
        <v>806055000</v>
      </c>
      <c r="L492" s="36">
        <f t="shared" si="70"/>
        <v>644844000</v>
      </c>
      <c r="M492" s="51">
        <v>483633000</v>
      </c>
      <c r="N492" s="36">
        <f t="shared" si="66"/>
        <v>161211000</v>
      </c>
      <c r="O492" s="36">
        <f t="shared" si="71"/>
        <v>161211000</v>
      </c>
      <c r="P492" s="42">
        <f t="shared" si="73"/>
        <v>0</v>
      </c>
      <c r="Q492" s="4" t="s">
        <v>168</v>
      </c>
      <c r="R492" s="5" t="s">
        <v>169</v>
      </c>
      <c r="S492" s="7">
        <v>38349</v>
      </c>
      <c r="T492" s="8" t="s">
        <v>339</v>
      </c>
      <c r="U492" s="4" t="s">
        <v>1504</v>
      </c>
      <c r="V492" s="83" t="s">
        <v>1505</v>
      </c>
      <c r="W492" s="5" t="s">
        <v>1506</v>
      </c>
      <c r="X492" s="91" t="s">
        <v>170</v>
      </c>
      <c r="Y492" s="64" t="e">
        <f ca="1">[1]!doisothanhchu(O492)</f>
        <v>#NAME?</v>
      </c>
    </row>
    <row r="493" spans="1:25" s="38" customFormat="1" ht="22.5" customHeight="1" x14ac:dyDescent="0.25">
      <c r="A493" s="8">
        <f t="shared" si="74"/>
        <v>468</v>
      </c>
      <c r="B493" s="8">
        <v>2516</v>
      </c>
      <c r="C493" s="41" t="s">
        <v>1929</v>
      </c>
      <c r="D493" s="35">
        <v>39.729999999999997</v>
      </c>
      <c r="E493" s="35">
        <v>45.48</v>
      </c>
      <c r="F493" s="8"/>
      <c r="G493" s="35">
        <v>1</v>
      </c>
      <c r="H493" s="42">
        <v>14500000</v>
      </c>
      <c r="I493" s="42">
        <f t="shared" si="68"/>
        <v>576085000</v>
      </c>
      <c r="J493" s="42">
        <f t="shared" si="69"/>
        <v>83375000</v>
      </c>
      <c r="K493" s="36">
        <v>659460000</v>
      </c>
      <c r="L493" s="36">
        <f t="shared" si="70"/>
        <v>527568000</v>
      </c>
      <c r="M493" s="51">
        <v>395676000</v>
      </c>
      <c r="N493" s="36">
        <f t="shared" si="66"/>
        <v>131892000</v>
      </c>
      <c r="O493" s="36">
        <f t="shared" si="71"/>
        <v>131892000</v>
      </c>
      <c r="P493" s="42">
        <f t="shared" si="73"/>
        <v>0</v>
      </c>
      <c r="Q493" s="4" t="s">
        <v>171</v>
      </c>
      <c r="R493" s="5" t="s">
        <v>172</v>
      </c>
      <c r="S493" s="7">
        <v>41885</v>
      </c>
      <c r="T493" s="8" t="s">
        <v>339</v>
      </c>
      <c r="U493" s="4" t="s">
        <v>1507</v>
      </c>
      <c r="V493" s="83" t="s">
        <v>1508</v>
      </c>
      <c r="W493" s="5" t="s">
        <v>1509</v>
      </c>
      <c r="X493" s="91" t="s">
        <v>1510</v>
      </c>
      <c r="Y493" s="64" t="e">
        <f ca="1">[1]!doisothanhchu(O493)</f>
        <v>#NAME?</v>
      </c>
    </row>
    <row r="494" spans="1:25" s="38" customFormat="1" ht="22.5" customHeight="1" x14ac:dyDescent="0.25">
      <c r="A494" s="8">
        <f t="shared" si="74"/>
        <v>469</v>
      </c>
      <c r="B494" s="8">
        <v>2518</v>
      </c>
      <c r="C494" s="41" t="s">
        <v>1929</v>
      </c>
      <c r="D494" s="35">
        <v>39.729999999999997</v>
      </c>
      <c r="E494" s="35">
        <v>45.48</v>
      </c>
      <c r="F494" s="8"/>
      <c r="G494" s="35">
        <v>1</v>
      </c>
      <c r="H494" s="42">
        <v>14500000</v>
      </c>
      <c r="I494" s="42">
        <f t="shared" si="68"/>
        <v>576085000</v>
      </c>
      <c r="J494" s="42">
        <f t="shared" si="69"/>
        <v>83375000</v>
      </c>
      <c r="K494" s="36">
        <v>659460000</v>
      </c>
      <c r="L494" s="36">
        <f t="shared" si="70"/>
        <v>527568000</v>
      </c>
      <c r="M494" s="51">
        <v>395676000</v>
      </c>
      <c r="N494" s="36">
        <f t="shared" si="66"/>
        <v>131892000</v>
      </c>
      <c r="O494" s="36">
        <f t="shared" si="71"/>
        <v>131892000</v>
      </c>
      <c r="P494" s="42">
        <f t="shared" si="73"/>
        <v>0</v>
      </c>
      <c r="Q494" s="4" t="s">
        <v>1370</v>
      </c>
      <c r="R494" s="5" t="s">
        <v>1371</v>
      </c>
      <c r="S494" s="7">
        <v>41579</v>
      </c>
      <c r="T494" s="8" t="s">
        <v>357</v>
      </c>
      <c r="U494" s="4" t="s">
        <v>358</v>
      </c>
      <c r="V494" s="4" t="s">
        <v>359</v>
      </c>
      <c r="W494" s="5" t="s">
        <v>360</v>
      </c>
      <c r="X494" s="91" t="s">
        <v>361</v>
      </c>
      <c r="Y494" s="64" t="e">
        <f ca="1">[1]!doisothanhchu(O494)</f>
        <v>#NAME?</v>
      </c>
    </row>
    <row r="495" spans="1:25" s="38" customFormat="1" ht="22.5" customHeight="1" x14ac:dyDescent="0.25">
      <c r="A495" s="8">
        <f t="shared" si="74"/>
        <v>470</v>
      </c>
      <c r="B495" s="8">
        <v>2520</v>
      </c>
      <c r="C495" s="41" t="s">
        <v>1929</v>
      </c>
      <c r="D495" s="35">
        <v>47.83</v>
      </c>
      <c r="E495" s="35">
        <v>55.59</v>
      </c>
      <c r="F495" s="8"/>
      <c r="G495" s="35">
        <v>1</v>
      </c>
      <c r="H495" s="42">
        <v>14500000</v>
      </c>
      <c r="I495" s="42">
        <f t="shared" si="68"/>
        <v>693535000</v>
      </c>
      <c r="J495" s="42">
        <f t="shared" si="69"/>
        <v>112520000</v>
      </c>
      <c r="K495" s="36">
        <v>806055000</v>
      </c>
      <c r="L495" s="36">
        <f t="shared" si="70"/>
        <v>644844000</v>
      </c>
      <c r="M495" s="51">
        <v>483633000</v>
      </c>
      <c r="N495" s="36">
        <f t="shared" si="66"/>
        <v>161211000</v>
      </c>
      <c r="O495" s="36">
        <f t="shared" si="71"/>
        <v>161211000</v>
      </c>
      <c r="P495" s="42">
        <f t="shared" si="73"/>
        <v>0</v>
      </c>
      <c r="Q495" s="4" t="s">
        <v>1511</v>
      </c>
      <c r="R495" s="5" t="s">
        <v>1512</v>
      </c>
      <c r="S495" s="7">
        <v>38259</v>
      </c>
      <c r="T495" s="8" t="s">
        <v>452</v>
      </c>
      <c r="U495" s="4" t="s">
        <v>1513</v>
      </c>
      <c r="V495" s="83" t="s">
        <v>1514</v>
      </c>
      <c r="W495" s="5" t="s">
        <v>1515</v>
      </c>
      <c r="X495" s="91" t="s">
        <v>1516</v>
      </c>
      <c r="Y495" s="64" t="e">
        <f ca="1">[1]!doisothanhchu(O495)</f>
        <v>#NAME?</v>
      </c>
    </row>
    <row r="496" spans="1:25" s="38" customFormat="1" ht="22.5" customHeight="1" x14ac:dyDescent="0.25">
      <c r="A496" s="8">
        <f t="shared" si="74"/>
        <v>471</v>
      </c>
      <c r="B496" s="8">
        <v>2522</v>
      </c>
      <c r="C496" s="41" t="s">
        <v>1929</v>
      </c>
      <c r="D496" s="35">
        <v>72.92</v>
      </c>
      <c r="E496" s="35">
        <v>82.25</v>
      </c>
      <c r="F496" s="46" t="s">
        <v>1946</v>
      </c>
      <c r="G496" s="65">
        <v>1.03</v>
      </c>
      <c r="H496" s="42">
        <v>14935000</v>
      </c>
      <c r="I496" s="42">
        <f t="shared" si="68"/>
        <v>1089060200</v>
      </c>
      <c r="J496" s="42">
        <f t="shared" si="69"/>
        <v>139343550</v>
      </c>
      <c r="K496" s="36">
        <v>1228403750</v>
      </c>
      <c r="L496" s="36">
        <f t="shared" si="70"/>
        <v>982723000</v>
      </c>
      <c r="M496" s="51">
        <v>245681000</v>
      </c>
      <c r="N496" s="36">
        <f t="shared" si="66"/>
        <v>737042000</v>
      </c>
      <c r="O496" s="36">
        <f t="shared" si="71"/>
        <v>245681000</v>
      </c>
      <c r="P496" s="42">
        <f t="shared" si="73"/>
        <v>491361000</v>
      </c>
      <c r="Q496" s="4" t="s">
        <v>2617</v>
      </c>
      <c r="R496" s="5"/>
      <c r="S496" s="7"/>
      <c r="T496" s="8"/>
      <c r="U496" s="4"/>
      <c r="V496" s="83"/>
      <c r="W496" s="5"/>
      <c r="X496" s="8"/>
      <c r="Y496" s="64" t="e">
        <f ca="1">[1]!doisothanhchu(O496)</f>
        <v>#NAME?</v>
      </c>
    </row>
    <row r="497" spans="1:25" s="38" customFormat="1" ht="22.5" customHeight="1" x14ac:dyDescent="0.25">
      <c r="A497" s="8">
        <f t="shared" si="74"/>
        <v>472</v>
      </c>
      <c r="B497" s="8">
        <v>2524</v>
      </c>
      <c r="C497" s="41" t="s">
        <v>1929</v>
      </c>
      <c r="D497" s="35">
        <v>63.98</v>
      </c>
      <c r="E497" s="35">
        <v>71.959999999999994</v>
      </c>
      <c r="F497" s="8"/>
      <c r="G497" s="35">
        <v>1</v>
      </c>
      <c r="H497" s="42">
        <v>14500000</v>
      </c>
      <c r="I497" s="42">
        <f t="shared" si="68"/>
        <v>927710000</v>
      </c>
      <c r="J497" s="42">
        <f t="shared" si="69"/>
        <v>115709999.99999988</v>
      </c>
      <c r="K497" s="36">
        <v>1043419999.9999999</v>
      </c>
      <c r="L497" s="36">
        <f t="shared" si="70"/>
        <v>834736000</v>
      </c>
      <c r="M497" s="51">
        <v>626052000</v>
      </c>
      <c r="N497" s="36">
        <f t="shared" si="66"/>
        <v>208684000</v>
      </c>
      <c r="O497" s="36">
        <f t="shared" si="71"/>
        <v>208684000</v>
      </c>
      <c r="P497" s="42">
        <f t="shared" si="73"/>
        <v>0</v>
      </c>
      <c r="Q497" s="4" t="s">
        <v>173</v>
      </c>
      <c r="R497" s="5" t="s">
        <v>174</v>
      </c>
      <c r="S497" s="7">
        <v>41799</v>
      </c>
      <c r="T497" s="8" t="s">
        <v>276</v>
      </c>
      <c r="U497" s="4" t="s">
        <v>1517</v>
      </c>
      <c r="V497" s="4" t="s">
        <v>1518</v>
      </c>
      <c r="W497" s="5" t="s">
        <v>1519</v>
      </c>
      <c r="X497" s="91" t="s">
        <v>1520</v>
      </c>
      <c r="Y497" s="64" t="e">
        <f ca="1">[1]!doisothanhchu(O497)</f>
        <v>#NAME?</v>
      </c>
    </row>
    <row r="498" spans="1:25" s="38" customFormat="1" ht="22.5" customHeight="1" x14ac:dyDescent="0.25">
      <c r="A498" s="8">
        <f t="shared" si="74"/>
        <v>473</v>
      </c>
      <c r="B498" s="8">
        <v>2526</v>
      </c>
      <c r="C498" s="41" t="s">
        <v>1929</v>
      </c>
      <c r="D498" s="35">
        <v>62.37</v>
      </c>
      <c r="E498" s="35">
        <v>70.319999999999993</v>
      </c>
      <c r="F498" s="8"/>
      <c r="G498" s="35">
        <v>1</v>
      </c>
      <c r="H498" s="42">
        <v>14500000</v>
      </c>
      <c r="I498" s="42">
        <f t="shared" si="68"/>
        <v>904365000</v>
      </c>
      <c r="J498" s="42">
        <f t="shared" si="69"/>
        <v>115274999.99999988</v>
      </c>
      <c r="K498" s="36">
        <v>1019639999.9999999</v>
      </c>
      <c r="L498" s="36">
        <f t="shared" si="70"/>
        <v>815712000</v>
      </c>
      <c r="M498" s="51">
        <v>611784000</v>
      </c>
      <c r="N498" s="36">
        <f t="shared" si="66"/>
        <v>203928000</v>
      </c>
      <c r="O498" s="36">
        <f t="shared" si="71"/>
        <v>203928000</v>
      </c>
      <c r="P498" s="42">
        <f t="shared" si="73"/>
        <v>0</v>
      </c>
      <c r="Q498" s="4" t="s">
        <v>1521</v>
      </c>
      <c r="R498" s="5" t="s">
        <v>1522</v>
      </c>
      <c r="S498" s="7">
        <v>40736</v>
      </c>
      <c r="T498" s="8" t="s">
        <v>1523</v>
      </c>
      <c r="U498" s="4" t="s">
        <v>1524</v>
      </c>
      <c r="V498" s="83" t="s">
        <v>1525</v>
      </c>
      <c r="W498" s="5" t="s">
        <v>1526</v>
      </c>
      <c r="X498" s="8"/>
      <c r="Y498" s="64" t="e">
        <f ca="1">[1]!doisothanhchu(O498)</f>
        <v>#NAME?</v>
      </c>
    </row>
    <row r="499" spans="1:25" s="38" customFormat="1" ht="22.5" customHeight="1" x14ac:dyDescent="0.25">
      <c r="A499" s="8">
        <f t="shared" si="74"/>
        <v>474</v>
      </c>
      <c r="B499" s="8">
        <v>2528</v>
      </c>
      <c r="C499" s="41" t="s">
        <v>1929</v>
      </c>
      <c r="D499" s="35">
        <v>62.37</v>
      </c>
      <c r="E499" s="35">
        <v>70.319999999999993</v>
      </c>
      <c r="F499" s="8"/>
      <c r="G499" s="35">
        <v>1</v>
      </c>
      <c r="H499" s="42">
        <v>14500000</v>
      </c>
      <c r="I499" s="42">
        <f t="shared" si="68"/>
        <v>904365000</v>
      </c>
      <c r="J499" s="42">
        <f t="shared" si="69"/>
        <v>115274999.99999988</v>
      </c>
      <c r="K499" s="36">
        <v>1019639999.9999999</v>
      </c>
      <c r="L499" s="36">
        <f t="shared" si="70"/>
        <v>815712000</v>
      </c>
      <c r="M499" s="51">
        <v>305892000</v>
      </c>
      <c r="N499" s="36">
        <f t="shared" si="66"/>
        <v>509820000</v>
      </c>
      <c r="O499" s="36">
        <f t="shared" si="71"/>
        <v>203928000</v>
      </c>
      <c r="P499" s="42">
        <f t="shared" si="73"/>
        <v>305892000</v>
      </c>
      <c r="Q499" s="4" t="s">
        <v>305</v>
      </c>
      <c r="R499" s="5"/>
      <c r="S499" s="7"/>
      <c r="T499" s="8"/>
      <c r="U499" s="4"/>
      <c r="V499" s="83"/>
      <c r="W499" s="5"/>
      <c r="X499" s="8"/>
      <c r="Y499" s="64" t="e">
        <f ca="1">[1]!doisothanhchu(O499)</f>
        <v>#NAME?</v>
      </c>
    </row>
    <row r="500" spans="1:25" s="38" customFormat="1" ht="22.5" customHeight="1" x14ac:dyDescent="0.25">
      <c r="A500" s="8">
        <f t="shared" si="74"/>
        <v>475</v>
      </c>
      <c r="B500" s="8">
        <v>2530</v>
      </c>
      <c r="C500" s="41" t="s">
        <v>1929</v>
      </c>
      <c r="D500" s="35">
        <v>63.98</v>
      </c>
      <c r="E500" s="35">
        <v>71.959999999999994</v>
      </c>
      <c r="F500" s="8"/>
      <c r="G500" s="35">
        <v>1</v>
      </c>
      <c r="H500" s="42">
        <v>14500000</v>
      </c>
      <c r="I500" s="42">
        <f t="shared" si="68"/>
        <v>927710000</v>
      </c>
      <c r="J500" s="42">
        <f t="shared" si="69"/>
        <v>115709999.99999988</v>
      </c>
      <c r="K500" s="36">
        <v>1043419999.9999999</v>
      </c>
      <c r="L500" s="36">
        <f t="shared" si="70"/>
        <v>834736000</v>
      </c>
      <c r="M500" s="51">
        <v>626052000</v>
      </c>
      <c r="N500" s="36">
        <f t="shared" ref="N500:N563" si="75">+ROUND(L500-M500,-3)</f>
        <v>208684000</v>
      </c>
      <c r="O500" s="36">
        <f t="shared" si="71"/>
        <v>208684000</v>
      </c>
      <c r="P500" s="42">
        <f t="shared" si="73"/>
        <v>0</v>
      </c>
      <c r="Q500" s="4" t="s">
        <v>1977</v>
      </c>
      <c r="R500" s="5" t="s">
        <v>1978</v>
      </c>
      <c r="S500" s="7">
        <v>41506</v>
      </c>
      <c r="T500" s="8" t="s">
        <v>243</v>
      </c>
      <c r="U500" s="4" t="s">
        <v>1979</v>
      </c>
      <c r="V500" s="4" t="s">
        <v>1979</v>
      </c>
      <c r="W500" s="5" t="s">
        <v>1527</v>
      </c>
      <c r="X500" s="91" t="s">
        <v>1980</v>
      </c>
      <c r="Y500" s="64" t="e">
        <f ca="1">[1]!doisothanhchu(O500)</f>
        <v>#NAME?</v>
      </c>
    </row>
    <row r="501" spans="1:25" s="38" customFormat="1" ht="22.5" customHeight="1" x14ac:dyDescent="0.25">
      <c r="A501" s="8">
        <f t="shared" si="74"/>
        <v>476</v>
      </c>
      <c r="B501" s="8">
        <v>2532</v>
      </c>
      <c r="C501" s="41" t="s">
        <v>1929</v>
      </c>
      <c r="D501" s="35">
        <v>72.92</v>
      </c>
      <c r="E501" s="35">
        <v>82.25</v>
      </c>
      <c r="F501" s="46" t="s">
        <v>1946</v>
      </c>
      <c r="G501" s="65">
        <v>1.03</v>
      </c>
      <c r="H501" s="42">
        <v>14935000</v>
      </c>
      <c r="I501" s="42">
        <f t="shared" si="68"/>
        <v>1089060200</v>
      </c>
      <c r="J501" s="42">
        <f t="shared" si="69"/>
        <v>139343550</v>
      </c>
      <c r="K501" s="36">
        <v>1228403750</v>
      </c>
      <c r="L501" s="36">
        <f t="shared" si="70"/>
        <v>982723000</v>
      </c>
      <c r="M501" s="51">
        <v>245681000</v>
      </c>
      <c r="N501" s="36">
        <f t="shared" si="75"/>
        <v>737042000</v>
      </c>
      <c r="O501" s="36">
        <f t="shared" si="71"/>
        <v>245681000</v>
      </c>
      <c r="P501" s="42">
        <f t="shared" si="73"/>
        <v>491361000</v>
      </c>
      <c r="Q501" s="4" t="s">
        <v>2718</v>
      </c>
      <c r="R501" s="5"/>
      <c r="S501" s="7"/>
      <c r="T501" s="8"/>
      <c r="U501" s="4"/>
      <c r="V501" s="83"/>
      <c r="W501" s="5" t="s">
        <v>2719</v>
      </c>
      <c r="X501" s="8"/>
      <c r="Y501" s="64" t="e">
        <f ca="1">[1]!doisothanhchu(O501)</f>
        <v>#NAME?</v>
      </c>
    </row>
    <row r="502" spans="1:25" s="38" customFormat="1" ht="22.5" customHeight="1" x14ac:dyDescent="0.25">
      <c r="A502" s="8">
        <f t="shared" si="74"/>
        <v>477</v>
      </c>
      <c r="B502" s="8">
        <v>2534</v>
      </c>
      <c r="C502" s="41" t="s">
        <v>1929</v>
      </c>
      <c r="D502" s="35">
        <v>47.83</v>
      </c>
      <c r="E502" s="35">
        <v>55.59</v>
      </c>
      <c r="F502" s="8"/>
      <c r="G502" s="35">
        <v>1</v>
      </c>
      <c r="H502" s="42">
        <v>14500000</v>
      </c>
      <c r="I502" s="42">
        <f t="shared" si="68"/>
        <v>693535000</v>
      </c>
      <c r="J502" s="42">
        <f t="shared" si="69"/>
        <v>112520000</v>
      </c>
      <c r="K502" s="36">
        <v>806055000</v>
      </c>
      <c r="L502" s="36">
        <f t="shared" si="70"/>
        <v>644844000</v>
      </c>
      <c r="M502" s="51">
        <v>483633000</v>
      </c>
      <c r="N502" s="36">
        <f t="shared" si="75"/>
        <v>161211000</v>
      </c>
      <c r="O502" s="36">
        <f t="shared" si="71"/>
        <v>161211000</v>
      </c>
      <c r="P502" s="42">
        <f t="shared" si="73"/>
        <v>0</v>
      </c>
      <c r="Q502" s="4" t="s">
        <v>1981</v>
      </c>
      <c r="R502" s="5" t="s">
        <v>1982</v>
      </c>
      <c r="S502" s="7">
        <v>42093</v>
      </c>
      <c r="T502" s="8" t="s">
        <v>1983</v>
      </c>
      <c r="U502" s="4" t="s">
        <v>412</v>
      </c>
      <c r="V502" s="4" t="s">
        <v>412</v>
      </c>
      <c r="W502" s="5" t="s">
        <v>413</v>
      </c>
      <c r="X502" s="8"/>
      <c r="Y502" s="64" t="e">
        <f ca="1">[1]!doisothanhchu(O502)</f>
        <v>#NAME?</v>
      </c>
    </row>
    <row r="503" spans="1:25" s="38" customFormat="1" ht="22.5" customHeight="1" x14ac:dyDescent="0.25">
      <c r="A503" s="8">
        <f t="shared" si="74"/>
        <v>478</v>
      </c>
      <c r="B503" s="8">
        <v>2536</v>
      </c>
      <c r="C503" s="41" t="s">
        <v>1929</v>
      </c>
      <c r="D503" s="35">
        <v>41.79</v>
      </c>
      <c r="E503" s="35">
        <v>47.62</v>
      </c>
      <c r="F503" s="8"/>
      <c r="G503" s="35">
        <v>1</v>
      </c>
      <c r="H503" s="42">
        <v>14500000</v>
      </c>
      <c r="I503" s="42">
        <f t="shared" si="68"/>
        <v>605955000</v>
      </c>
      <c r="J503" s="42">
        <f t="shared" si="69"/>
        <v>84535000</v>
      </c>
      <c r="K503" s="36">
        <v>690490000</v>
      </c>
      <c r="L503" s="36">
        <f t="shared" si="70"/>
        <v>552392000</v>
      </c>
      <c r="M503" s="51">
        <v>414294000</v>
      </c>
      <c r="N503" s="36">
        <f t="shared" si="75"/>
        <v>138098000</v>
      </c>
      <c r="O503" s="36">
        <f t="shared" si="71"/>
        <v>138098000</v>
      </c>
      <c r="P503" s="42">
        <f t="shared" si="73"/>
        <v>0</v>
      </c>
      <c r="Q503" s="4" t="s">
        <v>3104</v>
      </c>
      <c r="R503" s="5" t="s">
        <v>1528</v>
      </c>
      <c r="S503" s="7">
        <v>39442</v>
      </c>
      <c r="T503" s="8" t="s">
        <v>342</v>
      </c>
      <c r="U503" s="4" t="s">
        <v>1529</v>
      </c>
      <c r="V503" s="83" t="s">
        <v>1530</v>
      </c>
      <c r="W503" s="5" t="s">
        <v>3329</v>
      </c>
      <c r="X503" s="91" t="s">
        <v>3330</v>
      </c>
      <c r="Y503" s="64" t="e">
        <f ca="1">[1]!doisothanhchu(O503)</f>
        <v>#NAME?</v>
      </c>
    </row>
    <row r="504" spans="1:25" s="38" customFormat="1" ht="22.5" customHeight="1" x14ac:dyDescent="0.25">
      <c r="A504" s="8">
        <f t="shared" si="74"/>
        <v>479</v>
      </c>
      <c r="B504" s="8">
        <v>2538</v>
      </c>
      <c r="C504" s="41" t="s">
        <v>1929</v>
      </c>
      <c r="D504" s="35">
        <v>40.03</v>
      </c>
      <c r="E504" s="35">
        <v>45.84</v>
      </c>
      <c r="F504" s="8"/>
      <c r="G504" s="35">
        <v>1</v>
      </c>
      <c r="H504" s="42">
        <v>14500000</v>
      </c>
      <c r="I504" s="42">
        <f t="shared" si="68"/>
        <v>580435000</v>
      </c>
      <c r="J504" s="42">
        <f t="shared" si="69"/>
        <v>84245000</v>
      </c>
      <c r="K504" s="36">
        <v>664680000</v>
      </c>
      <c r="L504" s="36">
        <f t="shared" si="70"/>
        <v>531744000</v>
      </c>
      <c r="M504" s="52">
        <v>398808000</v>
      </c>
      <c r="N504" s="36">
        <f t="shared" si="75"/>
        <v>132936000</v>
      </c>
      <c r="O504" s="36">
        <f t="shared" si="71"/>
        <v>132936000</v>
      </c>
      <c r="P504" s="42">
        <f t="shared" si="73"/>
        <v>0</v>
      </c>
      <c r="Q504" s="4" t="s">
        <v>1984</v>
      </c>
      <c r="R504" s="5" t="s">
        <v>1985</v>
      </c>
      <c r="S504" s="7">
        <v>38139</v>
      </c>
      <c r="T504" s="8" t="s">
        <v>1986</v>
      </c>
      <c r="U504" s="4" t="s">
        <v>3331</v>
      </c>
      <c r="V504" s="4" t="s">
        <v>3332</v>
      </c>
      <c r="W504" s="5" t="s">
        <v>69</v>
      </c>
      <c r="X504" s="91" t="s">
        <v>1987</v>
      </c>
      <c r="Y504" s="64" t="e">
        <f ca="1">[1]!doisothanhchu(O504)</f>
        <v>#NAME?</v>
      </c>
    </row>
    <row r="505" spans="1:25" s="38" customFormat="1" ht="22.5" customHeight="1" x14ac:dyDescent="0.25">
      <c r="A505" s="8">
        <f t="shared" si="74"/>
        <v>480</v>
      </c>
      <c r="B505" s="8">
        <v>2540</v>
      </c>
      <c r="C505" s="41" t="s">
        <v>1929</v>
      </c>
      <c r="D505" s="35">
        <v>47.83</v>
      </c>
      <c r="E505" s="35">
        <v>55.59</v>
      </c>
      <c r="F505" s="8"/>
      <c r="G505" s="35">
        <v>1</v>
      </c>
      <c r="H505" s="42">
        <v>14500000</v>
      </c>
      <c r="I505" s="42">
        <f t="shared" si="68"/>
        <v>693535000</v>
      </c>
      <c r="J505" s="42">
        <f t="shared" si="69"/>
        <v>112520000</v>
      </c>
      <c r="K505" s="36">
        <v>806055000</v>
      </c>
      <c r="L505" s="36">
        <f t="shared" si="70"/>
        <v>644844000</v>
      </c>
      <c r="M505" s="51">
        <v>483633000</v>
      </c>
      <c r="N505" s="36">
        <f t="shared" si="75"/>
        <v>161211000</v>
      </c>
      <c r="O505" s="36">
        <f t="shared" si="71"/>
        <v>161211000</v>
      </c>
      <c r="P505" s="42">
        <f t="shared" si="73"/>
        <v>0</v>
      </c>
      <c r="Q505" s="4" t="s">
        <v>362</v>
      </c>
      <c r="R505" s="5" t="s">
        <v>363</v>
      </c>
      <c r="S505" s="7">
        <v>38180</v>
      </c>
      <c r="T505" s="8" t="s">
        <v>286</v>
      </c>
      <c r="U505" s="4" t="s">
        <v>364</v>
      </c>
      <c r="V505" s="83" t="s">
        <v>365</v>
      </c>
      <c r="W505" s="5" t="s">
        <v>366</v>
      </c>
      <c r="X505" s="91" t="s">
        <v>367</v>
      </c>
      <c r="Y505" s="64" t="e">
        <f ca="1">[1]!doisothanhchu(O505)</f>
        <v>#NAME?</v>
      </c>
    </row>
    <row r="506" spans="1:25" s="49" customFormat="1" ht="26.25" customHeight="1" x14ac:dyDescent="0.25">
      <c r="A506" s="43" t="s">
        <v>1892</v>
      </c>
      <c r="B506" s="43"/>
      <c r="C506" s="43"/>
      <c r="D506" s="47"/>
      <c r="E506" s="47"/>
      <c r="F506" s="43"/>
      <c r="G506" s="47"/>
      <c r="H506" s="48"/>
      <c r="I506" s="42">
        <f t="shared" si="68"/>
        <v>0</v>
      </c>
      <c r="J506" s="42">
        <f t="shared" si="69"/>
        <v>0</v>
      </c>
      <c r="K506" s="36">
        <v>0</v>
      </c>
      <c r="L506" s="36">
        <f t="shared" si="70"/>
        <v>0</v>
      </c>
      <c r="M506" s="51">
        <v>0</v>
      </c>
      <c r="N506" s="36">
        <f t="shared" si="75"/>
        <v>0</v>
      </c>
      <c r="O506" s="36">
        <f t="shared" si="71"/>
        <v>0</v>
      </c>
      <c r="P506" s="42">
        <f t="shared" si="73"/>
        <v>0</v>
      </c>
      <c r="Q506" s="4"/>
      <c r="R506" s="5"/>
      <c r="S506" s="7"/>
      <c r="T506" s="8"/>
      <c r="U506" s="4"/>
      <c r="V506" s="83"/>
      <c r="W506" s="5"/>
      <c r="X506" s="8"/>
      <c r="Y506" s="64" t="e">
        <f ca="1">[1]!doisothanhchu(O506)</f>
        <v>#NAME?</v>
      </c>
    </row>
    <row r="507" spans="1:25" s="38" customFormat="1" ht="24" customHeight="1" x14ac:dyDescent="0.25">
      <c r="A507" s="8">
        <f>+A486+20</f>
        <v>481</v>
      </c>
      <c r="B507" s="8">
        <v>2602</v>
      </c>
      <c r="C507" s="41" t="s">
        <v>1930</v>
      </c>
      <c r="D507" s="78">
        <v>72.92</v>
      </c>
      <c r="E507" s="35">
        <v>82.25</v>
      </c>
      <c r="F507" s="46" t="s">
        <v>1946</v>
      </c>
      <c r="G507" s="65">
        <v>1.03</v>
      </c>
      <c r="H507" s="42">
        <v>14935000</v>
      </c>
      <c r="I507" s="42">
        <f t="shared" si="68"/>
        <v>1089060200</v>
      </c>
      <c r="J507" s="42">
        <f t="shared" si="69"/>
        <v>139343550</v>
      </c>
      <c r="K507" s="36">
        <v>1228403750</v>
      </c>
      <c r="L507" s="36">
        <f t="shared" si="70"/>
        <v>982723000</v>
      </c>
      <c r="M507" s="51">
        <v>737042000</v>
      </c>
      <c r="N507" s="36">
        <f t="shared" si="75"/>
        <v>245681000</v>
      </c>
      <c r="O507" s="36">
        <f t="shared" si="71"/>
        <v>245681000</v>
      </c>
      <c r="P507" s="42">
        <f t="shared" si="73"/>
        <v>0</v>
      </c>
      <c r="Q507" s="4" t="s">
        <v>1988</v>
      </c>
      <c r="R507" s="5" t="s">
        <v>1989</v>
      </c>
      <c r="S507" s="7">
        <v>41633</v>
      </c>
      <c r="T507" s="8" t="s">
        <v>2940</v>
      </c>
      <c r="U507" s="4" t="s">
        <v>1990</v>
      </c>
      <c r="V507" s="83" t="s">
        <v>1991</v>
      </c>
      <c r="W507" s="5" t="s">
        <v>1992</v>
      </c>
      <c r="X507" s="94" t="s">
        <v>1222</v>
      </c>
      <c r="Y507" s="64" t="e">
        <f ca="1">[1]!doisothanhchu(O507)</f>
        <v>#NAME?</v>
      </c>
    </row>
    <row r="508" spans="1:25" s="38" customFormat="1" ht="24" customHeight="1" x14ac:dyDescent="0.25">
      <c r="A508" s="8">
        <f t="shared" ref="A508:A526" si="76">+A487+20</f>
        <v>482</v>
      </c>
      <c r="B508" s="8">
        <v>2604</v>
      </c>
      <c r="C508" s="41" t="s">
        <v>1930</v>
      </c>
      <c r="D508" s="35">
        <v>63.98</v>
      </c>
      <c r="E508" s="35">
        <v>71.959999999999994</v>
      </c>
      <c r="F508" s="8"/>
      <c r="G508" s="35">
        <v>1</v>
      </c>
      <c r="H508" s="42">
        <v>14500000</v>
      </c>
      <c r="I508" s="42">
        <f t="shared" si="68"/>
        <v>927710000</v>
      </c>
      <c r="J508" s="42">
        <f t="shared" si="69"/>
        <v>115709999.99999988</v>
      </c>
      <c r="K508" s="36">
        <v>1043419999.9999999</v>
      </c>
      <c r="L508" s="36">
        <f t="shared" si="70"/>
        <v>834736000</v>
      </c>
      <c r="M508" s="51">
        <v>626052000</v>
      </c>
      <c r="N508" s="36">
        <f t="shared" si="75"/>
        <v>208684000</v>
      </c>
      <c r="O508" s="36">
        <f t="shared" si="71"/>
        <v>208684000</v>
      </c>
      <c r="P508" s="42">
        <f t="shared" si="73"/>
        <v>0</v>
      </c>
      <c r="Q508" s="4" t="s">
        <v>368</v>
      </c>
      <c r="R508" s="5" t="s">
        <v>369</v>
      </c>
      <c r="S508" s="7">
        <v>41032</v>
      </c>
      <c r="T508" s="8" t="s">
        <v>2112</v>
      </c>
      <c r="U508" s="4" t="s">
        <v>370</v>
      </c>
      <c r="V508" s="83" t="s">
        <v>371</v>
      </c>
      <c r="W508" s="5" t="s">
        <v>372</v>
      </c>
      <c r="X508" s="91" t="s">
        <v>373</v>
      </c>
      <c r="Y508" s="64" t="e">
        <f ca="1">[1]!doisothanhchu(O508)</f>
        <v>#NAME?</v>
      </c>
    </row>
    <row r="509" spans="1:25" s="38" customFormat="1" ht="24" customHeight="1" x14ac:dyDescent="0.25">
      <c r="A509" s="8">
        <f t="shared" si="76"/>
        <v>483</v>
      </c>
      <c r="B509" s="8">
        <v>2606</v>
      </c>
      <c r="C509" s="41" t="s">
        <v>1930</v>
      </c>
      <c r="D509" s="35">
        <v>62.37</v>
      </c>
      <c r="E509" s="35">
        <v>70.319999999999993</v>
      </c>
      <c r="F509" s="8"/>
      <c r="G509" s="35">
        <v>1</v>
      </c>
      <c r="H509" s="42">
        <v>14500000</v>
      </c>
      <c r="I509" s="42">
        <f t="shared" si="68"/>
        <v>904365000</v>
      </c>
      <c r="J509" s="42">
        <f t="shared" si="69"/>
        <v>115274999.99999988</v>
      </c>
      <c r="K509" s="36">
        <v>1019639999.9999999</v>
      </c>
      <c r="L509" s="36">
        <f t="shared" si="70"/>
        <v>815712000</v>
      </c>
      <c r="M509" s="51">
        <v>611784000</v>
      </c>
      <c r="N509" s="36">
        <f t="shared" si="75"/>
        <v>203928000</v>
      </c>
      <c r="O509" s="36">
        <f t="shared" si="71"/>
        <v>203928000</v>
      </c>
      <c r="P509" s="42">
        <f t="shared" si="73"/>
        <v>0</v>
      </c>
      <c r="Q509" s="4" t="s">
        <v>1223</v>
      </c>
      <c r="R509" s="5" t="s">
        <v>1224</v>
      </c>
      <c r="S509" s="7">
        <v>40234</v>
      </c>
      <c r="T509" s="8" t="s">
        <v>286</v>
      </c>
      <c r="U509" s="4" t="s">
        <v>374</v>
      </c>
      <c r="V509" s="83" t="s">
        <v>1225</v>
      </c>
      <c r="W509" s="5" t="s">
        <v>375</v>
      </c>
      <c r="X509" s="91" t="s">
        <v>376</v>
      </c>
      <c r="Y509" s="64" t="e">
        <f ca="1">[1]!doisothanhchu(O509)</f>
        <v>#NAME?</v>
      </c>
    </row>
    <row r="510" spans="1:25" s="38" customFormat="1" ht="24" customHeight="1" x14ac:dyDescent="0.25">
      <c r="A510" s="8">
        <f t="shared" si="76"/>
        <v>484</v>
      </c>
      <c r="B510" s="8">
        <v>2608</v>
      </c>
      <c r="C510" s="41" t="s">
        <v>1930</v>
      </c>
      <c r="D510" s="35">
        <v>62.37</v>
      </c>
      <c r="E510" s="35">
        <v>70.319999999999993</v>
      </c>
      <c r="F510" s="8"/>
      <c r="G510" s="35">
        <v>1</v>
      </c>
      <c r="H510" s="42">
        <v>14500000</v>
      </c>
      <c r="I510" s="42">
        <f t="shared" si="68"/>
        <v>904365000</v>
      </c>
      <c r="J510" s="42">
        <f t="shared" si="69"/>
        <v>115274999.99999988</v>
      </c>
      <c r="K510" s="36">
        <v>1019639999.9999999</v>
      </c>
      <c r="L510" s="36">
        <f t="shared" si="70"/>
        <v>815712000</v>
      </c>
      <c r="M510" s="51">
        <v>611784000</v>
      </c>
      <c r="N510" s="36">
        <f t="shared" si="75"/>
        <v>203928000</v>
      </c>
      <c r="O510" s="36">
        <f t="shared" si="71"/>
        <v>203928000</v>
      </c>
      <c r="P510" s="42">
        <f t="shared" si="73"/>
        <v>0</v>
      </c>
      <c r="Q510" s="4" t="s">
        <v>3333</v>
      </c>
      <c r="R510" s="5" t="s">
        <v>3334</v>
      </c>
      <c r="S510" s="7">
        <v>40603</v>
      </c>
      <c r="T510" s="8" t="s">
        <v>267</v>
      </c>
      <c r="U510" s="4" t="s">
        <v>3335</v>
      </c>
      <c r="V510" s="83" t="s">
        <v>3336</v>
      </c>
      <c r="W510" s="5" t="s">
        <v>3337</v>
      </c>
      <c r="X510" s="91" t="s">
        <v>3338</v>
      </c>
      <c r="Y510" s="64" t="e">
        <f ca="1">[1]!doisothanhchu(O510)</f>
        <v>#NAME?</v>
      </c>
    </row>
    <row r="511" spans="1:25" s="38" customFormat="1" ht="24" customHeight="1" x14ac:dyDescent="0.25">
      <c r="A511" s="8">
        <f t="shared" si="76"/>
        <v>485</v>
      </c>
      <c r="B511" s="8">
        <v>2610</v>
      </c>
      <c r="C511" s="41" t="s">
        <v>1930</v>
      </c>
      <c r="D511" s="35">
        <v>63.98</v>
      </c>
      <c r="E511" s="35">
        <v>71.959999999999994</v>
      </c>
      <c r="F511" s="8"/>
      <c r="G511" s="35">
        <v>1</v>
      </c>
      <c r="H511" s="42">
        <v>14500000</v>
      </c>
      <c r="I511" s="42">
        <f t="shared" si="68"/>
        <v>927710000</v>
      </c>
      <c r="J511" s="42">
        <f t="shared" si="69"/>
        <v>115709999.99999988</v>
      </c>
      <c r="K511" s="36">
        <v>1043419999.9999999</v>
      </c>
      <c r="L511" s="36">
        <f t="shared" si="70"/>
        <v>834736000</v>
      </c>
      <c r="M511" s="51">
        <v>626052000</v>
      </c>
      <c r="N511" s="36">
        <f t="shared" si="75"/>
        <v>208684000</v>
      </c>
      <c r="O511" s="36">
        <f t="shared" si="71"/>
        <v>208684000</v>
      </c>
      <c r="P511" s="42">
        <f t="shared" si="73"/>
        <v>0</v>
      </c>
      <c r="Q511" s="4" t="s">
        <v>3339</v>
      </c>
      <c r="R511" s="5" t="s">
        <v>3340</v>
      </c>
      <c r="S511" s="7">
        <v>40413</v>
      </c>
      <c r="T511" s="8" t="s">
        <v>356</v>
      </c>
      <c r="U511" s="4" t="s">
        <v>3341</v>
      </c>
      <c r="V511" s="83" t="s">
        <v>3342</v>
      </c>
      <c r="W511" s="5" t="s">
        <v>3343</v>
      </c>
      <c r="X511" s="91" t="s">
        <v>3344</v>
      </c>
      <c r="Y511" s="64" t="e">
        <f ca="1">[1]!doisothanhchu(O511)</f>
        <v>#NAME?</v>
      </c>
    </row>
    <row r="512" spans="1:25" s="38" customFormat="1" ht="24" customHeight="1" x14ac:dyDescent="0.25">
      <c r="A512" s="8">
        <f t="shared" si="76"/>
        <v>486</v>
      </c>
      <c r="B512" s="8">
        <v>2612</v>
      </c>
      <c r="C512" s="41" t="s">
        <v>1930</v>
      </c>
      <c r="D512" s="35">
        <v>72.92</v>
      </c>
      <c r="E512" s="35">
        <v>82.25</v>
      </c>
      <c r="F512" s="46" t="s">
        <v>1946</v>
      </c>
      <c r="G512" s="65">
        <v>1.03</v>
      </c>
      <c r="H512" s="42">
        <v>14235000</v>
      </c>
      <c r="I512" s="42">
        <f t="shared" si="68"/>
        <v>1038016200</v>
      </c>
      <c r="J512" s="42">
        <f t="shared" si="69"/>
        <v>6983800</v>
      </c>
      <c r="K512" s="36">
        <v>1045000000</v>
      </c>
      <c r="L512" s="36">
        <f t="shared" si="70"/>
        <v>836000000</v>
      </c>
      <c r="M512" s="51">
        <v>627000000</v>
      </c>
      <c r="N512" s="36">
        <f t="shared" si="75"/>
        <v>209000000</v>
      </c>
      <c r="O512" s="36">
        <f t="shared" si="71"/>
        <v>209000000</v>
      </c>
      <c r="P512" s="42">
        <f t="shared" si="73"/>
        <v>0</v>
      </c>
      <c r="Q512" s="4" t="s">
        <v>1226</v>
      </c>
      <c r="R512" s="5" t="s">
        <v>1227</v>
      </c>
      <c r="S512" s="7">
        <v>41704</v>
      </c>
      <c r="T512" s="8" t="s">
        <v>286</v>
      </c>
      <c r="U512" s="4" t="s">
        <v>3345</v>
      </c>
      <c r="V512" s="83" t="s">
        <v>1228</v>
      </c>
      <c r="W512" s="5" t="s">
        <v>70</v>
      </c>
      <c r="X512" s="91" t="s">
        <v>1229</v>
      </c>
      <c r="Y512" s="64" t="e">
        <f ca="1">[1]!doisothanhchu(O512)</f>
        <v>#NAME?</v>
      </c>
    </row>
    <row r="513" spans="1:25" s="38" customFormat="1" ht="24" customHeight="1" x14ac:dyDescent="0.25">
      <c r="A513" s="8">
        <f t="shared" si="76"/>
        <v>487</v>
      </c>
      <c r="B513" s="8">
        <v>2614</v>
      </c>
      <c r="C513" s="41" t="s">
        <v>1930</v>
      </c>
      <c r="D513" s="35">
        <v>47.83</v>
      </c>
      <c r="E513" s="35">
        <v>55.59</v>
      </c>
      <c r="F513" s="8"/>
      <c r="G513" s="35">
        <v>1</v>
      </c>
      <c r="H513" s="42">
        <v>14500000</v>
      </c>
      <c r="I513" s="42">
        <f t="shared" si="68"/>
        <v>693535000</v>
      </c>
      <c r="J513" s="42">
        <f t="shared" si="69"/>
        <v>112520000</v>
      </c>
      <c r="K513" s="36">
        <v>806055000</v>
      </c>
      <c r="L513" s="36">
        <f t="shared" si="70"/>
        <v>644844000</v>
      </c>
      <c r="M513" s="51">
        <v>483633000</v>
      </c>
      <c r="N513" s="36">
        <f t="shared" si="75"/>
        <v>161211000</v>
      </c>
      <c r="O513" s="36">
        <f t="shared" si="71"/>
        <v>161211000</v>
      </c>
      <c r="P513" s="42">
        <f t="shared" si="73"/>
        <v>0</v>
      </c>
      <c r="Q513" s="4" t="s">
        <v>3346</v>
      </c>
      <c r="R513" s="5" t="s">
        <v>3347</v>
      </c>
      <c r="S513" s="7">
        <v>41963</v>
      </c>
      <c r="T513" s="8" t="s">
        <v>276</v>
      </c>
      <c r="U513" s="4" t="s">
        <v>3348</v>
      </c>
      <c r="V513" s="83" t="s">
        <v>3349</v>
      </c>
      <c r="W513" s="5" t="s">
        <v>3350</v>
      </c>
      <c r="X513" s="91" t="s">
        <v>3351</v>
      </c>
      <c r="Y513" s="64" t="e">
        <f ca="1">[1]!doisothanhchu(O513)</f>
        <v>#NAME?</v>
      </c>
    </row>
    <row r="514" spans="1:25" s="38" customFormat="1" ht="24" customHeight="1" x14ac:dyDescent="0.25">
      <c r="A514" s="8">
        <f t="shared" si="76"/>
        <v>488</v>
      </c>
      <c r="B514" s="8">
        <v>2616</v>
      </c>
      <c r="C514" s="41" t="s">
        <v>1930</v>
      </c>
      <c r="D514" s="35">
        <v>39.729999999999997</v>
      </c>
      <c r="E514" s="35">
        <v>45.48</v>
      </c>
      <c r="F514" s="8"/>
      <c r="G514" s="35">
        <v>1</v>
      </c>
      <c r="H514" s="42">
        <v>14500000</v>
      </c>
      <c r="I514" s="42">
        <f t="shared" si="68"/>
        <v>576085000</v>
      </c>
      <c r="J514" s="42">
        <f t="shared" si="69"/>
        <v>83375000</v>
      </c>
      <c r="K514" s="36">
        <v>659460000</v>
      </c>
      <c r="L514" s="36">
        <f t="shared" si="70"/>
        <v>527568000</v>
      </c>
      <c r="M514" s="51">
        <v>395676000</v>
      </c>
      <c r="N514" s="36">
        <f t="shared" si="75"/>
        <v>131892000</v>
      </c>
      <c r="O514" s="36">
        <f t="shared" si="71"/>
        <v>131892000</v>
      </c>
      <c r="P514" s="42">
        <f t="shared" si="73"/>
        <v>0</v>
      </c>
      <c r="Q514" s="4" t="s">
        <v>3352</v>
      </c>
      <c r="R514" s="5" t="s">
        <v>3353</v>
      </c>
      <c r="S514" s="7">
        <v>39954</v>
      </c>
      <c r="T514" s="8" t="s">
        <v>2610</v>
      </c>
      <c r="U514" s="4" t="s">
        <v>3354</v>
      </c>
      <c r="V514" s="83" t="s">
        <v>3355</v>
      </c>
      <c r="W514" s="5" t="s">
        <v>3356</v>
      </c>
      <c r="X514" s="91" t="s">
        <v>3357</v>
      </c>
      <c r="Y514" s="64" t="e">
        <f ca="1">[1]!doisothanhchu(O514)</f>
        <v>#NAME?</v>
      </c>
    </row>
    <row r="515" spans="1:25" s="38" customFormat="1" ht="24" customHeight="1" x14ac:dyDescent="0.25">
      <c r="A515" s="8">
        <f t="shared" si="76"/>
        <v>489</v>
      </c>
      <c r="B515" s="8">
        <v>2618</v>
      </c>
      <c r="C515" s="41" t="s">
        <v>1930</v>
      </c>
      <c r="D515" s="35">
        <v>39.729999999999997</v>
      </c>
      <c r="E515" s="35">
        <v>45.48</v>
      </c>
      <c r="F515" s="8"/>
      <c r="G515" s="35">
        <v>1</v>
      </c>
      <c r="H515" s="42">
        <v>14500000</v>
      </c>
      <c r="I515" s="42">
        <f t="shared" si="68"/>
        <v>576085000</v>
      </c>
      <c r="J515" s="42">
        <f t="shared" si="69"/>
        <v>83375000</v>
      </c>
      <c r="K515" s="36">
        <v>659460000</v>
      </c>
      <c r="L515" s="36">
        <f t="shared" si="70"/>
        <v>527568000</v>
      </c>
      <c r="M515" s="51">
        <v>395676000</v>
      </c>
      <c r="N515" s="36">
        <f t="shared" si="75"/>
        <v>131892000</v>
      </c>
      <c r="O515" s="36">
        <f t="shared" si="71"/>
        <v>131892000</v>
      </c>
      <c r="P515" s="42">
        <f t="shared" si="73"/>
        <v>0</v>
      </c>
      <c r="Q515" s="4" t="s">
        <v>3358</v>
      </c>
      <c r="R515" s="5" t="s">
        <v>3359</v>
      </c>
      <c r="S515" s="7">
        <v>39364</v>
      </c>
      <c r="T515" s="8" t="s">
        <v>1986</v>
      </c>
      <c r="U515" s="4" t="s">
        <v>3360</v>
      </c>
      <c r="V515" s="83" t="s">
        <v>3361</v>
      </c>
      <c r="W515" s="5" t="s">
        <v>3362</v>
      </c>
      <c r="X515" s="91" t="s">
        <v>3363</v>
      </c>
      <c r="Y515" s="64" t="e">
        <f ca="1">[1]!doisothanhchu(O515)</f>
        <v>#NAME?</v>
      </c>
    </row>
    <row r="516" spans="1:25" s="38" customFormat="1" ht="24" customHeight="1" x14ac:dyDescent="0.25">
      <c r="A516" s="8">
        <f t="shared" si="76"/>
        <v>490</v>
      </c>
      <c r="B516" s="8">
        <v>2620</v>
      </c>
      <c r="C516" s="41" t="s">
        <v>1930</v>
      </c>
      <c r="D516" s="35">
        <v>47.83</v>
      </c>
      <c r="E516" s="35">
        <v>55.59</v>
      </c>
      <c r="F516" s="8"/>
      <c r="G516" s="35">
        <v>1</v>
      </c>
      <c r="H516" s="42">
        <v>14500000</v>
      </c>
      <c r="I516" s="42">
        <f t="shared" ref="I516:I579" si="77">+D516*H516</f>
        <v>693535000</v>
      </c>
      <c r="J516" s="42">
        <f t="shared" ref="J516:J579" si="78">+K516-I516</f>
        <v>112520000</v>
      </c>
      <c r="K516" s="36">
        <v>806055000</v>
      </c>
      <c r="L516" s="36">
        <f t="shared" ref="L516:L579" si="79">ROUND((K516*0.8),-3)</f>
        <v>644844000</v>
      </c>
      <c r="M516" s="52">
        <v>483633000</v>
      </c>
      <c r="N516" s="36">
        <f t="shared" si="75"/>
        <v>161211000</v>
      </c>
      <c r="O516" s="36">
        <f t="shared" ref="O516:O579" si="80">+ROUND(K516*0.2,-3)</f>
        <v>161211000</v>
      </c>
      <c r="P516" s="42">
        <f t="shared" si="73"/>
        <v>0</v>
      </c>
      <c r="Q516" s="4" t="s">
        <v>377</v>
      </c>
      <c r="R516" s="5" t="s">
        <v>378</v>
      </c>
      <c r="S516" s="7">
        <v>38861</v>
      </c>
      <c r="T516" s="8" t="s">
        <v>286</v>
      </c>
      <c r="U516" s="4" t="s">
        <v>379</v>
      </c>
      <c r="V516" s="83" t="s">
        <v>380</v>
      </c>
      <c r="W516" s="5" t="s">
        <v>381</v>
      </c>
      <c r="X516" s="91" t="s">
        <v>382</v>
      </c>
      <c r="Y516" s="64" t="e">
        <f ca="1">[1]!doisothanhchu(O516)</f>
        <v>#NAME?</v>
      </c>
    </row>
    <row r="517" spans="1:25" s="38" customFormat="1" ht="24" customHeight="1" x14ac:dyDescent="0.25">
      <c r="A517" s="8">
        <f t="shared" si="76"/>
        <v>491</v>
      </c>
      <c r="B517" s="8">
        <v>2622</v>
      </c>
      <c r="C517" s="41" t="s">
        <v>1930</v>
      </c>
      <c r="D517" s="35">
        <v>72.92</v>
      </c>
      <c r="E517" s="35">
        <v>82.25</v>
      </c>
      <c r="F517" s="46" t="s">
        <v>1946</v>
      </c>
      <c r="G517" s="65">
        <v>1.03</v>
      </c>
      <c r="H517" s="42">
        <v>14935000</v>
      </c>
      <c r="I517" s="42">
        <f t="shared" si="77"/>
        <v>1089060200</v>
      </c>
      <c r="J517" s="42">
        <f t="shared" si="78"/>
        <v>139343550</v>
      </c>
      <c r="K517" s="36">
        <v>1228403750</v>
      </c>
      <c r="L517" s="36">
        <f t="shared" si="79"/>
        <v>982723000</v>
      </c>
      <c r="M517" s="51">
        <v>245681000</v>
      </c>
      <c r="N517" s="36">
        <f t="shared" si="75"/>
        <v>737042000</v>
      </c>
      <c r="O517" s="36">
        <f t="shared" si="80"/>
        <v>245681000</v>
      </c>
      <c r="P517" s="42">
        <f t="shared" si="73"/>
        <v>491361000</v>
      </c>
      <c r="Q517" s="4" t="s">
        <v>2305</v>
      </c>
      <c r="R517" s="5"/>
      <c r="S517" s="7"/>
      <c r="T517" s="8"/>
      <c r="U517" s="4"/>
      <c r="V517" s="83"/>
      <c r="W517" s="5" t="s">
        <v>2306</v>
      </c>
      <c r="X517" s="8"/>
      <c r="Y517" s="64" t="e">
        <f ca="1">[1]!doisothanhchu(O517)</f>
        <v>#NAME?</v>
      </c>
    </row>
    <row r="518" spans="1:25" s="38" customFormat="1" ht="24" customHeight="1" x14ac:dyDescent="0.25">
      <c r="A518" s="8">
        <f t="shared" si="76"/>
        <v>492</v>
      </c>
      <c r="B518" s="8">
        <v>2624</v>
      </c>
      <c r="C518" s="41" t="s">
        <v>1930</v>
      </c>
      <c r="D518" s="35">
        <v>63.98</v>
      </c>
      <c r="E518" s="35">
        <v>71.959999999999994</v>
      </c>
      <c r="F518" s="8"/>
      <c r="G518" s="35">
        <v>1</v>
      </c>
      <c r="H518" s="42">
        <v>14500000</v>
      </c>
      <c r="I518" s="42">
        <f t="shared" si="77"/>
        <v>927710000</v>
      </c>
      <c r="J518" s="42">
        <f t="shared" si="78"/>
        <v>115709999.99999988</v>
      </c>
      <c r="K518" s="36">
        <v>1043419999.9999999</v>
      </c>
      <c r="L518" s="36">
        <f t="shared" si="79"/>
        <v>834736000</v>
      </c>
      <c r="M518" s="51">
        <v>626052000</v>
      </c>
      <c r="N518" s="36">
        <f t="shared" si="75"/>
        <v>208684000</v>
      </c>
      <c r="O518" s="36">
        <f t="shared" si="80"/>
        <v>208684000</v>
      </c>
      <c r="P518" s="42">
        <f t="shared" si="73"/>
        <v>0</v>
      </c>
      <c r="Q518" s="4" t="s">
        <v>1230</v>
      </c>
      <c r="R518" s="5" t="s">
        <v>1231</v>
      </c>
      <c r="S518" s="7">
        <v>41737</v>
      </c>
      <c r="T518" s="8" t="s">
        <v>276</v>
      </c>
      <c r="U518" s="4" t="s">
        <v>1232</v>
      </c>
      <c r="V518" s="83" t="s">
        <v>1233</v>
      </c>
      <c r="W518" s="5" t="s">
        <v>1234</v>
      </c>
      <c r="X518" s="91" t="s">
        <v>1235</v>
      </c>
      <c r="Y518" s="64" t="e">
        <f ca="1">[1]!doisothanhchu(O518)</f>
        <v>#NAME?</v>
      </c>
    </row>
    <row r="519" spans="1:25" s="38" customFormat="1" ht="24" customHeight="1" x14ac:dyDescent="0.25">
      <c r="A519" s="8">
        <f t="shared" si="76"/>
        <v>493</v>
      </c>
      <c r="B519" s="8">
        <v>2626</v>
      </c>
      <c r="C519" s="41" t="s">
        <v>1930</v>
      </c>
      <c r="D519" s="35">
        <v>62.37</v>
      </c>
      <c r="E519" s="35">
        <v>70.319999999999993</v>
      </c>
      <c r="F519" s="8"/>
      <c r="G519" s="35">
        <v>1</v>
      </c>
      <c r="H519" s="42">
        <v>14500000</v>
      </c>
      <c r="I519" s="42">
        <f t="shared" si="77"/>
        <v>904365000</v>
      </c>
      <c r="J519" s="42">
        <f t="shared" si="78"/>
        <v>115274999.99999988</v>
      </c>
      <c r="K519" s="36">
        <v>1019639999.9999999</v>
      </c>
      <c r="L519" s="36">
        <f t="shared" si="79"/>
        <v>815712000</v>
      </c>
      <c r="M519" s="51">
        <v>611784000</v>
      </c>
      <c r="N519" s="36">
        <f t="shared" si="75"/>
        <v>203928000</v>
      </c>
      <c r="O519" s="36">
        <f t="shared" si="80"/>
        <v>203928000</v>
      </c>
      <c r="P519" s="42">
        <f t="shared" si="73"/>
        <v>0</v>
      </c>
      <c r="Q519" s="4" t="s">
        <v>1236</v>
      </c>
      <c r="R519" s="5" t="s">
        <v>3364</v>
      </c>
      <c r="S519" s="7">
        <v>39916</v>
      </c>
      <c r="T519" s="8" t="s">
        <v>339</v>
      </c>
      <c r="U519" s="4" t="s">
        <v>3365</v>
      </c>
      <c r="V519" s="83" t="s">
        <v>1237</v>
      </c>
      <c r="W519" s="5" t="s">
        <v>3366</v>
      </c>
      <c r="X519" s="91" t="s">
        <v>1238</v>
      </c>
      <c r="Y519" s="64" t="e">
        <f ca="1">[1]!doisothanhchu(O519)</f>
        <v>#NAME?</v>
      </c>
    </row>
    <row r="520" spans="1:25" s="38" customFormat="1" ht="24" customHeight="1" x14ac:dyDescent="0.25">
      <c r="A520" s="8">
        <f t="shared" si="76"/>
        <v>494</v>
      </c>
      <c r="B520" s="8">
        <v>2628</v>
      </c>
      <c r="C520" s="41" t="s">
        <v>1930</v>
      </c>
      <c r="D520" s="35">
        <v>62.37</v>
      </c>
      <c r="E520" s="35">
        <v>70.319999999999993</v>
      </c>
      <c r="F520" s="8"/>
      <c r="G520" s="35">
        <v>1</v>
      </c>
      <c r="H520" s="42">
        <v>14500000</v>
      </c>
      <c r="I520" s="42">
        <f t="shared" si="77"/>
        <v>904365000</v>
      </c>
      <c r="J520" s="42">
        <f t="shared" si="78"/>
        <v>115274999.99999988</v>
      </c>
      <c r="K520" s="36">
        <v>1019639999.9999999</v>
      </c>
      <c r="L520" s="36">
        <f t="shared" si="79"/>
        <v>815712000</v>
      </c>
      <c r="M520" s="51">
        <v>611784000</v>
      </c>
      <c r="N520" s="36">
        <f t="shared" si="75"/>
        <v>203928000</v>
      </c>
      <c r="O520" s="36">
        <f t="shared" si="80"/>
        <v>203928000</v>
      </c>
      <c r="P520" s="42">
        <f t="shared" ref="P520:P568" si="81">+N520-O520</f>
        <v>0</v>
      </c>
      <c r="Q520" s="4" t="s">
        <v>1239</v>
      </c>
      <c r="R520" s="5" t="s">
        <v>1240</v>
      </c>
      <c r="S520" s="7">
        <v>41268</v>
      </c>
      <c r="T520" s="8" t="s">
        <v>243</v>
      </c>
      <c r="U520" s="4" t="s">
        <v>3367</v>
      </c>
      <c r="V520" s="4" t="s">
        <v>3368</v>
      </c>
      <c r="W520" s="5" t="s">
        <v>3369</v>
      </c>
      <c r="X520" s="91" t="s">
        <v>1241</v>
      </c>
      <c r="Y520" s="64" t="e">
        <f ca="1">[1]!doisothanhchu(O520)</f>
        <v>#NAME?</v>
      </c>
    </row>
    <row r="521" spans="1:25" s="38" customFormat="1" ht="24" customHeight="1" x14ac:dyDescent="0.25">
      <c r="A521" s="8">
        <f t="shared" si="76"/>
        <v>495</v>
      </c>
      <c r="B521" s="8">
        <v>2630</v>
      </c>
      <c r="C521" s="41" t="s">
        <v>1930</v>
      </c>
      <c r="D521" s="35">
        <v>63.98</v>
      </c>
      <c r="E521" s="35">
        <v>71.959999999999994</v>
      </c>
      <c r="F521" s="8"/>
      <c r="G521" s="35">
        <v>1</v>
      </c>
      <c r="H521" s="42">
        <v>14500000</v>
      </c>
      <c r="I521" s="42">
        <f t="shared" si="77"/>
        <v>927710000</v>
      </c>
      <c r="J521" s="42">
        <f t="shared" si="78"/>
        <v>115709999.99999988</v>
      </c>
      <c r="K521" s="36">
        <v>1043419999.9999999</v>
      </c>
      <c r="L521" s="36">
        <f t="shared" si="79"/>
        <v>834736000</v>
      </c>
      <c r="M521" s="51">
        <v>626068000</v>
      </c>
      <c r="N521" s="36">
        <f t="shared" si="75"/>
        <v>208668000</v>
      </c>
      <c r="O521" s="36">
        <f t="shared" si="80"/>
        <v>208684000</v>
      </c>
      <c r="P521" s="42">
        <f t="shared" si="81"/>
        <v>-16000</v>
      </c>
      <c r="Q521" s="4" t="s">
        <v>1242</v>
      </c>
      <c r="R521" s="5" t="s">
        <v>3370</v>
      </c>
      <c r="S521" s="7">
        <v>39331</v>
      </c>
      <c r="T521" s="8" t="s">
        <v>243</v>
      </c>
      <c r="U521" s="4" t="s">
        <v>3371</v>
      </c>
      <c r="V521" s="4" t="s">
        <v>1243</v>
      </c>
      <c r="W521" s="5" t="s">
        <v>3372</v>
      </c>
      <c r="X521" s="91" t="s">
        <v>3373</v>
      </c>
      <c r="Y521" s="64" t="e">
        <f ca="1">[1]!doisothanhchu(O521)</f>
        <v>#NAME?</v>
      </c>
    </row>
    <row r="522" spans="1:25" s="38" customFormat="1" ht="24" customHeight="1" x14ac:dyDescent="0.25">
      <c r="A522" s="8">
        <f t="shared" si="76"/>
        <v>496</v>
      </c>
      <c r="B522" s="8">
        <v>2632</v>
      </c>
      <c r="C522" s="41" t="s">
        <v>1930</v>
      </c>
      <c r="D522" s="35">
        <v>72.92</v>
      </c>
      <c r="E522" s="35">
        <v>82.25</v>
      </c>
      <c r="F522" s="46" t="s">
        <v>1946</v>
      </c>
      <c r="G522" s="65">
        <v>1.03</v>
      </c>
      <c r="H522" s="42">
        <v>14935000</v>
      </c>
      <c r="I522" s="42">
        <f t="shared" si="77"/>
        <v>1089060200</v>
      </c>
      <c r="J522" s="42">
        <f t="shared" si="78"/>
        <v>139343550</v>
      </c>
      <c r="K522" s="36">
        <v>1228403750</v>
      </c>
      <c r="L522" s="36">
        <f t="shared" si="79"/>
        <v>982723000</v>
      </c>
      <c r="M522" s="51">
        <v>245681000</v>
      </c>
      <c r="N522" s="36">
        <f t="shared" si="75"/>
        <v>737042000</v>
      </c>
      <c r="O522" s="36">
        <f t="shared" si="80"/>
        <v>245681000</v>
      </c>
      <c r="P522" s="42">
        <f t="shared" si="81"/>
        <v>491361000</v>
      </c>
      <c r="Q522" s="4" t="s">
        <v>2305</v>
      </c>
      <c r="R522" s="5"/>
      <c r="S522" s="7"/>
      <c r="T522" s="8"/>
      <c r="U522" s="4"/>
      <c r="V522" s="83"/>
      <c r="W522" s="5" t="s">
        <v>2306</v>
      </c>
      <c r="X522" s="8"/>
      <c r="Y522" s="64" t="e">
        <f ca="1">[1]!doisothanhchu(O522)</f>
        <v>#NAME?</v>
      </c>
    </row>
    <row r="523" spans="1:25" s="38" customFormat="1" ht="24" customHeight="1" x14ac:dyDescent="0.25">
      <c r="A523" s="8">
        <f t="shared" si="76"/>
        <v>497</v>
      </c>
      <c r="B523" s="8">
        <v>2634</v>
      </c>
      <c r="C523" s="41" t="s">
        <v>1930</v>
      </c>
      <c r="D523" s="35">
        <v>47.83</v>
      </c>
      <c r="E523" s="35">
        <v>55.59</v>
      </c>
      <c r="F523" s="8"/>
      <c r="G523" s="35">
        <v>1</v>
      </c>
      <c r="H523" s="42">
        <v>14500000</v>
      </c>
      <c r="I523" s="42">
        <f t="shared" si="77"/>
        <v>693535000</v>
      </c>
      <c r="J523" s="42">
        <f t="shared" si="78"/>
        <v>112520000</v>
      </c>
      <c r="K523" s="36">
        <v>806055000</v>
      </c>
      <c r="L523" s="36">
        <f t="shared" si="79"/>
        <v>644844000</v>
      </c>
      <c r="M523" s="51">
        <v>241816500</v>
      </c>
      <c r="N523" s="36">
        <f t="shared" si="75"/>
        <v>403028000</v>
      </c>
      <c r="O523" s="36">
        <f t="shared" si="80"/>
        <v>161211000</v>
      </c>
      <c r="P523" s="42">
        <f t="shared" si="81"/>
        <v>241817000</v>
      </c>
      <c r="Q523" s="4" t="s">
        <v>2305</v>
      </c>
      <c r="R523" s="5"/>
      <c r="S523" s="7"/>
      <c r="T523" s="8"/>
      <c r="U523" s="4"/>
      <c r="V523" s="83"/>
      <c r="W523" s="5" t="s">
        <v>2306</v>
      </c>
      <c r="X523" s="8"/>
      <c r="Y523" s="64" t="e">
        <f ca="1">[1]!doisothanhchu(O523)</f>
        <v>#NAME?</v>
      </c>
    </row>
    <row r="524" spans="1:25" s="38" customFormat="1" ht="24" customHeight="1" x14ac:dyDescent="0.25">
      <c r="A524" s="8">
        <f t="shared" si="76"/>
        <v>498</v>
      </c>
      <c r="B524" s="8">
        <v>2636</v>
      </c>
      <c r="C524" s="41" t="s">
        <v>1930</v>
      </c>
      <c r="D524" s="35">
        <v>41.79</v>
      </c>
      <c r="E524" s="35">
        <v>47.62</v>
      </c>
      <c r="F524" s="8"/>
      <c r="G524" s="35">
        <v>1</v>
      </c>
      <c r="H524" s="42">
        <v>14500000</v>
      </c>
      <c r="I524" s="42">
        <f t="shared" si="77"/>
        <v>605955000</v>
      </c>
      <c r="J524" s="42">
        <f t="shared" si="78"/>
        <v>84535000</v>
      </c>
      <c r="K524" s="36">
        <v>690490000</v>
      </c>
      <c r="L524" s="36">
        <f t="shared" si="79"/>
        <v>552392000</v>
      </c>
      <c r="M524" s="51">
        <v>414294000</v>
      </c>
      <c r="N524" s="36">
        <f t="shared" si="75"/>
        <v>138098000</v>
      </c>
      <c r="O524" s="36">
        <f t="shared" si="80"/>
        <v>138098000</v>
      </c>
      <c r="P524" s="42">
        <f t="shared" si="81"/>
        <v>0</v>
      </c>
      <c r="Q524" s="4" t="s">
        <v>1244</v>
      </c>
      <c r="R524" s="5" t="s">
        <v>1245</v>
      </c>
      <c r="S524" s="7">
        <v>40527</v>
      </c>
      <c r="T524" s="8" t="s">
        <v>243</v>
      </c>
      <c r="U524" s="4" t="s">
        <v>1246</v>
      </c>
      <c r="V524" s="83" t="s">
        <v>1247</v>
      </c>
      <c r="W524" s="5" t="s">
        <v>414</v>
      </c>
      <c r="X524" s="91" t="s">
        <v>1248</v>
      </c>
      <c r="Y524" s="64" t="e">
        <f ca="1">[1]!doisothanhchu(O524)</f>
        <v>#NAME?</v>
      </c>
    </row>
    <row r="525" spans="1:25" s="38" customFormat="1" ht="24" customHeight="1" x14ac:dyDescent="0.25">
      <c r="A525" s="8">
        <f t="shared" si="76"/>
        <v>499</v>
      </c>
      <c r="B525" s="8">
        <v>2638</v>
      </c>
      <c r="C525" s="41" t="s">
        <v>1930</v>
      </c>
      <c r="D525" s="35">
        <v>40.03</v>
      </c>
      <c r="E525" s="35">
        <v>45.84</v>
      </c>
      <c r="F525" s="8"/>
      <c r="G525" s="35">
        <v>1</v>
      </c>
      <c r="H525" s="42">
        <v>14500000</v>
      </c>
      <c r="I525" s="42">
        <f t="shared" si="77"/>
        <v>580435000</v>
      </c>
      <c r="J525" s="42">
        <f t="shared" si="78"/>
        <v>84245000</v>
      </c>
      <c r="K525" s="36">
        <v>664680000</v>
      </c>
      <c r="L525" s="36">
        <f t="shared" si="79"/>
        <v>531744000</v>
      </c>
      <c r="M525" s="51">
        <v>398808000</v>
      </c>
      <c r="N525" s="36">
        <f t="shared" si="75"/>
        <v>132936000</v>
      </c>
      <c r="O525" s="36">
        <f t="shared" si="80"/>
        <v>132936000</v>
      </c>
      <c r="P525" s="42">
        <f t="shared" si="81"/>
        <v>0</v>
      </c>
      <c r="Q525" s="4" t="s">
        <v>383</v>
      </c>
      <c r="R525" s="5" t="s">
        <v>384</v>
      </c>
      <c r="S525" s="7">
        <v>41893</v>
      </c>
      <c r="T525" s="8" t="s">
        <v>3046</v>
      </c>
      <c r="U525" s="4" t="s">
        <v>385</v>
      </c>
      <c r="V525" s="83" t="s">
        <v>386</v>
      </c>
      <c r="W525" s="5" t="s">
        <v>387</v>
      </c>
      <c r="X525" s="91" t="s">
        <v>388</v>
      </c>
      <c r="Y525" s="64" t="e">
        <f ca="1">[1]!doisothanhchu(O525)</f>
        <v>#NAME?</v>
      </c>
    </row>
    <row r="526" spans="1:25" s="38" customFormat="1" ht="24" customHeight="1" x14ac:dyDescent="0.25">
      <c r="A526" s="8">
        <f t="shared" si="76"/>
        <v>500</v>
      </c>
      <c r="B526" s="8">
        <v>2640</v>
      </c>
      <c r="C526" s="41" t="s">
        <v>1930</v>
      </c>
      <c r="D526" s="35">
        <v>47.83</v>
      </c>
      <c r="E526" s="35">
        <v>55.59</v>
      </c>
      <c r="F526" s="8"/>
      <c r="G526" s="35">
        <v>1</v>
      </c>
      <c r="H526" s="42">
        <v>14500000</v>
      </c>
      <c r="I526" s="42">
        <f t="shared" si="77"/>
        <v>693535000</v>
      </c>
      <c r="J526" s="42">
        <f t="shared" si="78"/>
        <v>112520000</v>
      </c>
      <c r="K526" s="36">
        <v>806055000</v>
      </c>
      <c r="L526" s="36">
        <f t="shared" si="79"/>
        <v>644844000</v>
      </c>
      <c r="M526" s="51">
        <v>483633000</v>
      </c>
      <c r="N526" s="36">
        <f t="shared" si="75"/>
        <v>161211000</v>
      </c>
      <c r="O526" s="36">
        <f t="shared" si="80"/>
        <v>161211000</v>
      </c>
      <c r="P526" s="42">
        <f t="shared" si="81"/>
        <v>0</v>
      </c>
      <c r="Q526" s="4" t="s">
        <v>1249</v>
      </c>
      <c r="R526" s="5" t="s">
        <v>1250</v>
      </c>
      <c r="S526" s="7">
        <v>40065</v>
      </c>
      <c r="T526" s="8" t="s">
        <v>2940</v>
      </c>
      <c r="U526" s="4" t="s">
        <v>3374</v>
      </c>
      <c r="V526" s="83" t="s">
        <v>1251</v>
      </c>
      <c r="W526" s="5" t="s">
        <v>3375</v>
      </c>
      <c r="X526" s="91" t="s">
        <v>1252</v>
      </c>
      <c r="Y526" s="64" t="e">
        <f ca="1">[1]!doisothanhchu(O526)</f>
        <v>#NAME?</v>
      </c>
    </row>
    <row r="527" spans="1:25" s="49" customFormat="1" ht="24.75" customHeight="1" x14ac:dyDescent="0.25">
      <c r="A527" s="43" t="s">
        <v>1893</v>
      </c>
      <c r="B527" s="43"/>
      <c r="C527" s="43"/>
      <c r="D527" s="47"/>
      <c r="E527" s="47"/>
      <c r="F527" s="43"/>
      <c r="G527" s="47"/>
      <c r="H527" s="48"/>
      <c r="I527" s="42">
        <f t="shared" si="77"/>
        <v>0</v>
      </c>
      <c r="J527" s="42">
        <f t="shared" si="78"/>
        <v>0</v>
      </c>
      <c r="K527" s="36">
        <v>0</v>
      </c>
      <c r="L527" s="36">
        <f t="shared" si="79"/>
        <v>0</v>
      </c>
      <c r="M527" s="51">
        <v>0</v>
      </c>
      <c r="N527" s="36">
        <f t="shared" si="75"/>
        <v>0</v>
      </c>
      <c r="O527" s="36">
        <f t="shared" si="80"/>
        <v>0</v>
      </c>
      <c r="P527" s="42">
        <f t="shared" si="81"/>
        <v>0</v>
      </c>
      <c r="Q527" s="4"/>
      <c r="R527" s="5"/>
      <c r="S527" s="7"/>
      <c r="T527" s="8"/>
      <c r="U527" s="4"/>
      <c r="V527" s="83"/>
      <c r="W527" s="5"/>
      <c r="X527" s="8"/>
      <c r="Y527" s="64" t="e">
        <f ca="1">[1]!doisothanhchu(O527)</f>
        <v>#NAME?</v>
      </c>
    </row>
    <row r="528" spans="1:25" s="38" customFormat="1" ht="22.5" customHeight="1" x14ac:dyDescent="0.25">
      <c r="A528" s="8">
        <f>+A507+20</f>
        <v>501</v>
      </c>
      <c r="B528" s="8">
        <v>2702</v>
      </c>
      <c r="C528" s="41" t="s">
        <v>1931</v>
      </c>
      <c r="D528" s="78">
        <v>72.92</v>
      </c>
      <c r="E528" s="35">
        <v>82.25</v>
      </c>
      <c r="F528" s="46" t="s">
        <v>1946</v>
      </c>
      <c r="G528" s="65">
        <v>1.03</v>
      </c>
      <c r="H528" s="42">
        <v>14935000</v>
      </c>
      <c r="I528" s="42">
        <f t="shared" si="77"/>
        <v>1089060200</v>
      </c>
      <c r="J528" s="42">
        <f t="shared" si="78"/>
        <v>139343550</v>
      </c>
      <c r="K528" s="36">
        <v>1228403750</v>
      </c>
      <c r="L528" s="36">
        <f t="shared" si="79"/>
        <v>982723000</v>
      </c>
      <c r="M528" s="51">
        <v>245681000</v>
      </c>
      <c r="N528" s="36">
        <f t="shared" si="75"/>
        <v>737042000</v>
      </c>
      <c r="O528" s="36">
        <f t="shared" si="80"/>
        <v>245681000</v>
      </c>
      <c r="P528" s="42">
        <f t="shared" si="81"/>
        <v>491361000</v>
      </c>
      <c r="Q528" s="4" t="s">
        <v>2094</v>
      </c>
      <c r="R528" s="5"/>
      <c r="S528" s="7"/>
      <c r="T528" s="8"/>
      <c r="U528" s="4"/>
      <c r="V528" s="83"/>
      <c r="W528" s="5"/>
      <c r="X528" s="8"/>
      <c r="Y528" s="64" t="e">
        <f ca="1">[1]!doisothanhchu(O528)</f>
        <v>#NAME?</v>
      </c>
    </row>
    <row r="529" spans="1:25" s="38" customFormat="1" ht="22.5" customHeight="1" x14ac:dyDescent="0.25">
      <c r="A529" s="8">
        <f t="shared" ref="A529:A547" si="82">+A508+20</f>
        <v>502</v>
      </c>
      <c r="B529" s="8">
        <v>2704</v>
      </c>
      <c r="C529" s="41" t="s">
        <v>1931</v>
      </c>
      <c r="D529" s="35">
        <v>63.98</v>
      </c>
      <c r="E529" s="35">
        <v>71.959999999999994</v>
      </c>
      <c r="F529" s="8"/>
      <c r="G529" s="35">
        <v>1</v>
      </c>
      <c r="H529" s="42">
        <v>14500000</v>
      </c>
      <c r="I529" s="42">
        <f t="shared" si="77"/>
        <v>927710000</v>
      </c>
      <c r="J529" s="42">
        <f t="shared" si="78"/>
        <v>115709999.99999988</v>
      </c>
      <c r="K529" s="36">
        <v>1043419999.9999999</v>
      </c>
      <c r="L529" s="36">
        <f t="shared" si="79"/>
        <v>834736000</v>
      </c>
      <c r="M529" s="51">
        <v>626052000</v>
      </c>
      <c r="N529" s="36">
        <f t="shared" si="75"/>
        <v>208684000</v>
      </c>
      <c r="O529" s="36">
        <f t="shared" si="80"/>
        <v>208684000</v>
      </c>
      <c r="P529" s="42">
        <f t="shared" si="81"/>
        <v>0</v>
      </c>
      <c r="Q529" s="4" t="s">
        <v>3376</v>
      </c>
      <c r="R529" s="5" t="s">
        <v>3377</v>
      </c>
      <c r="S529" s="7">
        <v>40385</v>
      </c>
      <c r="T529" s="8" t="s">
        <v>286</v>
      </c>
      <c r="U529" s="4" t="s">
        <v>3378</v>
      </c>
      <c r="V529" s="83" t="s">
        <v>3379</v>
      </c>
      <c r="W529" s="5" t="s">
        <v>3380</v>
      </c>
      <c r="X529" s="91" t="s">
        <v>3381</v>
      </c>
      <c r="Y529" s="64" t="e">
        <f ca="1">[1]!doisothanhchu(O529)</f>
        <v>#NAME?</v>
      </c>
    </row>
    <row r="530" spans="1:25" s="38" customFormat="1" ht="22.5" customHeight="1" x14ac:dyDescent="0.25">
      <c r="A530" s="8">
        <f t="shared" si="82"/>
        <v>503</v>
      </c>
      <c r="B530" s="8">
        <v>2706</v>
      </c>
      <c r="C530" s="41" t="s">
        <v>1931</v>
      </c>
      <c r="D530" s="35">
        <v>62.37</v>
      </c>
      <c r="E530" s="35">
        <v>70.319999999999993</v>
      </c>
      <c r="F530" s="8"/>
      <c r="G530" s="35">
        <v>1</v>
      </c>
      <c r="H530" s="42">
        <v>14500000</v>
      </c>
      <c r="I530" s="42">
        <f t="shared" si="77"/>
        <v>904365000</v>
      </c>
      <c r="J530" s="42">
        <f t="shared" si="78"/>
        <v>115274999.99999988</v>
      </c>
      <c r="K530" s="36">
        <v>1019639999.9999999</v>
      </c>
      <c r="L530" s="36">
        <f t="shared" si="79"/>
        <v>815712000</v>
      </c>
      <c r="M530" s="51">
        <v>611784000</v>
      </c>
      <c r="N530" s="36">
        <f t="shared" si="75"/>
        <v>203928000</v>
      </c>
      <c r="O530" s="36">
        <f t="shared" si="80"/>
        <v>203928000</v>
      </c>
      <c r="P530" s="42">
        <f t="shared" si="81"/>
        <v>0</v>
      </c>
      <c r="Q530" s="4" t="s">
        <v>389</v>
      </c>
      <c r="R530" s="5" t="s">
        <v>390</v>
      </c>
      <c r="S530" s="7">
        <v>40421</v>
      </c>
      <c r="T530" s="8" t="s">
        <v>3073</v>
      </c>
      <c r="U530" s="4" t="s">
        <v>391</v>
      </c>
      <c r="V530" s="83" t="s">
        <v>392</v>
      </c>
      <c r="W530" s="5" t="s">
        <v>393</v>
      </c>
      <c r="X530" s="91" t="s">
        <v>2422</v>
      </c>
      <c r="Y530" s="64" t="e">
        <f ca="1">[1]!doisothanhchu(O530)</f>
        <v>#NAME?</v>
      </c>
    </row>
    <row r="531" spans="1:25" s="38" customFormat="1" ht="22.5" customHeight="1" x14ac:dyDescent="0.25">
      <c r="A531" s="8">
        <f t="shared" si="82"/>
        <v>504</v>
      </c>
      <c r="B531" s="8">
        <v>2708</v>
      </c>
      <c r="C531" s="41" t="s">
        <v>1931</v>
      </c>
      <c r="D531" s="35">
        <v>62.37</v>
      </c>
      <c r="E531" s="35">
        <v>70.319999999999993</v>
      </c>
      <c r="F531" s="8"/>
      <c r="G531" s="35">
        <v>1</v>
      </c>
      <c r="H531" s="42">
        <v>14500000</v>
      </c>
      <c r="I531" s="42">
        <f t="shared" si="77"/>
        <v>904365000</v>
      </c>
      <c r="J531" s="42">
        <f t="shared" si="78"/>
        <v>115274999.99999988</v>
      </c>
      <c r="K531" s="36">
        <v>1019639999.9999999</v>
      </c>
      <c r="L531" s="36">
        <f t="shared" si="79"/>
        <v>815712000</v>
      </c>
      <c r="M531" s="51">
        <v>611784000</v>
      </c>
      <c r="N531" s="36">
        <f t="shared" si="75"/>
        <v>203928000</v>
      </c>
      <c r="O531" s="36">
        <f t="shared" si="80"/>
        <v>203928000</v>
      </c>
      <c r="P531" s="42">
        <f t="shared" si="81"/>
        <v>0</v>
      </c>
      <c r="Q531" s="4" t="s">
        <v>2423</v>
      </c>
      <c r="R531" s="5" t="s">
        <v>2424</v>
      </c>
      <c r="S531" s="7">
        <v>41071</v>
      </c>
      <c r="T531" s="8" t="s">
        <v>342</v>
      </c>
      <c r="U531" s="4" t="s">
        <v>2425</v>
      </c>
      <c r="V531" s="83" t="s">
        <v>2426</v>
      </c>
      <c r="W531" s="5" t="s">
        <v>2427</v>
      </c>
      <c r="X531" s="91" t="s">
        <v>2428</v>
      </c>
      <c r="Y531" s="64" t="e">
        <f ca="1">[1]!doisothanhchu(O531)</f>
        <v>#NAME?</v>
      </c>
    </row>
    <row r="532" spans="1:25" s="38" customFormat="1" ht="22.5" customHeight="1" x14ac:dyDescent="0.25">
      <c r="A532" s="8">
        <f t="shared" si="82"/>
        <v>505</v>
      </c>
      <c r="B532" s="8">
        <v>2710</v>
      </c>
      <c r="C532" s="41" t="s">
        <v>1931</v>
      </c>
      <c r="D532" s="35">
        <v>63.98</v>
      </c>
      <c r="E532" s="35">
        <v>71.959999999999994</v>
      </c>
      <c r="F532" s="8"/>
      <c r="G532" s="35">
        <v>1</v>
      </c>
      <c r="H532" s="42">
        <v>14500000</v>
      </c>
      <c r="I532" s="42">
        <f t="shared" si="77"/>
        <v>927710000</v>
      </c>
      <c r="J532" s="42">
        <f t="shared" si="78"/>
        <v>115709999.99999988</v>
      </c>
      <c r="K532" s="36">
        <v>1043419999.9999999</v>
      </c>
      <c r="L532" s="36">
        <f t="shared" si="79"/>
        <v>834736000</v>
      </c>
      <c r="M532" s="51">
        <v>626052000</v>
      </c>
      <c r="N532" s="36">
        <f t="shared" si="75"/>
        <v>208684000</v>
      </c>
      <c r="O532" s="36">
        <f t="shared" si="80"/>
        <v>208684000</v>
      </c>
      <c r="P532" s="42">
        <f t="shared" si="81"/>
        <v>0</v>
      </c>
      <c r="Q532" s="4" t="s">
        <v>2429</v>
      </c>
      <c r="R532" s="5" t="s">
        <v>2430</v>
      </c>
      <c r="S532" s="7">
        <v>37483</v>
      </c>
      <c r="T532" s="8" t="s">
        <v>243</v>
      </c>
      <c r="U532" s="4" t="s">
        <v>2431</v>
      </c>
      <c r="V532" s="4" t="s">
        <v>2431</v>
      </c>
      <c r="W532" s="5" t="s">
        <v>2432</v>
      </c>
      <c r="X532" s="91" t="s">
        <v>2433</v>
      </c>
      <c r="Y532" s="64" t="e">
        <f ca="1">[1]!doisothanhchu(O532)</f>
        <v>#NAME?</v>
      </c>
    </row>
    <row r="533" spans="1:25" s="38" customFormat="1" ht="22.5" customHeight="1" x14ac:dyDescent="0.25">
      <c r="A533" s="8">
        <f t="shared" si="82"/>
        <v>506</v>
      </c>
      <c r="B533" s="8">
        <v>2712</v>
      </c>
      <c r="C533" s="41" t="s">
        <v>1931</v>
      </c>
      <c r="D533" s="35">
        <v>72.92</v>
      </c>
      <c r="E533" s="35">
        <v>82.25</v>
      </c>
      <c r="F533" s="46" t="s">
        <v>1946</v>
      </c>
      <c r="G533" s="65">
        <v>1.03</v>
      </c>
      <c r="H533" s="42">
        <v>14935000</v>
      </c>
      <c r="I533" s="42">
        <f t="shared" si="77"/>
        <v>1089060200</v>
      </c>
      <c r="J533" s="42">
        <f t="shared" si="78"/>
        <v>139343550</v>
      </c>
      <c r="K533" s="36">
        <v>1228403750</v>
      </c>
      <c r="L533" s="36">
        <f t="shared" si="79"/>
        <v>982723000</v>
      </c>
      <c r="M533" s="51">
        <v>737042000</v>
      </c>
      <c r="N533" s="36">
        <f t="shared" si="75"/>
        <v>245681000</v>
      </c>
      <c r="O533" s="36">
        <f t="shared" si="80"/>
        <v>245681000</v>
      </c>
      <c r="P533" s="42">
        <f t="shared" si="81"/>
        <v>0</v>
      </c>
      <c r="Q533" s="4" t="s">
        <v>2434</v>
      </c>
      <c r="R533" s="5" t="s">
        <v>2435</v>
      </c>
      <c r="S533" s="7">
        <v>41036</v>
      </c>
      <c r="T533" s="8" t="s">
        <v>339</v>
      </c>
      <c r="U533" s="4" t="s">
        <v>2436</v>
      </c>
      <c r="V533" s="83" t="s">
        <v>2437</v>
      </c>
      <c r="W533" s="5" t="s">
        <v>2438</v>
      </c>
      <c r="X533" s="91" t="s">
        <v>2439</v>
      </c>
      <c r="Y533" s="64" t="e">
        <f ca="1">[1]!doisothanhchu(O533)</f>
        <v>#NAME?</v>
      </c>
    </row>
    <row r="534" spans="1:25" s="38" customFormat="1" ht="22.5" customHeight="1" x14ac:dyDescent="0.25">
      <c r="A534" s="8">
        <f t="shared" si="82"/>
        <v>507</v>
      </c>
      <c r="B534" s="8">
        <v>2714</v>
      </c>
      <c r="C534" s="41" t="s">
        <v>1931</v>
      </c>
      <c r="D534" s="35">
        <v>47.83</v>
      </c>
      <c r="E534" s="35">
        <v>55.59</v>
      </c>
      <c r="F534" s="8"/>
      <c r="G534" s="35">
        <v>1</v>
      </c>
      <c r="H534" s="42">
        <v>14500000</v>
      </c>
      <c r="I534" s="42">
        <f t="shared" si="77"/>
        <v>693535000</v>
      </c>
      <c r="J534" s="42">
        <f t="shared" si="78"/>
        <v>112520000</v>
      </c>
      <c r="K534" s="36">
        <v>806055000</v>
      </c>
      <c r="L534" s="36">
        <f t="shared" si="79"/>
        <v>644844000</v>
      </c>
      <c r="M534" s="51">
        <v>483633500</v>
      </c>
      <c r="N534" s="36">
        <f t="shared" si="75"/>
        <v>161211000</v>
      </c>
      <c r="O534" s="36">
        <f t="shared" si="80"/>
        <v>161211000</v>
      </c>
      <c r="P534" s="42">
        <f t="shared" si="81"/>
        <v>0</v>
      </c>
      <c r="Q534" s="4" t="s">
        <v>2440</v>
      </c>
      <c r="R534" s="5" t="s">
        <v>2441</v>
      </c>
      <c r="S534" s="7">
        <v>41292</v>
      </c>
      <c r="T534" s="8" t="s">
        <v>243</v>
      </c>
      <c r="U534" s="4" t="s">
        <v>2442</v>
      </c>
      <c r="V534" s="4" t="s">
        <v>2442</v>
      </c>
      <c r="W534" s="5" t="s">
        <v>2443</v>
      </c>
      <c r="X534" s="91" t="s">
        <v>2444</v>
      </c>
      <c r="Y534" s="64" t="e">
        <f ca="1">[1]!doisothanhchu(O534)</f>
        <v>#NAME?</v>
      </c>
    </row>
    <row r="535" spans="1:25" s="38" customFormat="1" ht="22.5" customHeight="1" x14ac:dyDescent="0.25">
      <c r="A535" s="8">
        <f t="shared" si="82"/>
        <v>508</v>
      </c>
      <c r="B535" s="8">
        <v>2716</v>
      </c>
      <c r="C535" s="41" t="s">
        <v>1931</v>
      </c>
      <c r="D535" s="35">
        <v>39.729999999999997</v>
      </c>
      <c r="E535" s="35">
        <v>45.48</v>
      </c>
      <c r="F535" s="8"/>
      <c r="G535" s="35">
        <v>1</v>
      </c>
      <c r="H535" s="42">
        <v>14500000</v>
      </c>
      <c r="I535" s="42">
        <f t="shared" si="77"/>
        <v>576085000</v>
      </c>
      <c r="J535" s="42">
        <f t="shared" si="78"/>
        <v>83375000</v>
      </c>
      <c r="K535" s="36">
        <v>659460000</v>
      </c>
      <c r="L535" s="36">
        <f t="shared" si="79"/>
        <v>527568000</v>
      </c>
      <c r="M535" s="51">
        <v>395676000</v>
      </c>
      <c r="N535" s="36">
        <f t="shared" si="75"/>
        <v>131892000</v>
      </c>
      <c r="O535" s="36">
        <f t="shared" si="80"/>
        <v>131892000</v>
      </c>
      <c r="P535" s="42">
        <f t="shared" si="81"/>
        <v>0</v>
      </c>
      <c r="Q535" s="4" t="s">
        <v>1254</v>
      </c>
      <c r="R535" s="5" t="s">
        <v>3006</v>
      </c>
      <c r="S535" s="7">
        <v>40494</v>
      </c>
      <c r="T535" s="8" t="s">
        <v>243</v>
      </c>
      <c r="U535" s="4" t="s">
        <v>3382</v>
      </c>
      <c r="V535" s="4" t="s">
        <v>3007</v>
      </c>
      <c r="W535" s="5" t="s">
        <v>3383</v>
      </c>
      <c r="X535" s="91" t="s">
        <v>3008</v>
      </c>
      <c r="Y535" s="64" t="e">
        <f ca="1">[1]!doisothanhchu(O535)</f>
        <v>#NAME?</v>
      </c>
    </row>
    <row r="536" spans="1:25" s="38" customFormat="1" ht="22.5" customHeight="1" x14ac:dyDescent="0.25">
      <c r="A536" s="8">
        <f t="shared" si="82"/>
        <v>509</v>
      </c>
      <c r="B536" s="8">
        <v>2718</v>
      </c>
      <c r="C536" s="41" t="s">
        <v>1931</v>
      </c>
      <c r="D536" s="35">
        <v>39.729999999999997</v>
      </c>
      <c r="E536" s="35">
        <v>45.48</v>
      </c>
      <c r="F536" s="8"/>
      <c r="G536" s="35">
        <v>1</v>
      </c>
      <c r="H536" s="42">
        <v>14500000</v>
      </c>
      <c r="I536" s="42">
        <f t="shared" si="77"/>
        <v>576085000</v>
      </c>
      <c r="J536" s="42">
        <f t="shared" si="78"/>
        <v>83375000</v>
      </c>
      <c r="K536" s="36">
        <v>659460000</v>
      </c>
      <c r="L536" s="36">
        <f t="shared" si="79"/>
        <v>527568000</v>
      </c>
      <c r="M536" s="51">
        <v>395676000</v>
      </c>
      <c r="N536" s="36">
        <f t="shared" si="75"/>
        <v>131892000</v>
      </c>
      <c r="O536" s="36">
        <f t="shared" si="80"/>
        <v>131892000</v>
      </c>
      <c r="P536" s="42">
        <f t="shared" si="81"/>
        <v>0</v>
      </c>
      <c r="Q536" s="4" t="s">
        <v>2445</v>
      </c>
      <c r="R536" s="5" t="s">
        <v>2446</v>
      </c>
      <c r="S536" s="7">
        <v>36826</v>
      </c>
      <c r="T536" s="8" t="s">
        <v>339</v>
      </c>
      <c r="U536" s="4" t="s">
        <v>2447</v>
      </c>
      <c r="V536" s="83" t="s">
        <v>2448</v>
      </c>
      <c r="W536" s="5" t="s">
        <v>2449</v>
      </c>
      <c r="X536" s="91" t="s">
        <v>2450</v>
      </c>
      <c r="Y536" s="64" t="e">
        <f ca="1">[1]!doisothanhchu(O536)</f>
        <v>#NAME?</v>
      </c>
    </row>
    <row r="537" spans="1:25" s="38" customFormat="1" ht="22.5" customHeight="1" x14ac:dyDescent="0.25">
      <c r="A537" s="8">
        <f t="shared" si="82"/>
        <v>510</v>
      </c>
      <c r="B537" s="8">
        <v>2720</v>
      </c>
      <c r="C537" s="41" t="s">
        <v>1931</v>
      </c>
      <c r="D537" s="35">
        <v>47.83</v>
      </c>
      <c r="E537" s="35">
        <v>55.59</v>
      </c>
      <c r="F537" s="8"/>
      <c r="G537" s="35">
        <v>1</v>
      </c>
      <c r="H537" s="42">
        <v>14500000</v>
      </c>
      <c r="I537" s="42">
        <f t="shared" si="77"/>
        <v>693535000</v>
      </c>
      <c r="J537" s="42">
        <f t="shared" si="78"/>
        <v>112520000</v>
      </c>
      <c r="K537" s="36">
        <v>806055000</v>
      </c>
      <c r="L537" s="36">
        <f t="shared" si="79"/>
        <v>644844000</v>
      </c>
      <c r="M537" s="51">
        <v>483633000</v>
      </c>
      <c r="N537" s="36">
        <f t="shared" si="75"/>
        <v>161211000</v>
      </c>
      <c r="O537" s="36">
        <f t="shared" si="80"/>
        <v>161211000</v>
      </c>
      <c r="P537" s="42">
        <f t="shared" si="81"/>
        <v>0</v>
      </c>
      <c r="Q537" s="4" t="s">
        <v>2451</v>
      </c>
      <c r="R537" s="5" t="s">
        <v>2452</v>
      </c>
      <c r="S537" s="7">
        <v>40585</v>
      </c>
      <c r="T537" s="8" t="s">
        <v>339</v>
      </c>
      <c r="U537" s="4" t="s">
        <v>2453</v>
      </c>
      <c r="V537" s="83" t="s">
        <v>2454</v>
      </c>
      <c r="W537" s="5" t="s">
        <v>2455</v>
      </c>
      <c r="X537" s="8"/>
      <c r="Y537" s="64" t="e">
        <f ca="1">[1]!doisothanhchu(O537)</f>
        <v>#NAME?</v>
      </c>
    </row>
    <row r="538" spans="1:25" s="38" customFormat="1" ht="22.5" customHeight="1" x14ac:dyDescent="0.25">
      <c r="A538" s="8">
        <f t="shared" si="82"/>
        <v>511</v>
      </c>
      <c r="B538" s="8">
        <v>2722</v>
      </c>
      <c r="C538" s="41" t="s">
        <v>1931</v>
      </c>
      <c r="D538" s="35">
        <v>72.92</v>
      </c>
      <c r="E538" s="35">
        <v>82.25</v>
      </c>
      <c r="F538" s="46" t="s">
        <v>1946</v>
      </c>
      <c r="G538" s="65">
        <v>1.03</v>
      </c>
      <c r="H538" s="42">
        <v>14935000</v>
      </c>
      <c r="I538" s="42">
        <f t="shared" si="77"/>
        <v>1089060200</v>
      </c>
      <c r="J538" s="42">
        <f t="shared" si="78"/>
        <v>139343550</v>
      </c>
      <c r="K538" s="36">
        <v>1228403750</v>
      </c>
      <c r="L538" s="36">
        <f t="shared" si="79"/>
        <v>982723000</v>
      </c>
      <c r="M538" s="51">
        <v>245681000</v>
      </c>
      <c r="N538" s="36">
        <f t="shared" si="75"/>
        <v>737042000</v>
      </c>
      <c r="O538" s="36">
        <f t="shared" si="80"/>
        <v>245681000</v>
      </c>
      <c r="P538" s="42">
        <f t="shared" si="81"/>
        <v>491361000</v>
      </c>
      <c r="Q538" s="4" t="s">
        <v>2094</v>
      </c>
      <c r="R538" s="5"/>
      <c r="S538" s="7"/>
      <c r="T538" s="8"/>
      <c r="U538" s="4"/>
      <c r="V538" s="83"/>
      <c r="W538" s="5"/>
      <c r="X538" s="8"/>
      <c r="Y538" s="64" t="e">
        <f ca="1">[1]!doisothanhchu(O538)</f>
        <v>#NAME?</v>
      </c>
    </row>
    <row r="539" spans="1:25" s="38" customFormat="1" ht="22.5" customHeight="1" x14ac:dyDescent="0.25">
      <c r="A539" s="8">
        <f t="shared" si="82"/>
        <v>512</v>
      </c>
      <c r="B539" s="8">
        <v>2724</v>
      </c>
      <c r="C539" s="41" t="s">
        <v>1931</v>
      </c>
      <c r="D539" s="35">
        <v>63.98</v>
      </c>
      <c r="E539" s="35">
        <v>71.959999999999994</v>
      </c>
      <c r="F539" s="8"/>
      <c r="G539" s="35">
        <v>1</v>
      </c>
      <c r="H539" s="42">
        <v>14500000</v>
      </c>
      <c r="I539" s="42">
        <f t="shared" si="77"/>
        <v>927710000</v>
      </c>
      <c r="J539" s="42">
        <f t="shared" si="78"/>
        <v>115709999.99999988</v>
      </c>
      <c r="K539" s="36">
        <v>1043419999.9999999</v>
      </c>
      <c r="L539" s="36">
        <f t="shared" si="79"/>
        <v>834736000</v>
      </c>
      <c r="M539" s="51">
        <v>626052000</v>
      </c>
      <c r="N539" s="36">
        <f t="shared" si="75"/>
        <v>208684000</v>
      </c>
      <c r="O539" s="36">
        <f t="shared" si="80"/>
        <v>208684000</v>
      </c>
      <c r="P539" s="42">
        <f t="shared" si="81"/>
        <v>0</v>
      </c>
      <c r="Q539" s="4" t="s">
        <v>2094</v>
      </c>
      <c r="R539" s="5"/>
      <c r="S539" s="7"/>
      <c r="T539" s="8"/>
      <c r="U539" s="4"/>
      <c r="V539" s="83"/>
      <c r="W539" s="5" t="s">
        <v>1253</v>
      </c>
      <c r="X539" s="8"/>
      <c r="Y539" s="64" t="e">
        <f ca="1">[1]!doisothanhchu(O539)</f>
        <v>#NAME?</v>
      </c>
    </row>
    <row r="540" spans="1:25" s="38" customFormat="1" ht="22.5" customHeight="1" x14ac:dyDescent="0.25">
      <c r="A540" s="8">
        <f t="shared" si="82"/>
        <v>513</v>
      </c>
      <c r="B540" s="8">
        <v>2726</v>
      </c>
      <c r="C540" s="41" t="s">
        <v>1931</v>
      </c>
      <c r="D540" s="35">
        <v>62.37</v>
      </c>
      <c r="E540" s="35">
        <v>70.319999999999993</v>
      </c>
      <c r="F540" s="8"/>
      <c r="G540" s="35">
        <v>1</v>
      </c>
      <c r="H540" s="42">
        <v>14500000</v>
      </c>
      <c r="I540" s="42">
        <f t="shared" si="77"/>
        <v>904365000</v>
      </c>
      <c r="J540" s="42">
        <f t="shared" si="78"/>
        <v>115274999.99999988</v>
      </c>
      <c r="K540" s="36">
        <v>1019639999.9999999</v>
      </c>
      <c r="L540" s="36">
        <f t="shared" si="79"/>
        <v>815712000</v>
      </c>
      <c r="M540" s="51">
        <v>611784000</v>
      </c>
      <c r="N540" s="36">
        <f t="shared" si="75"/>
        <v>203928000</v>
      </c>
      <c r="O540" s="36">
        <f t="shared" si="80"/>
        <v>203928000</v>
      </c>
      <c r="P540" s="42">
        <f t="shared" si="81"/>
        <v>0</v>
      </c>
      <c r="Q540" s="4" t="s">
        <v>2094</v>
      </c>
      <c r="R540" s="5"/>
      <c r="S540" s="7"/>
      <c r="T540" s="8"/>
      <c r="U540" s="4"/>
      <c r="V540" s="83"/>
      <c r="W540" s="5"/>
      <c r="X540" s="8"/>
      <c r="Y540" s="64" t="e">
        <f ca="1">[1]!doisothanhchu(O540)</f>
        <v>#NAME?</v>
      </c>
    </row>
    <row r="541" spans="1:25" s="38" customFormat="1" ht="22.5" customHeight="1" x14ac:dyDescent="0.25">
      <c r="A541" s="8">
        <f t="shared" si="82"/>
        <v>514</v>
      </c>
      <c r="B541" s="8">
        <v>2728</v>
      </c>
      <c r="C541" s="41" t="s">
        <v>1931</v>
      </c>
      <c r="D541" s="35">
        <v>62.37</v>
      </c>
      <c r="E541" s="35">
        <v>70.319999999999993</v>
      </c>
      <c r="F541" s="8"/>
      <c r="G541" s="35">
        <v>1</v>
      </c>
      <c r="H541" s="42">
        <v>14500000</v>
      </c>
      <c r="I541" s="42">
        <f t="shared" si="77"/>
        <v>904365000</v>
      </c>
      <c r="J541" s="42">
        <f t="shared" si="78"/>
        <v>115274999.99999988</v>
      </c>
      <c r="K541" s="36">
        <v>1019639999.9999999</v>
      </c>
      <c r="L541" s="36">
        <f t="shared" si="79"/>
        <v>815712000</v>
      </c>
      <c r="M541" s="51">
        <v>611784000</v>
      </c>
      <c r="N541" s="36">
        <f t="shared" si="75"/>
        <v>203928000</v>
      </c>
      <c r="O541" s="36">
        <f t="shared" si="80"/>
        <v>203928000</v>
      </c>
      <c r="P541" s="42">
        <f t="shared" si="81"/>
        <v>0</v>
      </c>
      <c r="Q541" s="4" t="s">
        <v>2456</v>
      </c>
      <c r="R541" s="5" t="s">
        <v>2457</v>
      </c>
      <c r="S541" s="7">
        <v>38301</v>
      </c>
      <c r="T541" s="8" t="s">
        <v>286</v>
      </c>
      <c r="U541" s="4" t="s">
        <v>2458</v>
      </c>
      <c r="V541" s="83" t="s">
        <v>2459</v>
      </c>
      <c r="W541" s="5" t="s">
        <v>2460</v>
      </c>
      <c r="X541" s="91" t="s">
        <v>2461</v>
      </c>
      <c r="Y541" s="64" t="e">
        <f ca="1">[1]!doisothanhchu(O541)</f>
        <v>#NAME?</v>
      </c>
    </row>
    <row r="542" spans="1:25" s="38" customFormat="1" ht="22.5" customHeight="1" x14ac:dyDescent="0.25">
      <c r="A542" s="8">
        <f t="shared" si="82"/>
        <v>515</v>
      </c>
      <c r="B542" s="8">
        <v>2730</v>
      </c>
      <c r="C542" s="41" t="s">
        <v>1931</v>
      </c>
      <c r="D542" s="35">
        <v>63.98</v>
      </c>
      <c r="E542" s="35">
        <v>71.959999999999994</v>
      </c>
      <c r="F542" s="8"/>
      <c r="G542" s="35">
        <v>1</v>
      </c>
      <c r="H542" s="42">
        <v>14500000</v>
      </c>
      <c r="I542" s="42">
        <f t="shared" si="77"/>
        <v>927710000</v>
      </c>
      <c r="J542" s="42">
        <f t="shared" si="78"/>
        <v>115709999.99999988</v>
      </c>
      <c r="K542" s="36">
        <v>1043419999.9999999</v>
      </c>
      <c r="L542" s="36">
        <f t="shared" si="79"/>
        <v>834736000</v>
      </c>
      <c r="M542" s="51">
        <v>626052000</v>
      </c>
      <c r="N542" s="36">
        <f t="shared" si="75"/>
        <v>208684000</v>
      </c>
      <c r="O542" s="36">
        <f t="shared" si="80"/>
        <v>208684000</v>
      </c>
      <c r="P542" s="42">
        <f t="shared" si="81"/>
        <v>0</v>
      </c>
      <c r="Q542" s="4" t="s">
        <v>2462</v>
      </c>
      <c r="R542" s="5" t="s">
        <v>2463</v>
      </c>
      <c r="S542" s="7">
        <v>39468</v>
      </c>
      <c r="T542" s="8" t="s">
        <v>2610</v>
      </c>
      <c r="U542" s="4" t="s">
        <v>2464</v>
      </c>
      <c r="V542" s="83" t="s">
        <v>2465</v>
      </c>
      <c r="W542" s="5" t="s">
        <v>2466</v>
      </c>
      <c r="X542" s="91" t="s">
        <v>2467</v>
      </c>
      <c r="Y542" s="64" t="e">
        <f ca="1">[1]!doisothanhchu(O542)</f>
        <v>#NAME?</v>
      </c>
    </row>
    <row r="543" spans="1:25" s="38" customFormat="1" ht="22.5" customHeight="1" x14ac:dyDescent="0.25">
      <c r="A543" s="8">
        <f t="shared" si="82"/>
        <v>516</v>
      </c>
      <c r="B543" s="8">
        <v>2732</v>
      </c>
      <c r="C543" s="41" t="s">
        <v>1931</v>
      </c>
      <c r="D543" s="35">
        <v>72.92</v>
      </c>
      <c r="E543" s="35">
        <v>82.25</v>
      </c>
      <c r="F543" s="46" t="s">
        <v>1946</v>
      </c>
      <c r="G543" s="65">
        <v>1.03</v>
      </c>
      <c r="H543" s="42">
        <v>14935000</v>
      </c>
      <c r="I543" s="42">
        <f t="shared" si="77"/>
        <v>1089060200</v>
      </c>
      <c r="J543" s="42">
        <f t="shared" si="78"/>
        <v>139343550</v>
      </c>
      <c r="K543" s="36">
        <v>1228403750</v>
      </c>
      <c r="L543" s="36">
        <f t="shared" si="79"/>
        <v>982723000</v>
      </c>
      <c r="M543" s="51">
        <v>245681000</v>
      </c>
      <c r="N543" s="36">
        <f t="shared" si="75"/>
        <v>737042000</v>
      </c>
      <c r="O543" s="36">
        <f t="shared" si="80"/>
        <v>245681000</v>
      </c>
      <c r="P543" s="42">
        <f t="shared" si="81"/>
        <v>491361000</v>
      </c>
      <c r="Q543" s="4" t="s">
        <v>2094</v>
      </c>
      <c r="R543" s="5"/>
      <c r="S543" s="7"/>
      <c r="T543" s="8"/>
      <c r="U543" s="4"/>
      <c r="V543" s="83"/>
      <c r="W543" s="5"/>
      <c r="X543" s="8"/>
      <c r="Y543" s="64" t="e">
        <f ca="1">[1]!doisothanhchu(O543)</f>
        <v>#NAME?</v>
      </c>
    </row>
    <row r="544" spans="1:25" s="38" customFormat="1" ht="22.5" customHeight="1" x14ac:dyDescent="0.25">
      <c r="A544" s="8">
        <f t="shared" si="82"/>
        <v>517</v>
      </c>
      <c r="B544" s="8">
        <v>2734</v>
      </c>
      <c r="C544" s="41" t="s">
        <v>1931</v>
      </c>
      <c r="D544" s="35">
        <v>47.83</v>
      </c>
      <c r="E544" s="35">
        <v>55.59</v>
      </c>
      <c r="F544" s="8"/>
      <c r="G544" s="35">
        <v>1</v>
      </c>
      <c r="H544" s="42">
        <v>14500000</v>
      </c>
      <c r="I544" s="42">
        <f t="shared" si="77"/>
        <v>693535000</v>
      </c>
      <c r="J544" s="42">
        <f t="shared" si="78"/>
        <v>112520000</v>
      </c>
      <c r="K544" s="36">
        <v>806055000</v>
      </c>
      <c r="L544" s="36">
        <f t="shared" si="79"/>
        <v>644844000</v>
      </c>
      <c r="M544" s="51">
        <v>483633000</v>
      </c>
      <c r="N544" s="36">
        <f t="shared" si="75"/>
        <v>161211000</v>
      </c>
      <c r="O544" s="36">
        <f t="shared" si="80"/>
        <v>161211000</v>
      </c>
      <c r="P544" s="42">
        <f t="shared" si="81"/>
        <v>0</v>
      </c>
      <c r="Q544" s="4" t="s">
        <v>2468</v>
      </c>
      <c r="R544" s="5" t="s">
        <v>2469</v>
      </c>
      <c r="S544" s="7">
        <v>39493</v>
      </c>
      <c r="T544" s="8" t="s">
        <v>339</v>
      </c>
      <c r="U544" s="4" t="s">
        <v>2470</v>
      </c>
      <c r="V544" s="83" t="s">
        <v>2471</v>
      </c>
      <c r="W544" s="5" t="s">
        <v>2472</v>
      </c>
      <c r="X544" s="91" t="s">
        <v>2473</v>
      </c>
      <c r="Y544" s="64" t="e">
        <f ca="1">[1]!doisothanhchu(O544)</f>
        <v>#NAME?</v>
      </c>
    </row>
    <row r="545" spans="1:25" s="38" customFormat="1" ht="22.5" customHeight="1" x14ac:dyDescent="0.25">
      <c r="A545" s="8">
        <f t="shared" si="82"/>
        <v>518</v>
      </c>
      <c r="B545" s="8">
        <v>2736</v>
      </c>
      <c r="C545" s="41" t="s">
        <v>1931</v>
      </c>
      <c r="D545" s="35">
        <v>41.79</v>
      </c>
      <c r="E545" s="35">
        <v>47.62</v>
      </c>
      <c r="F545" s="8"/>
      <c r="G545" s="35">
        <v>1</v>
      </c>
      <c r="H545" s="42">
        <v>14500000</v>
      </c>
      <c r="I545" s="42">
        <f t="shared" si="77"/>
        <v>605955000</v>
      </c>
      <c r="J545" s="42">
        <f t="shared" si="78"/>
        <v>84535000</v>
      </c>
      <c r="K545" s="36">
        <v>690490000</v>
      </c>
      <c r="L545" s="36">
        <f t="shared" si="79"/>
        <v>552392000</v>
      </c>
      <c r="M545" s="51">
        <v>414294000</v>
      </c>
      <c r="N545" s="36">
        <f t="shared" si="75"/>
        <v>138098000</v>
      </c>
      <c r="O545" s="36">
        <f t="shared" si="80"/>
        <v>138098000</v>
      </c>
      <c r="P545" s="42">
        <f t="shared" si="81"/>
        <v>0</v>
      </c>
      <c r="Q545" s="4" t="s">
        <v>3009</v>
      </c>
      <c r="R545" s="5" t="s">
        <v>3010</v>
      </c>
      <c r="S545" s="7">
        <v>42048</v>
      </c>
      <c r="T545" s="8" t="s">
        <v>276</v>
      </c>
      <c r="U545" s="4" t="s">
        <v>2625</v>
      </c>
      <c r="V545" s="4" t="s">
        <v>2625</v>
      </c>
      <c r="W545" s="5" t="s">
        <v>3011</v>
      </c>
      <c r="X545" s="91" t="s">
        <v>3012</v>
      </c>
      <c r="Y545" s="64" t="e">
        <f ca="1">[1]!doisothanhchu(O545)</f>
        <v>#NAME?</v>
      </c>
    </row>
    <row r="546" spans="1:25" s="38" customFormat="1" ht="22.5" customHeight="1" x14ac:dyDescent="0.25">
      <c r="A546" s="8">
        <f t="shared" si="82"/>
        <v>519</v>
      </c>
      <c r="B546" s="8">
        <v>2738</v>
      </c>
      <c r="C546" s="41" t="s">
        <v>1931</v>
      </c>
      <c r="D546" s="35">
        <v>40.03</v>
      </c>
      <c r="E546" s="35">
        <v>45.84</v>
      </c>
      <c r="F546" s="8"/>
      <c r="G546" s="35">
        <v>1</v>
      </c>
      <c r="H546" s="42">
        <v>14500000</v>
      </c>
      <c r="I546" s="42">
        <f t="shared" si="77"/>
        <v>580435000</v>
      </c>
      <c r="J546" s="42">
        <f t="shared" si="78"/>
        <v>84245000</v>
      </c>
      <c r="K546" s="36">
        <v>664680000</v>
      </c>
      <c r="L546" s="36">
        <f t="shared" si="79"/>
        <v>531744000</v>
      </c>
      <c r="M546" s="51">
        <v>398808000</v>
      </c>
      <c r="N546" s="36">
        <f t="shared" si="75"/>
        <v>132936000</v>
      </c>
      <c r="O546" s="36">
        <f t="shared" si="80"/>
        <v>132936000</v>
      </c>
      <c r="P546" s="42">
        <f t="shared" si="81"/>
        <v>0</v>
      </c>
      <c r="Q546" s="4" t="s">
        <v>3013</v>
      </c>
      <c r="R546" s="5" t="s">
        <v>3014</v>
      </c>
      <c r="S546" s="7">
        <v>40163</v>
      </c>
      <c r="T546" s="8" t="s">
        <v>286</v>
      </c>
      <c r="U546" s="4" t="s">
        <v>3384</v>
      </c>
      <c r="V546" s="83" t="s">
        <v>3015</v>
      </c>
      <c r="W546" s="5" t="s">
        <v>71</v>
      </c>
      <c r="X546" s="91" t="s">
        <v>3385</v>
      </c>
      <c r="Y546" s="64" t="e">
        <f ca="1">[1]!doisothanhchu(O546)</f>
        <v>#NAME?</v>
      </c>
    </row>
    <row r="547" spans="1:25" s="38" customFormat="1" ht="22.5" customHeight="1" x14ac:dyDescent="0.25">
      <c r="A547" s="8">
        <f t="shared" si="82"/>
        <v>520</v>
      </c>
      <c r="B547" s="8">
        <v>2740</v>
      </c>
      <c r="C547" s="41" t="s">
        <v>1931</v>
      </c>
      <c r="D547" s="35">
        <v>47.83</v>
      </c>
      <c r="E547" s="35">
        <v>55.59</v>
      </c>
      <c r="F547" s="8"/>
      <c r="G547" s="35">
        <v>1</v>
      </c>
      <c r="H547" s="42">
        <v>14500000</v>
      </c>
      <c r="I547" s="42">
        <f t="shared" si="77"/>
        <v>693535000</v>
      </c>
      <c r="J547" s="42">
        <f t="shared" si="78"/>
        <v>112520000</v>
      </c>
      <c r="K547" s="36">
        <v>806055000</v>
      </c>
      <c r="L547" s="36">
        <f t="shared" si="79"/>
        <v>644844000</v>
      </c>
      <c r="M547" s="51">
        <v>483633000</v>
      </c>
      <c r="N547" s="36">
        <f t="shared" si="75"/>
        <v>161211000</v>
      </c>
      <c r="O547" s="36">
        <f t="shared" si="80"/>
        <v>161211000</v>
      </c>
      <c r="P547" s="42">
        <f t="shared" si="81"/>
        <v>0</v>
      </c>
      <c r="Q547" s="4" t="s">
        <v>3016</v>
      </c>
      <c r="R547" s="5" t="s">
        <v>3017</v>
      </c>
      <c r="S547" s="7">
        <v>41523</v>
      </c>
      <c r="T547" s="8" t="s">
        <v>1983</v>
      </c>
      <c r="U547" s="4" t="s">
        <v>2474</v>
      </c>
      <c r="V547" s="83" t="s">
        <v>2475</v>
      </c>
      <c r="W547" s="5" t="s">
        <v>2476</v>
      </c>
      <c r="X547" s="91" t="s">
        <v>2477</v>
      </c>
      <c r="Y547" s="64" t="e">
        <f ca="1">[1]!doisothanhchu(O547)</f>
        <v>#NAME?</v>
      </c>
    </row>
    <row r="548" spans="1:25" s="49" customFormat="1" ht="25.5" customHeight="1" x14ac:dyDescent="0.25">
      <c r="A548" s="43" t="s">
        <v>1894</v>
      </c>
      <c r="B548" s="43"/>
      <c r="C548" s="43"/>
      <c r="D548" s="47"/>
      <c r="E548" s="47"/>
      <c r="F548" s="43"/>
      <c r="G548" s="47"/>
      <c r="H548" s="48"/>
      <c r="I548" s="42">
        <f t="shared" si="77"/>
        <v>0</v>
      </c>
      <c r="J548" s="42">
        <f t="shared" si="78"/>
        <v>0</v>
      </c>
      <c r="K548" s="36">
        <v>0</v>
      </c>
      <c r="L548" s="36">
        <f t="shared" si="79"/>
        <v>0</v>
      </c>
      <c r="M548" s="51">
        <v>0</v>
      </c>
      <c r="N548" s="36">
        <f t="shared" si="75"/>
        <v>0</v>
      </c>
      <c r="O548" s="36">
        <f t="shared" si="80"/>
        <v>0</v>
      </c>
      <c r="P548" s="42">
        <f t="shared" si="81"/>
        <v>0</v>
      </c>
      <c r="Q548" s="4"/>
      <c r="R548" s="5"/>
      <c r="S548" s="7"/>
      <c r="T548" s="8"/>
      <c r="U548" s="4"/>
      <c r="V548" s="83"/>
      <c r="W548" s="5"/>
      <c r="X548" s="8"/>
      <c r="Y548" s="64" t="e">
        <f ca="1">[1]!doisothanhchu(O548)</f>
        <v>#NAME?</v>
      </c>
    </row>
    <row r="549" spans="1:25" s="38" customFormat="1" ht="22.5" customHeight="1" x14ac:dyDescent="0.25">
      <c r="A549" s="8">
        <f>+A528+20</f>
        <v>521</v>
      </c>
      <c r="B549" s="8">
        <v>2802</v>
      </c>
      <c r="C549" s="41" t="s">
        <v>1932</v>
      </c>
      <c r="D549" s="78">
        <v>72.92</v>
      </c>
      <c r="E549" s="35">
        <v>82.25</v>
      </c>
      <c r="F549" s="46" t="s">
        <v>1946</v>
      </c>
      <c r="G549" s="65">
        <v>1.03</v>
      </c>
      <c r="H549" s="42">
        <v>14935000</v>
      </c>
      <c r="I549" s="42">
        <f t="shared" si="77"/>
        <v>1089060200</v>
      </c>
      <c r="J549" s="42">
        <f t="shared" si="78"/>
        <v>139343550</v>
      </c>
      <c r="K549" s="36">
        <v>1228403750</v>
      </c>
      <c r="L549" s="36">
        <f t="shared" si="79"/>
        <v>982723000</v>
      </c>
      <c r="M549" s="51">
        <v>737041500</v>
      </c>
      <c r="N549" s="36">
        <f t="shared" si="75"/>
        <v>245682000</v>
      </c>
      <c r="O549" s="36">
        <f t="shared" si="80"/>
        <v>245681000</v>
      </c>
      <c r="P549" s="42">
        <f t="shared" si="81"/>
        <v>1000</v>
      </c>
      <c r="Q549" s="4" t="s">
        <v>2478</v>
      </c>
      <c r="R549" s="5" t="s">
        <v>2479</v>
      </c>
      <c r="S549" s="7">
        <v>41099</v>
      </c>
      <c r="T549" s="8" t="s">
        <v>339</v>
      </c>
      <c r="U549" s="4" t="s">
        <v>2480</v>
      </c>
      <c r="V549" s="83" t="s">
        <v>2481</v>
      </c>
      <c r="W549" s="5" t="s">
        <v>2482</v>
      </c>
      <c r="X549" s="91" t="s">
        <v>2483</v>
      </c>
      <c r="Y549" s="64" t="e">
        <f ca="1">[1]!doisothanhchu(O549)</f>
        <v>#NAME?</v>
      </c>
    </row>
    <row r="550" spans="1:25" s="38" customFormat="1" ht="22.5" customHeight="1" x14ac:dyDescent="0.25">
      <c r="A550" s="8">
        <f t="shared" ref="A550:A568" si="83">+A529+20</f>
        <v>522</v>
      </c>
      <c r="B550" s="8">
        <v>2804</v>
      </c>
      <c r="C550" s="41" t="s">
        <v>1932</v>
      </c>
      <c r="D550" s="35">
        <v>63.98</v>
      </c>
      <c r="E550" s="35">
        <v>71.959999999999994</v>
      </c>
      <c r="F550" s="8"/>
      <c r="G550" s="35">
        <v>1</v>
      </c>
      <c r="H550" s="42">
        <v>14500000</v>
      </c>
      <c r="I550" s="42">
        <f t="shared" si="77"/>
        <v>927710000</v>
      </c>
      <c r="J550" s="42">
        <f t="shared" si="78"/>
        <v>115709999.99999988</v>
      </c>
      <c r="K550" s="36">
        <v>1043419999.9999999</v>
      </c>
      <c r="L550" s="36">
        <f t="shared" si="79"/>
        <v>834736000</v>
      </c>
      <c r="M550" s="51">
        <v>313026000</v>
      </c>
      <c r="N550" s="36">
        <f t="shared" si="75"/>
        <v>521710000</v>
      </c>
      <c r="O550" s="36">
        <f t="shared" si="80"/>
        <v>208684000</v>
      </c>
      <c r="P550" s="42">
        <f t="shared" si="81"/>
        <v>313026000</v>
      </c>
      <c r="Q550" s="4" t="s">
        <v>247</v>
      </c>
      <c r="R550" s="5"/>
      <c r="S550" s="7"/>
      <c r="T550" s="8"/>
      <c r="U550" s="4"/>
      <c r="V550" s="83"/>
      <c r="W550" s="5" t="s">
        <v>248</v>
      </c>
      <c r="X550" s="94" t="s">
        <v>249</v>
      </c>
      <c r="Y550" s="64" t="e">
        <f ca="1">[1]!doisothanhchu(O550)</f>
        <v>#NAME?</v>
      </c>
    </row>
    <row r="551" spans="1:25" s="38" customFormat="1" ht="22.5" customHeight="1" x14ac:dyDescent="0.25">
      <c r="A551" s="8">
        <f t="shared" si="83"/>
        <v>523</v>
      </c>
      <c r="B551" s="8">
        <v>2806</v>
      </c>
      <c r="C551" s="41" t="s">
        <v>1932</v>
      </c>
      <c r="D551" s="35">
        <v>62.37</v>
      </c>
      <c r="E551" s="35">
        <v>70.319999999999993</v>
      </c>
      <c r="F551" s="8"/>
      <c r="G551" s="35">
        <v>1</v>
      </c>
      <c r="H551" s="42">
        <v>14500000</v>
      </c>
      <c r="I551" s="42">
        <f t="shared" si="77"/>
        <v>904365000</v>
      </c>
      <c r="J551" s="42">
        <f t="shared" si="78"/>
        <v>115274999.99999988</v>
      </c>
      <c r="K551" s="36">
        <v>1019639999.9999999</v>
      </c>
      <c r="L551" s="36">
        <f t="shared" si="79"/>
        <v>815712000</v>
      </c>
      <c r="M551" s="51">
        <v>611784000</v>
      </c>
      <c r="N551" s="36">
        <f t="shared" si="75"/>
        <v>203928000</v>
      </c>
      <c r="O551" s="36">
        <f t="shared" si="80"/>
        <v>203928000</v>
      </c>
      <c r="P551" s="42">
        <f t="shared" si="81"/>
        <v>0</v>
      </c>
      <c r="Q551" s="4" t="s">
        <v>3018</v>
      </c>
      <c r="R551" s="5" t="s">
        <v>3019</v>
      </c>
      <c r="S551" s="7">
        <v>40035</v>
      </c>
      <c r="T551" s="8" t="s">
        <v>238</v>
      </c>
      <c r="U551" s="4" t="s">
        <v>3386</v>
      </c>
      <c r="V551" s="4" t="s">
        <v>3387</v>
      </c>
      <c r="W551" s="5" t="s">
        <v>3388</v>
      </c>
      <c r="X551" s="91" t="s">
        <v>3020</v>
      </c>
      <c r="Y551" s="64" t="e">
        <f ca="1">[1]!doisothanhchu(O551)</f>
        <v>#NAME?</v>
      </c>
    </row>
    <row r="552" spans="1:25" s="38" customFormat="1" ht="22.5" customHeight="1" x14ac:dyDescent="0.25">
      <c r="A552" s="8">
        <f t="shared" si="83"/>
        <v>524</v>
      </c>
      <c r="B552" s="8">
        <v>2808</v>
      </c>
      <c r="C552" s="41" t="s">
        <v>1932</v>
      </c>
      <c r="D552" s="35">
        <v>62.37</v>
      </c>
      <c r="E552" s="35">
        <v>70.319999999999993</v>
      </c>
      <c r="F552" s="8"/>
      <c r="G552" s="35">
        <v>1</v>
      </c>
      <c r="H552" s="42">
        <v>14500000</v>
      </c>
      <c r="I552" s="42">
        <f t="shared" si="77"/>
        <v>904365000</v>
      </c>
      <c r="J552" s="42">
        <f t="shared" si="78"/>
        <v>115274999.99999988</v>
      </c>
      <c r="K552" s="36">
        <v>1019639999.9999999</v>
      </c>
      <c r="L552" s="36">
        <f t="shared" si="79"/>
        <v>815712000</v>
      </c>
      <c r="M552" s="51">
        <v>611784000</v>
      </c>
      <c r="N552" s="36">
        <f t="shared" si="75"/>
        <v>203928000</v>
      </c>
      <c r="O552" s="36">
        <f t="shared" si="80"/>
        <v>203928000</v>
      </c>
      <c r="P552" s="42">
        <f t="shared" si="81"/>
        <v>0</v>
      </c>
      <c r="Q552" s="4" t="s">
        <v>2728</v>
      </c>
      <c r="R552" s="5" t="s">
        <v>2729</v>
      </c>
      <c r="S552" s="7">
        <v>40112</v>
      </c>
      <c r="T552" s="8" t="s">
        <v>243</v>
      </c>
      <c r="U552" s="4" t="s">
        <v>2730</v>
      </c>
      <c r="V552" s="4" t="s">
        <v>2730</v>
      </c>
      <c r="W552" s="5" t="s">
        <v>2731</v>
      </c>
      <c r="X552" s="8"/>
      <c r="Y552" s="64" t="e">
        <f ca="1">[1]!doisothanhchu(O552)</f>
        <v>#NAME?</v>
      </c>
    </row>
    <row r="553" spans="1:25" s="38" customFormat="1" ht="22.5" customHeight="1" x14ac:dyDescent="0.25">
      <c r="A553" s="8">
        <f t="shared" si="83"/>
        <v>525</v>
      </c>
      <c r="B553" s="8">
        <v>2810</v>
      </c>
      <c r="C553" s="41" t="s">
        <v>1932</v>
      </c>
      <c r="D553" s="35">
        <v>63.98</v>
      </c>
      <c r="E553" s="35">
        <v>71.959999999999994</v>
      </c>
      <c r="F553" s="8"/>
      <c r="G553" s="35">
        <v>1</v>
      </c>
      <c r="H553" s="42">
        <v>14500000</v>
      </c>
      <c r="I553" s="42">
        <f t="shared" si="77"/>
        <v>927710000</v>
      </c>
      <c r="J553" s="42">
        <f t="shared" si="78"/>
        <v>115709999.99999988</v>
      </c>
      <c r="K553" s="36">
        <v>1043419999.9999999</v>
      </c>
      <c r="L553" s="36">
        <f t="shared" si="79"/>
        <v>834736000</v>
      </c>
      <c r="M553" s="51">
        <v>417368000</v>
      </c>
      <c r="N553" s="36">
        <f t="shared" si="75"/>
        <v>417368000</v>
      </c>
      <c r="O553" s="36">
        <f t="shared" si="80"/>
        <v>208684000</v>
      </c>
      <c r="P553" s="42">
        <f t="shared" si="81"/>
        <v>208684000</v>
      </c>
      <c r="Q553" s="4" t="s">
        <v>2230</v>
      </c>
      <c r="R553" s="5"/>
      <c r="S553" s="7"/>
      <c r="T553" s="8"/>
      <c r="U553" s="4"/>
      <c r="V553" s="83"/>
      <c r="W553" s="5" t="s">
        <v>2231</v>
      </c>
      <c r="X553" s="94" t="s">
        <v>2232</v>
      </c>
      <c r="Y553" s="64" t="e">
        <f ca="1">[1]!doisothanhchu(O553)</f>
        <v>#NAME?</v>
      </c>
    </row>
    <row r="554" spans="1:25" s="38" customFormat="1" ht="22.5" customHeight="1" x14ac:dyDescent="0.25">
      <c r="A554" s="8">
        <f t="shared" si="83"/>
        <v>526</v>
      </c>
      <c r="B554" s="8">
        <v>2812</v>
      </c>
      <c r="C554" s="41" t="s">
        <v>1932</v>
      </c>
      <c r="D554" s="35">
        <v>72.92</v>
      </c>
      <c r="E554" s="35">
        <v>82.25</v>
      </c>
      <c r="F554" s="46" t="s">
        <v>1946</v>
      </c>
      <c r="G554" s="65">
        <v>1.03</v>
      </c>
      <c r="H554" s="42">
        <v>14935000</v>
      </c>
      <c r="I554" s="42">
        <f t="shared" si="77"/>
        <v>1089060200</v>
      </c>
      <c r="J554" s="42">
        <f t="shared" si="78"/>
        <v>139343550</v>
      </c>
      <c r="K554" s="36">
        <v>1228403750</v>
      </c>
      <c r="L554" s="36">
        <f t="shared" si="79"/>
        <v>982723000</v>
      </c>
      <c r="M554" s="51">
        <v>245681000</v>
      </c>
      <c r="N554" s="36">
        <f t="shared" si="75"/>
        <v>737042000</v>
      </c>
      <c r="O554" s="36">
        <f t="shared" si="80"/>
        <v>245681000</v>
      </c>
      <c r="P554" s="42">
        <f t="shared" si="81"/>
        <v>491361000</v>
      </c>
      <c r="Q554" s="4" t="s">
        <v>1704</v>
      </c>
      <c r="R554" s="5"/>
      <c r="S554" s="7"/>
      <c r="T554" s="8"/>
      <c r="U554" s="4"/>
      <c r="V554" s="83"/>
      <c r="W554" s="5"/>
      <c r="X554" s="8"/>
      <c r="Y554" s="64" t="e">
        <f ca="1">[1]!doisothanhchu(O554)</f>
        <v>#NAME?</v>
      </c>
    </row>
    <row r="555" spans="1:25" s="38" customFormat="1" ht="22.5" customHeight="1" x14ac:dyDescent="0.25">
      <c r="A555" s="8">
        <f t="shared" si="83"/>
        <v>527</v>
      </c>
      <c r="B555" s="8">
        <v>2814</v>
      </c>
      <c r="C555" s="41" t="s">
        <v>1932</v>
      </c>
      <c r="D555" s="35">
        <v>47.83</v>
      </c>
      <c r="E555" s="35">
        <v>55.59</v>
      </c>
      <c r="F555" s="8"/>
      <c r="G555" s="35">
        <v>1</v>
      </c>
      <c r="H555" s="42">
        <v>14500000</v>
      </c>
      <c r="I555" s="42">
        <f t="shared" si="77"/>
        <v>693535000</v>
      </c>
      <c r="J555" s="42">
        <f t="shared" si="78"/>
        <v>112520000</v>
      </c>
      <c r="K555" s="36">
        <v>806055000</v>
      </c>
      <c r="L555" s="36">
        <f t="shared" si="79"/>
        <v>644844000</v>
      </c>
      <c r="M555" s="51">
        <v>322422000</v>
      </c>
      <c r="N555" s="36">
        <f t="shared" si="75"/>
        <v>322422000</v>
      </c>
      <c r="O555" s="36">
        <f t="shared" si="80"/>
        <v>161211000</v>
      </c>
      <c r="P555" s="42">
        <f t="shared" si="81"/>
        <v>161211000</v>
      </c>
      <c r="Q555" s="4" t="s">
        <v>2083</v>
      </c>
      <c r="R555" s="5" t="s">
        <v>2484</v>
      </c>
      <c r="S555" s="7">
        <v>39975</v>
      </c>
      <c r="T555" s="8" t="s">
        <v>243</v>
      </c>
      <c r="U555" s="4" t="s">
        <v>2485</v>
      </c>
      <c r="V555" s="83" t="s">
        <v>3021</v>
      </c>
      <c r="W555" s="5" t="s">
        <v>2486</v>
      </c>
      <c r="X555" s="91" t="s">
        <v>2487</v>
      </c>
      <c r="Y555" s="64" t="e">
        <f ca="1">[1]!doisothanhchu(O555)</f>
        <v>#NAME?</v>
      </c>
    </row>
    <row r="556" spans="1:25" s="38" customFormat="1" ht="22.5" customHeight="1" x14ac:dyDescent="0.25">
      <c r="A556" s="8">
        <f t="shared" si="83"/>
        <v>528</v>
      </c>
      <c r="B556" s="8">
        <v>2816</v>
      </c>
      <c r="C556" s="41" t="s">
        <v>1932</v>
      </c>
      <c r="D556" s="35">
        <v>39.729999999999997</v>
      </c>
      <c r="E556" s="35">
        <v>45.48</v>
      </c>
      <c r="F556" s="8"/>
      <c r="G556" s="35">
        <v>1</v>
      </c>
      <c r="H556" s="42">
        <v>14500000</v>
      </c>
      <c r="I556" s="42">
        <f t="shared" si="77"/>
        <v>576085000</v>
      </c>
      <c r="J556" s="42">
        <f t="shared" si="78"/>
        <v>83375000</v>
      </c>
      <c r="K556" s="36">
        <v>659460000</v>
      </c>
      <c r="L556" s="36">
        <f t="shared" si="79"/>
        <v>527568000</v>
      </c>
      <c r="M556" s="51">
        <v>395676000</v>
      </c>
      <c r="N556" s="36">
        <f t="shared" si="75"/>
        <v>131892000</v>
      </c>
      <c r="O556" s="36">
        <f t="shared" si="80"/>
        <v>131892000</v>
      </c>
      <c r="P556" s="42">
        <f t="shared" si="81"/>
        <v>0</v>
      </c>
      <c r="Q556" s="4" t="s">
        <v>3389</v>
      </c>
      <c r="R556" s="5" t="s">
        <v>3390</v>
      </c>
      <c r="S556" s="7">
        <v>42079</v>
      </c>
      <c r="T556" s="8" t="s">
        <v>276</v>
      </c>
      <c r="U556" s="4" t="s">
        <v>3391</v>
      </c>
      <c r="V556" s="83" t="s">
        <v>3392</v>
      </c>
      <c r="W556" s="5" t="s">
        <v>3393</v>
      </c>
      <c r="X556" s="91" t="s">
        <v>3394</v>
      </c>
      <c r="Y556" s="64" t="e">
        <f ca="1">[1]!doisothanhchu(O556)</f>
        <v>#NAME?</v>
      </c>
    </row>
    <row r="557" spans="1:25" s="38" customFormat="1" ht="22.5" customHeight="1" x14ac:dyDescent="0.25">
      <c r="A557" s="8">
        <f t="shared" si="83"/>
        <v>529</v>
      </c>
      <c r="B557" s="8">
        <v>2818</v>
      </c>
      <c r="C557" s="41" t="s">
        <v>1932</v>
      </c>
      <c r="D557" s="35">
        <v>39.729999999999997</v>
      </c>
      <c r="E557" s="35">
        <v>45.48</v>
      </c>
      <c r="F557" s="8"/>
      <c r="G557" s="35">
        <v>1</v>
      </c>
      <c r="H557" s="42">
        <v>14500000</v>
      </c>
      <c r="I557" s="42">
        <f t="shared" si="77"/>
        <v>576085000</v>
      </c>
      <c r="J557" s="42">
        <f t="shared" si="78"/>
        <v>83375000</v>
      </c>
      <c r="K557" s="36">
        <v>659460000</v>
      </c>
      <c r="L557" s="36">
        <f t="shared" si="79"/>
        <v>527568000</v>
      </c>
      <c r="M557" s="52">
        <v>395676000</v>
      </c>
      <c r="N557" s="36">
        <f t="shared" si="75"/>
        <v>131892000</v>
      </c>
      <c r="O557" s="36">
        <f t="shared" si="80"/>
        <v>131892000</v>
      </c>
      <c r="P557" s="42">
        <f t="shared" si="81"/>
        <v>0</v>
      </c>
      <c r="Q557" s="4" t="s">
        <v>3395</v>
      </c>
      <c r="R557" s="5" t="s">
        <v>3396</v>
      </c>
      <c r="S557" s="7">
        <v>41418</v>
      </c>
      <c r="T557" s="8" t="s">
        <v>436</v>
      </c>
      <c r="U557" s="4" t="s">
        <v>3397</v>
      </c>
      <c r="V557" s="83" t="s">
        <v>3398</v>
      </c>
      <c r="W557" s="5" t="s">
        <v>3399</v>
      </c>
      <c r="X557" s="91" t="s">
        <v>3400</v>
      </c>
      <c r="Y557" s="64" t="e">
        <f ca="1">[1]!doisothanhchu(O557)</f>
        <v>#NAME?</v>
      </c>
    </row>
    <row r="558" spans="1:25" s="38" customFormat="1" ht="22.5" customHeight="1" x14ac:dyDescent="0.25">
      <c r="A558" s="8">
        <f t="shared" si="83"/>
        <v>530</v>
      </c>
      <c r="B558" s="8">
        <v>2820</v>
      </c>
      <c r="C558" s="41" t="s">
        <v>1932</v>
      </c>
      <c r="D558" s="35">
        <v>47.83</v>
      </c>
      <c r="E558" s="35">
        <v>55.59</v>
      </c>
      <c r="F558" s="8"/>
      <c r="G558" s="35">
        <v>1</v>
      </c>
      <c r="H558" s="42">
        <v>14500000</v>
      </c>
      <c r="I558" s="42">
        <f t="shared" si="77"/>
        <v>693535000</v>
      </c>
      <c r="J558" s="42">
        <f t="shared" si="78"/>
        <v>112520000</v>
      </c>
      <c r="K558" s="36">
        <v>806055000</v>
      </c>
      <c r="L558" s="36">
        <f t="shared" si="79"/>
        <v>644844000</v>
      </c>
      <c r="M558" s="51">
        <v>483633000</v>
      </c>
      <c r="N558" s="36">
        <f t="shared" si="75"/>
        <v>161211000</v>
      </c>
      <c r="O558" s="36">
        <f t="shared" si="80"/>
        <v>161211000</v>
      </c>
      <c r="P558" s="42">
        <f t="shared" si="81"/>
        <v>0</v>
      </c>
      <c r="Q558" s="4" t="s">
        <v>415</v>
      </c>
      <c r="R558" s="5" t="s">
        <v>416</v>
      </c>
      <c r="S558" s="7">
        <v>41143</v>
      </c>
      <c r="T558" s="8" t="s">
        <v>243</v>
      </c>
      <c r="U558" s="4" t="s">
        <v>417</v>
      </c>
      <c r="V558" s="4" t="s">
        <v>417</v>
      </c>
      <c r="W558" s="5" t="s">
        <v>418</v>
      </c>
      <c r="X558" s="91" t="s">
        <v>419</v>
      </c>
      <c r="Y558" s="64" t="e">
        <f ca="1">[1]!doisothanhchu(O558)</f>
        <v>#NAME?</v>
      </c>
    </row>
    <row r="559" spans="1:25" s="38" customFormat="1" ht="22.5" customHeight="1" x14ac:dyDescent="0.25">
      <c r="A559" s="8">
        <f t="shared" si="83"/>
        <v>531</v>
      </c>
      <c r="B559" s="8">
        <v>2822</v>
      </c>
      <c r="C559" s="41" t="s">
        <v>1932</v>
      </c>
      <c r="D559" s="35">
        <v>72.92</v>
      </c>
      <c r="E559" s="35">
        <v>82.25</v>
      </c>
      <c r="F559" s="46" t="s">
        <v>1946</v>
      </c>
      <c r="G559" s="65">
        <v>1.03</v>
      </c>
      <c r="H559" s="42">
        <v>14935000</v>
      </c>
      <c r="I559" s="42">
        <f t="shared" si="77"/>
        <v>1089060200</v>
      </c>
      <c r="J559" s="42">
        <f t="shared" si="78"/>
        <v>139343550</v>
      </c>
      <c r="K559" s="36">
        <v>1228403750</v>
      </c>
      <c r="L559" s="36">
        <f t="shared" si="79"/>
        <v>982723000</v>
      </c>
      <c r="M559" s="51">
        <v>245681000</v>
      </c>
      <c r="N559" s="36">
        <f t="shared" si="75"/>
        <v>737042000</v>
      </c>
      <c r="O559" s="36">
        <f t="shared" si="80"/>
        <v>245681000</v>
      </c>
      <c r="P559" s="42">
        <f t="shared" si="81"/>
        <v>491361000</v>
      </c>
      <c r="Q559" s="4" t="s">
        <v>255</v>
      </c>
      <c r="R559" s="5"/>
      <c r="S559" s="7"/>
      <c r="T559" s="8"/>
      <c r="U559" s="4"/>
      <c r="V559" s="83"/>
      <c r="W559" s="5" t="s">
        <v>3022</v>
      </c>
      <c r="X559" s="8"/>
      <c r="Y559" s="64" t="e">
        <f ca="1">[1]!doisothanhchu(O559)</f>
        <v>#NAME?</v>
      </c>
    </row>
    <row r="560" spans="1:25" s="38" customFormat="1" ht="22.5" customHeight="1" x14ac:dyDescent="0.25">
      <c r="A560" s="8">
        <f t="shared" si="83"/>
        <v>532</v>
      </c>
      <c r="B560" s="8">
        <v>2824</v>
      </c>
      <c r="C560" s="41" t="s">
        <v>1932</v>
      </c>
      <c r="D560" s="35">
        <v>63.98</v>
      </c>
      <c r="E560" s="35">
        <v>71.959999999999994</v>
      </c>
      <c r="F560" s="8"/>
      <c r="G560" s="35">
        <v>1</v>
      </c>
      <c r="H560" s="42">
        <v>14500000</v>
      </c>
      <c r="I560" s="42">
        <f t="shared" si="77"/>
        <v>927710000</v>
      </c>
      <c r="J560" s="42">
        <f t="shared" si="78"/>
        <v>115709999.99999988</v>
      </c>
      <c r="K560" s="36">
        <v>1043419999.9999999</v>
      </c>
      <c r="L560" s="36">
        <f t="shared" si="79"/>
        <v>834736000</v>
      </c>
      <c r="M560" s="51">
        <v>626052000</v>
      </c>
      <c r="N560" s="36">
        <f t="shared" si="75"/>
        <v>208684000</v>
      </c>
      <c r="O560" s="36">
        <f t="shared" si="80"/>
        <v>208684000</v>
      </c>
      <c r="P560" s="42">
        <f t="shared" si="81"/>
        <v>0</v>
      </c>
      <c r="Q560" s="4" t="s">
        <v>3401</v>
      </c>
      <c r="R560" s="5" t="s">
        <v>3402</v>
      </c>
      <c r="S560" s="7">
        <v>40819</v>
      </c>
      <c r="T560" s="8" t="s">
        <v>243</v>
      </c>
      <c r="U560" s="4" t="s">
        <v>3403</v>
      </c>
      <c r="V560" s="83" t="s">
        <v>3404</v>
      </c>
      <c r="W560" s="5" t="s">
        <v>3405</v>
      </c>
      <c r="X560" s="91" t="s">
        <v>3406</v>
      </c>
      <c r="Y560" s="64" t="e">
        <f ca="1">[1]!doisothanhchu(O560)</f>
        <v>#NAME?</v>
      </c>
    </row>
    <row r="561" spans="1:25" s="38" customFormat="1" ht="22.5" customHeight="1" x14ac:dyDescent="0.25">
      <c r="A561" s="8">
        <f t="shared" si="83"/>
        <v>533</v>
      </c>
      <c r="B561" s="8">
        <v>2826</v>
      </c>
      <c r="C561" s="41" t="s">
        <v>1932</v>
      </c>
      <c r="D561" s="35">
        <v>62.37</v>
      </c>
      <c r="E561" s="35">
        <v>70.319999999999993</v>
      </c>
      <c r="F561" s="8"/>
      <c r="G561" s="35">
        <v>1</v>
      </c>
      <c r="H561" s="42">
        <v>14500000</v>
      </c>
      <c r="I561" s="42">
        <f t="shared" si="77"/>
        <v>904365000</v>
      </c>
      <c r="J561" s="42">
        <f t="shared" si="78"/>
        <v>115274999.99999988</v>
      </c>
      <c r="K561" s="36">
        <v>1019639999.9999999</v>
      </c>
      <c r="L561" s="36">
        <f t="shared" si="79"/>
        <v>815712000</v>
      </c>
      <c r="M561" s="51">
        <v>611784000</v>
      </c>
      <c r="N561" s="36">
        <f t="shared" si="75"/>
        <v>203928000</v>
      </c>
      <c r="O561" s="36">
        <f t="shared" si="80"/>
        <v>203928000</v>
      </c>
      <c r="P561" s="42">
        <f t="shared" si="81"/>
        <v>0</v>
      </c>
      <c r="Q561" s="4" t="s">
        <v>2488</v>
      </c>
      <c r="R561" s="5" t="s">
        <v>2489</v>
      </c>
      <c r="S561" s="7">
        <v>41716</v>
      </c>
      <c r="T561" s="8" t="s">
        <v>308</v>
      </c>
      <c r="U561" s="4" t="s">
        <v>2490</v>
      </c>
      <c r="V561" s="83" t="s">
        <v>2491</v>
      </c>
      <c r="W561" s="5" t="s">
        <v>2492</v>
      </c>
      <c r="X561" s="91" t="s">
        <v>2493</v>
      </c>
      <c r="Y561" s="64" t="e">
        <f ca="1">[1]!doisothanhchu(O561)</f>
        <v>#NAME?</v>
      </c>
    </row>
    <row r="562" spans="1:25" s="38" customFormat="1" ht="22.5" customHeight="1" x14ac:dyDescent="0.25">
      <c r="A562" s="8">
        <f t="shared" si="83"/>
        <v>534</v>
      </c>
      <c r="B562" s="8">
        <v>2828</v>
      </c>
      <c r="C562" s="41" t="s">
        <v>1932</v>
      </c>
      <c r="D562" s="35">
        <v>62.37</v>
      </c>
      <c r="E562" s="35">
        <v>70.319999999999993</v>
      </c>
      <c r="F562" s="8"/>
      <c r="G562" s="35">
        <v>1</v>
      </c>
      <c r="H562" s="42">
        <v>14500000</v>
      </c>
      <c r="I562" s="42">
        <f t="shared" si="77"/>
        <v>904365000</v>
      </c>
      <c r="J562" s="42">
        <f t="shared" si="78"/>
        <v>115274999.99999988</v>
      </c>
      <c r="K562" s="36">
        <v>1019639999.9999999</v>
      </c>
      <c r="L562" s="36">
        <f t="shared" si="79"/>
        <v>815712000</v>
      </c>
      <c r="M562" s="51">
        <v>611784000</v>
      </c>
      <c r="N562" s="36">
        <f t="shared" si="75"/>
        <v>203928000</v>
      </c>
      <c r="O562" s="36">
        <f t="shared" si="80"/>
        <v>203928000</v>
      </c>
      <c r="P562" s="42">
        <f t="shared" si="81"/>
        <v>0</v>
      </c>
      <c r="Q562" s="4" t="s">
        <v>3407</v>
      </c>
      <c r="R562" s="5" t="s">
        <v>3408</v>
      </c>
      <c r="S562" s="7">
        <v>38820</v>
      </c>
      <c r="T562" s="8" t="s">
        <v>286</v>
      </c>
      <c r="U562" s="4" t="s">
        <v>3409</v>
      </c>
      <c r="V562" s="83" t="s">
        <v>3410</v>
      </c>
      <c r="W562" s="5" t="s">
        <v>3411</v>
      </c>
      <c r="X562" s="91" t="s">
        <v>3412</v>
      </c>
      <c r="Y562" s="64" t="e">
        <f ca="1">[1]!doisothanhchu(O562)</f>
        <v>#NAME?</v>
      </c>
    </row>
    <row r="563" spans="1:25" s="38" customFormat="1" ht="22.5" customHeight="1" x14ac:dyDescent="0.25">
      <c r="A563" s="8">
        <f t="shared" si="83"/>
        <v>535</v>
      </c>
      <c r="B563" s="8">
        <v>2830</v>
      </c>
      <c r="C563" s="41" t="s">
        <v>1932</v>
      </c>
      <c r="D563" s="35">
        <v>63.98</v>
      </c>
      <c r="E563" s="35">
        <v>71.959999999999994</v>
      </c>
      <c r="F563" s="8"/>
      <c r="G563" s="35">
        <v>1</v>
      </c>
      <c r="H563" s="42">
        <v>14500000</v>
      </c>
      <c r="I563" s="42">
        <f t="shared" si="77"/>
        <v>927710000</v>
      </c>
      <c r="J563" s="42">
        <f t="shared" si="78"/>
        <v>115709999.99999988</v>
      </c>
      <c r="K563" s="36">
        <v>1043419999.9999999</v>
      </c>
      <c r="L563" s="36">
        <f t="shared" si="79"/>
        <v>834736000</v>
      </c>
      <c r="M563" s="51">
        <v>313026000</v>
      </c>
      <c r="N563" s="36">
        <f t="shared" si="75"/>
        <v>521710000</v>
      </c>
      <c r="O563" s="36">
        <f t="shared" si="80"/>
        <v>208684000</v>
      </c>
      <c r="P563" s="42">
        <f t="shared" si="81"/>
        <v>313026000</v>
      </c>
      <c r="Q563" s="4" t="s">
        <v>2233</v>
      </c>
      <c r="R563" s="5"/>
      <c r="S563" s="7"/>
      <c r="T563" s="8"/>
      <c r="U563" s="4"/>
      <c r="V563" s="83"/>
      <c r="W563" s="5" t="s">
        <v>2234</v>
      </c>
      <c r="X563" s="8"/>
      <c r="Y563" s="64" t="e">
        <f ca="1">[1]!doisothanhchu(O563)</f>
        <v>#NAME?</v>
      </c>
    </row>
    <row r="564" spans="1:25" s="38" customFormat="1" ht="22.5" customHeight="1" x14ac:dyDescent="0.25">
      <c r="A564" s="8">
        <f t="shared" si="83"/>
        <v>536</v>
      </c>
      <c r="B564" s="8">
        <v>2832</v>
      </c>
      <c r="C564" s="41" t="s">
        <v>1932</v>
      </c>
      <c r="D564" s="35">
        <v>72.92</v>
      </c>
      <c r="E564" s="35">
        <v>82.25</v>
      </c>
      <c r="F564" s="46" t="s">
        <v>1946</v>
      </c>
      <c r="G564" s="65">
        <v>1.03</v>
      </c>
      <c r="H564" s="42">
        <v>14935000</v>
      </c>
      <c r="I564" s="42">
        <f t="shared" si="77"/>
        <v>1089060200</v>
      </c>
      <c r="J564" s="42">
        <f t="shared" si="78"/>
        <v>139343550</v>
      </c>
      <c r="K564" s="36">
        <v>1228403750</v>
      </c>
      <c r="L564" s="36">
        <f t="shared" si="79"/>
        <v>982723000</v>
      </c>
      <c r="M564" s="51">
        <v>737042000</v>
      </c>
      <c r="N564" s="36">
        <f t="shared" ref="N564:N627" si="84">+ROUND(L564-M564,-3)</f>
        <v>245681000</v>
      </c>
      <c r="O564" s="36">
        <f t="shared" si="80"/>
        <v>245681000</v>
      </c>
      <c r="P564" s="42">
        <f t="shared" si="81"/>
        <v>0</v>
      </c>
      <c r="Q564" s="4" t="s">
        <v>3023</v>
      </c>
      <c r="R564" s="5" t="s">
        <v>3024</v>
      </c>
      <c r="S564" s="7">
        <v>40378</v>
      </c>
      <c r="T564" s="8" t="s">
        <v>243</v>
      </c>
      <c r="U564" s="4" t="s">
        <v>3413</v>
      </c>
      <c r="V564" s="4" t="s">
        <v>3414</v>
      </c>
      <c r="W564" s="5" t="s">
        <v>3415</v>
      </c>
      <c r="X564" s="91" t="s">
        <v>3025</v>
      </c>
      <c r="Y564" s="64" t="e">
        <f ca="1">[1]!doisothanhchu(O564)</f>
        <v>#NAME?</v>
      </c>
    </row>
    <row r="565" spans="1:25" s="38" customFormat="1" ht="22.5" customHeight="1" x14ac:dyDescent="0.25">
      <c r="A565" s="8">
        <f t="shared" si="83"/>
        <v>537</v>
      </c>
      <c r="B565" s="8">
        <v>2834</v>
      </c>
      <c r="C565" s="41" t="s">
        <v>1932</v>
      </c>
      <c r="D565" s="35">
        <v>47.83</v>
      </c>
      <c r="E565" s="35">
        <v>55.59</v>
      </c>
      <c r="F565" s="8"/>
      <c r="G565" s="35">
        <v>1</v>
      </c>
      <c r="H565" s="42">
        <v>14500000</v>
      </c>
      <c r="I565" s="42">
        <f t="shared" si="77"/>
        <v>693535000</v>
      </c>
      <c r="J565" s="42">
        <f t="shared" si="78"/>
        <v>112520000</v>
      </c>
      <c r="K565" s="36">
        <v>806055000</v>
      </c>
      <c r="L565" s="36">
        <f t="shared" si="79"/>
        <v>644844000</v>
      </c>
      <c r="M565" s="51">
        <v>483633000</v>
      </c>
      <c r="N565" s="36">
        <f t="shared" si="84"/>
        <v>161211000</v>
      </c>
      <c r="O565" s="36">
        <f t="shared" si="80"/>
        <v>161211000</v>
      </c>
      <c r="P565" s="42">
        <f t="shared" si="81"/>
        <v>0</v>
      </c>
      <c r="Q565" s="4" t="s">
        <v>2494</v>
      </c>
      <c r="R565" s="5" t="s">
        <v>2495</v>
      </c>
      <c r="S565" s="7">
        <v>37597</v>
      </c>
      <c r="T565" s="8" t="s">
        <v>267</v>
      </c>
      <c r="U565" s="4" t="s">
        <v>2496</v>
      </c>
      <c r="V565" s="83" t="s">
        <v>2497</v>
      </c>
      <c r="W565" s="5" t="s">
        <v>2498</v>
      </c>
      <c r="X565" s="95" t="s">
        <v>2499</v>
      </c>
      <c r="Y565" s="64" t="e">
        <f ca="1">[1]!doisothanhchu(O565)</f>
        <v>#NAME?</v>
      </c>
    </row>
    <row r="566" spans="1:25" s="38" customFormat="1" ht="22.5" customHeight="1" x14ac:dyDescent="0.25">
      <c r="A566" s="8">
        <f t="shared" si="83"/>
        <v>538</v>
      </c>
      <c r="B566" s="8">
        <v>2836</v>
      </c>
      <c r="C566" s="41" t="s">
        <v>1932</v>
      </c>
      <c r="D566" s="35">
        <v>41.79</v>
      </c>
      <c r="E566" s="35">
        <v>47.62</v>
      </c>
      <c r="F566" s="8"/>
      <c r="G566" s="35">
        <v>1</v>
      </c>
      <c r="H566" s="42">
        <v>14500000</v>
      </c>
      <c r="I566" s="42">
        <f t="shared" si="77"/>
        <v>605955000</v>
      </c>
      <c r="J566" s="42">
        <f t="shared" si="78"/>
        <v>84535000</v>
      </c>
      <c r="K566" s="36">
        <v>690490000</v>
      </c>
      <c r="L566" s="36">
        <f t="shared" si="79"/>
        <v>552392000</v>
      </c>
      <c r="M566" s="51">
        <v>414294000</v>
      </c>
      <c r="N566" s="36">
        <f t="shared" si="84"/>
        <v>138098000</v>
      </c>
      <c r="O566" s="36">
        <f t="shared" si="80"/>
        <v>138098000</v>
      </c>
      <c r="P566" s="42">
        <f t="shared" si="81"/>
        <v>0</v>
      </c>
      <c r="Q566" s="4" t="s">
        <v>3416</v>
      </c>
      <c r="R566" s="5" t="s">
        <v>3417</v>
      </c>
      <c r="S566" s="7">
        <v>37221</v>
      </c>
      <c r="T566" s="8" t="s">
        <v>339</v>
      </c>
      <c r="U566" s="4" t="s">
        <v>3418</v>
      </c>
      <c r="V566" s="83" t="s">
        <v>3419</v>
      </c>
      <c r="W566" s="5" t="s">
        <v>3420</v>
      </c>
      <c r="X566" s="91" t="s">
        <v>3421</v>
      </c>
      <c r="Y566" s="64" t="e">
        <f ca="1">[1]!doisothanhchu(O566)</f>
        <v>#NAME?</v>
      </c>
    </row>
    <row r="567" spans="1:25" s="38" customFormat="1" ht="22.5" customHeight="1" x14ac:dyDescent="0.25">
      <c r="A567" s="8">
        <f t="shared" si="83"/>
        <v>539</v>
      </c>
      <c r="B567" s="8">
        <v>2838</v>
      </c>
      <c r="C567" s="41" t="s">
        <v>1932</v>
      </c>
      <c r="D567" s="35">
        <v>40.03</v>
      </c>
      <c r="E567" s="35">
        <v>45.84</v>
      </c>
      <c r="F567" s="8"/>
      <c r="G567" s="35">
        <v>1</v>
      </c>
      <c r="H567" s="42">
        <v>14500000</v>
      </c>
      <c r="I567" s="42">
        <f t="shared" si="77"/>
        <v>580435000</v>
      </c>
      <c r="J567" s="42">
        <f t="shared" si="78"/>
        <v>84245000</v>
      </c>
      <c r="K567" s="36">
        <v>664680000</v>
      </c>
      <c r="L567" s="36">
        <f t="shared" si="79"/>
        <v>531744000</v>
      </c>
      <c r="M567" s="51">
        <v>398808000</v>
      </c>
      <c r="N567" s="36">
        <f t="shared" si="84"/>
        <v>132936000</v>
      </c>
      <c r="O567" s="36">
        <f t="shared" si="80"/>
        <v>132936000</v>
      </c>
      <c r="P567" s="42">
        <f t="shared" si="81"/>
        <v>0</v>
      </c>
      <c r="Q567" s="4" t="s">
        <v>3026</v>
      </c>
      <c r="R567" s="5" t="s">
        <v>3027</v>
      </c>
      <c r="S567" s="7">
        <v>41956</v>
      </c>
      <c r="T567" s="8" t="s">
        <v>276</v>
      </c>
      <c r="U567" s="4" t="s">
        <v>3422</v>
      </c>
      <c r="V567" s="83" t="s">
        <v>3028</v>
      </c>
      <c r="W567" s="5" t="s">
        <v>3423</v>
      </c>
      <c r="X567" s="91" t="s">
        <v>2320</v>
      </c>
      <c r="Y567" s="64" t="e">
        <f ca="1">[1]!doisothanhchu(O567)</f>
        <v>#NAME?</v>
      </c>
    </row>
    <row r="568" spans="1:25" s="38" customFormat="1" ht="22.5" customHeight="1" x14ac:dyDescent="0.25">
      <c r="A568" s="8">
        <f t="shared" si="83"/>
        <v>540</v>
      </c>
      <c r="B568" s="8">
        <v>2840</v>
      </c>
      <c r="C568" s="41" t="s">
        <v>1932</v>
      </c>
      <c r="D568" s="35">
        <v>47.83</v>
      </c>
      <c r="E568" s="35">
        <v>55.59</v>
      </c>
      <c r="F568" s="8"/>
      <c r="G568" s="35">
        <v>1</v>
      </c>
      <c r="H568" s="42">
        <v>14500000</v>
      </c>
      <c r="I568" s="42">
        <f t="shared" si="77"/>
        <v>693535000</v>
      </c>
      <c r="J568" s="42">
        <f t="shared" si="78"/>
        <v>112520000</v>
      </c>
      <c r="K568" s="36">
        <v>806055000</v>
      </c>
      <c r="L568" s="36">
        <f t="shared" si="79"/>
        <v>644844000</v>
      </c>
      <c r="M568" s="51">
        <v>483633000</v>
      </c>
      <c r="N568" s="36">
        <f t="shared" si="84"/>
        <v>161211000</v>
      </c>
      <c r="O568" s="36">
        <f t="shared" si="80"/>
        <v>161211000</v>
      </c>
      <c r="P568" s="42">
        <f t="shared" si="81"/>
        <v>0</v>
      </c>
      <c r="Q568" s="4" t="s">
        <v>2500</v>
      </c>
      <c r="R568" s="5" t="s">
        <v>2501</v>
      </c>
      <c r="S568" s="7">
        <v>40684</v>
      </c>
      <c r="T568" s="8" t="s">
        <v>1986</v>
      </c>
      <c r="U568" s="4" t="s">
        <v>2502</v>
      </c>
      <c r="V568" s="4" t="s">
        <v>2503</v>
      </c>
      <c r="W568" s="5" t="s">
        <v>2504</v>
      </c>
      <c r="X568" s="95" t="s">
        <v>2505</v>
      </c>
      <c r="Y568" s="64" t="e">
        <f ca="1">[1]!doisothanhchu(O568)</f>
        <v>#NAME?</v>
      </c>
    </row>
    <row r="569" spans="1:25" s="49" customFormat="1" ht="27" customHeight="1" x14ac:dyDescent="0.25">
      <c r="A569" s="43" t="s">
        <v>1895</v>
      </c>
      <c r="B569" s="43"/>
      <c r="C569" s="43"/>
      <c r="D569" s="47"/>
      <c r="E569" s="47"/>
      <c r="F569" s="43"/>
      <c r="G569" s="47"/>
      <c r="H569" s="48"/>
      <c r="I569" s="42">
        <f t="shared" si="77"/>
        <v>0</v>
      </c>
      <c r="J569" s="42">
        <f t="shared" si="78"/>
        <v>0</v>
      </c>
      <c r="K569" s="36">
        <v>0</v>
      </c>
      <c r="L569" s="36">
        <f t="shared" si="79"/>
        <v>0</v>
      </c>
      <c r="M569" s="51">
        <v>0</v>
      </c>
      <c r="N569" s="36">
        <f t="shared" si="84"/>
        <v>0</v>
      </c>
      <c r="O569" s="36">
        <f t="shared" si="80"/>
        <v>0</v>
      </c>
      <c r="P569" s="42">
        <f t="shared" ref="P569:P622" si="85">+N569-O569</f>
        <v>0</v>
      </c>
      <c r="Q569" s="4"/>
      <c r="R569" s="5"/>
      <c r="S569" s="7"/>
      <c r="T569" s="8"/>
      <c r="U569" s="4"/>
      <c r="V569" s="83"/>
      <c r="W569" s="5"/>
      <c r="X569" s="8"/>
      <c r="Y569" s="64" t="e">
        <f ca="1">[1]!doisothanhchu(O569)</f>
        <v>#NAME?</v>
      </c>
    </row>
    <row r="570" spans="1:25" s="38" customFormat="1" ht="21.75" customHeight="1" x14ac:dyDescent="0.25">
      <c r="A570" s="8">
        <f>+A549+20</f>
        <v>541</v>
      </c>
      <c r="B570" s="8">
        <v>2902</v>
      </c>
      <c r="C570" s="41" t="s">
        <v>1933</v>
      </c>
      <c r="D570" s="78">
        <v>72.92</v>
      </c>
      <c r="E570" s="35">
        <v>82.25</v>
      </c>
      <c r="F570" s="46" t="s">
        <v>1946</v>
      </c>
      <c r="G570" s="65">
        <v>1.03</v>
      </c>
      <c r="H570" s="42">
        <v>14420000</v>
      </c>
      <c r="I570" s="42">
        <f t="shared" si="77"/>
        <v>1051506400</v>
      </c>
      <c r="J570" s="42">
        <f t="shared" si="78"/>
        <v>134538600</v>
      </c>
      <c r="K570" s="36">
        <v>1186045000</v>
      </c>
      <c r="L570" s="36">
        <f t="shared" si="79"/>
        <v>948836000</v>
      </c>
      <c r="M570" s="51">
        <v>711627000</v>
      </c>
      <c r="N570" s="36">
        <f t="shared" si="84"/>
        <v>237209000</v>
      </c>
      <c r="O570" s="36">
        <f t="shared" si="80"/>
        <v>237209000</v>
      </c>
      <c r="P570" s="42">
        <f t="shared" si="85"/>
        <v>0</v>
      </c>
      <c r="Q570" s="4" t="s">
        <v>3029</v>
      </c>
      <c r="R570" s="5" t="s">
        <v>3030</v>
      </c>
      <c r="S570" s="7">
        <v>41815</v>
      </c>
      <c r="T570" s="8" t="s">
        <v>276</v>
      </c>
      <c r="U570" s="4" t="s">
        <v>3031</v>
      </c>
      <c r="V570" s="83" t="s">
        <v>3032</v>
      </c>
      <c r="W570" s="5" t="s">
        <v>2321</v>
      </c>
      <c r="X570" s="91" t="s">
        <v>3033</v>
      </c>
      <c r="Y570" s="64" t="e">
        <f ca="1">[1]!doisothanhchu(O570)</f>
        <v>#NAME?</v>
      </c>
    </row>
    <row r="571" spans="1:25" s="38" customFormat="1" ht="21.75" customHeight="1" x14ac:dyDescent="0.25">
      <c r="A571" s="8">
        <f t="shared" ref="A571:A589" si="86">+A550+20</f>
        <v>542</v>
      </c>
      <c r="B571" s="8">
        <v>2904</v>
      </c>
      <c r="C571" s="41" t="s">
        <v>1933</v>
      </c>
      <c r="D571" s="35">
        <v>63.98</v>
      </c>
      <c r="E571" s="35">
        <v>71.959999999999994</v>
      </c>
      <c r="F571" s="8"/>
      <c r="G571" s="35">
        <v>1</v>
      </c>
      <c r="H571" s="42">
        <v>14000000</v>
      </c>
      <c r="I571" s="42">
        <f t="shared" si="77"/>
        <v>895720000</v>
      </c>
      <c r="J571" s="42">
        <f t="shared" si="78"/>
        <v>111719999.99999988</v>
      </c>
      <c r="K571" s="36">
        <v>1007439999.9999999</v>
      </c>
      <c r="L571" s="36">
        <f t="shared" si="79"/>
        <v>805952000</v>
      </c>
      <c r="M571" s="51">
        <v>604464000</v>
      </c>
      <c r="N571" s="36">
        <f t="shared" si="84"/>
        <v>201488000</v>
      </c>
      <c r="O571" s="36">
        <f t="shared" si="80"/>
        <v>201488000</v>
      </c>
      <c r="P571" s="42">
        <f t="shared" si="85"/>
        <v>0</v>
      </c>
      <c r="Q571" s="4" t="s">
        <v>3034</v>
      </c>
      <c r="R571" s="5" t="s">
        <v>3035</v>
      </c>
      <c r="S571" s="7">
        <v>42081</v>
      </c>
      <c r="T571" s="8" t="s">
        <v>276</v>
      </c>
      <c r="U571" s="4" t="s">
        <v>2322</v>
      </c>
      <c r="V571" s="4" t="s">
        <v>2323</v>
      </c>
      <c r="W571" s="5" t="s">
        <v>2324</v>
      </c>
      <c r="X571" s="91" t="s">
        <v>3036</v>
      </c>
      <c r="Y571" s="64" t="e">
        <f ca="1">[1]!doisothanhchu(O571)</f>
        <v>#NAME?</v>
      </c>
    </row>
    <row r="572" spans="1:25" s="38" customFormat="1" ht="21.75" customHeight="1" x14ac:dyDescent="0.25">
      <c r="A572" s="8">
        <f t="shared" si="86"/>
        <v>543</v>
      </c>
      <c r="B572" s="8">
        <v>2906</v>
      </c>
      <c r="C572" s="41" t="s">
        <v>1933</v>
      </c>
      <c r="D572" s="35">
        <v>62.37</v>
      </c>
      <c r="E572" s="35">
        <v>70.319999999999993</v>
      </c>
      <c r="F572" s="8"/>
      <c r="G572" s="35">
        <v>1</v>
      </c>
      <c r="H572" s="42">
        <v>14000000</v>
      </c>
      <c r="I572" s="42">
        <f t="shared" si="77"/>
        <v>873180000</v>
      </c>
      <c r="J572" s="42">
        <f t="shared" si="78"/>
        <v>111299999.99999988</v>
      </c>
      <c r="K572" s="36">
        <v>984479999.99999988</v>
      </c>
      <c r="L572" s="36">
        <f t="shared" si="79"/>
        <v>787584000</v>
      </c>
      <c r="M572" s="51">
        <v>590688000</v>
      </c>
      <c r="N572" s="36">
        <f t="shared" si="84"/>
        <v>196896000</v>
      </c>
      <c r="O572" s="36">
        <f t="shared" si="80"/>
        <v>196896000</v>
      </c>
      <c r="P572" s="42">
        <f t="shared" si="85"/>
        <v>0</v>
      </c>
      <c r="Q572" s="4" t="s">
        <v>2506</v>
      </c>
      <c r="R572" s="5" t="s">
        <v>2507</v>
      </c>
      <c r="S572" s="7">
        <v>37977</v>
      </c>
      <c r="T572" s="8" t="s">
        <v>356</v>
      </c>
      <c r="U572" s="4" t="s">
        <v>2508</v>
      </c>
      <c r="V572" s="83" t="s">
        <v>2509</v>
      </c>
      <c r="W572" s="5" t="s">
        <v>2510</v>
      </c>
      <c r="X572" s="91" t="s">
        <v>2511</v>
      </c>
      <c r="Y572" s="64" t="e">
        <f ca="1">[1]!doisothanhchu(O572)</f>
        <v>#NAME?</v>
      </c>
    </row>
    <row r="573" spans="1:25" s="38" customFormat="1" ht="21.75" customHeight="1" x14ac:dyDescent="0.25">
      <c r="A573" s="8">
        <f t="shared" si="86"/>
        <v>544</v>
      </c>
      <c r="B573" s="8">
        <v>2908</v>
      </c>
      <c r="C573" s="41" t="s">
        <v>1933</v>
      </c>
      <c r="D573" s="35">
        <v>62.37</v>
      </c>
      <c r="E573" s="35">
        <v>70.319999999999993</v>
      </c>
      <c r="F573" s="8"/>
      <c r="G573" s="35">
        <v>1</v>
      </c>
      <c r="H573" s="42">
        <v>14000000</v>
      </c>
      <c r="I573" s="42">
        <f t="shared" si="77"/>
        <v>873180000</v>
      </c>
      <c r="J573" s="42">
        <f t="shared" si="78"/>
        <v>111299999.99999988</v>
      </c>
      <c r="K573" s="36">
        <v>984479999.99999988</v>
      </c>
      <c r="L573" s="36">
        <f t="shared" si="79"/>
        <v>787584000</v>
      </c>
      <c r="M573" s="51">
        <v>590688000</v>
      </c>
      <c r="N573" s="36">
        <f t="shared" si="84"/>
        <v>196896000</v>
      </c>
      <c r="O573" s="36">
        <f t="shared" si="80"/>
        <v>196896000</v>
      </c>
      <c r="P573" s="42">
        <f t="shared" si="85"/>
        <v>0</v>
      </c>
      <c r="Q573" s="4" t="s">
        <v>2560</v>
      </c>
      <c r="R573" s="5" t="s">
        <v>2561</v>
      </c>
      <c r="S573" s="7">
        <v>39856</v>
      </c>
      <c r="T573" s="8" t="s">
        <v>243</v>
      </c>
      <c r="U573" s="4" t="s">
        <v>2562</v>
      </c>
      <c r="V573" s="4" t="s">
        <v>2562</v>
      </c>
      <c r="W573" s="5" t="s">
        <v>2563</v>
      </c>
      <c r="X573" s="94" t="s">
        <v>2564</v>
      </c>
      <c r="Y573" s="64" t="e">
        <f ca="1">[1]!doisothanhchu(O573)</f>
        <v>#NAME?</v>
      </c>
    </row>
    <row r="574" spans="1:25" s="38" customFormat="1" ht="21.75" customHeight="1" x14ac:dyDescent="0.25">
      <c r="A574" s="8">
        <f t="shared" si="86"/>
        <v>545</v>
      </c>
      <c r="B574" s="8">
        <v>2910</v>
      </c>
      <c r="C574" s="41" t="s">
        <v>1933</v>
      </c>
      <c r="D574" s="35">
        <v>63.98</v>
      </c>
      <c r="E574" s="35">
        <v>71.959999999999994</v>
      </c>
      <c r="F574" s="8"/>
      <c r="G574" s="35">
        <v>1</v>
      </c>
      <c r="H574" s="42">
        <v>14000000</v>
      </c>
      <c r="I574" s="42">
        <f t="shared" si="77"/>
        <v>895720000</v>
      </c>
      <c r="J574" s="42">
        <f t="shared" si="78"/>
        <v>111719999.99999988</v>
      </c>
      <c r="K574" s="36">
        <v>1007439999.9999999</v>
      </c>
      <c r="L574" s="36">
        <f t="shared" si="79"/>
        <v>805952000</v>
      </c>
      <c r="M574" s="51">
        <v>604464000</v>
      </c>
      <c r="N574" s="36">
        <f t="shared" si="84"/>
        <v>201488000</v>
      </c>
      <c r="O574" s="36">
        <f t="shared" si="80"/>
        <v>201488000</v>
      </c>
      <c r="P574" s="42">
        <f t="shared" si="85"/>
        <v>0</v>
      </c>
      <c r="Q574" s="4" t="s">
        <v>2512</v>
      </c>
      <c r="R574" s="5" t="s">
        <v>2513</v>
      </c>
      <c r="S574" s="7">
        <v>41708</v>
      </c>
      <c r="T574" s="8" t="s">
        <v>2112</v>
      </c>
      <c r="U574" s="4" t="s">
        <v>2514</v>
      </c>
      <c r="V574" s="4" t="s">
        <v>2515</v>
      </c>
      <c r="W574" s="5" t="s">
        <v>2516</v>
      </c>
      <c r="X574" s="91" t="s">
        <v>2517</v>
      </c>
      <c r="Y574" s="64" t="e">
        <f ca="1">[1]!doisothanhchu(O574)</f>
        <v>#NAME?</v>
      </c>
    </row>
    <row r="575" spans="1:25" s="38" customFormat="1" ht="21.75" customHeight="1" x14ac:dyDescent="0.25">
      <c r="A575" s="8">
        <f t="shared" si="86"/>
        <v>546</v>
      </c>
      <c r="B575" s="8">
        <v>2912</v>
      </c>
      <c r="C575" s="41" t="s">
        <v>1933</v>
      </c>
      <c r="D575" s="35">
        <v>72.92</v>
      </c>
      <c r="E575" s="35">
        <v>82.25</v>
      </c>
      <c r="F575" s="46" t="s">
        <v>1946</v>
      </c>
      <c r="G575" s="65">
        <v>1.03</v>
      </c>
      <c r="H575" s="42">
        <v>14420000</v>
      </c>
      <c r="I575" s="42">
        <f t="shared" si="77"/>
        <v>1051506400</v>
      </c>
      <c r="J575" s="42">
        <f t="shared" si="78"/>
        <v>134538600</v>
      </c>
      <c r="K575" s="36">
        <v>1186045000</v>
      </c>
      <c r="L575" s="36">
        <f t="shared" si="79"/>
        <v>948836000</v>
      </c>
      <c r="M575" s="51">
        <v>711627000</v>
      </c>
      <c r="N575" s="36">
        <f t="shared" si="84"/>
        <v>237209000</v>
      </c>
      <c r="O575" s="36">
        <f t="shared" si="80"/>
        <v>237209000</v>
      </c>
      <c r="P575" s="42">
        <f t="shared" si="85"/>
        <v>0</v>
      </c>
      <c r="Q575" s="4" t="s">
        <v>2288</v>
      </c>
      <c r="R575" s="5"/>
      <c r="S575" s="7"/>
      <c r="T575" s="8"/>
      <c r="U575" s="4"/>
      <c r="V575" s="83"/>
      <c r="W575" s="5" t="s">
        <v>2289</v>
      </c>
      <c r="X575" s="8"/>
      <c r="Y575" s="64" t="e">
        <f ca="1">[1]!doisothanhchu(O575)</f>
        <v>#NAME?</v>
      </c>
    </row>
    <row r="576" spans="1:25" s="38" customFormat="1" ht="21.75" customHeight="1" x14ac:dyDescent="0.25">
      <c r="A576" s="8">
        <f t="shared" si="86"/>
        <v>547</v>
      </c>
      <c r="B576" s="8">
        <v>2914</v>
      </c>
      <c r="C576" s="41" t="s">
        <v>1933</v>
      </c>
      <c r="D576" s="35">
        <v>47.83</v>
      </c>
      <c r="E576" s="35">
        <v>55.59</v>
      </c>
      <c r="F576" s="8"/>
      <c r="G576" s="35">
        <v>1</v>
      </c>
      <c r="H576" s="42">
        <v>14000000</v>
      </c>
      <c r="I576" s="42">
        <f t="shared" si="77"/>
        <v>669620000</v>
      </c>
      <c r="J576" s="42">
        <f t="shared" si="78"/>
        <v>108640000</v>
      </c>
      <c r="K576" s="36">
        <v>778260000</v>
      </c>
      <c r="L576" s="36">
        <f t="shared" si="79"/>
        <v>622608000</v>
      </c>
      <c r="M576" s="51">
        <v>466956000</v>
      </c>
      <c r="N576" s="36">
        <f t="shared" si="84"/>
        <v>155652000</v>
      </c>
      <c r="O576" s="36">
        <f t="shared" si="80"/>
        <v>155652000</v>
      </c>
      <c r="P576" s="42">
        <f t="shared" si="85"/>
        <v>0</v>
      </c>
      <c r="Q576" s="4" t="s">
        <v>2518</v>
      </c>
      <c r="R576" s="5" t="s">
        <v>2519</v>
      </c>
      <c r="S576" s="7">
        <v>41970</v>
      </c>
      <c r="T576" s="8" t="s">
        <v>260</v>
      </c>
      <c r="U576" s="4" t="s">
        <v>1329</v>
      </c>
      <c r="V576" s="83" t="s">
        <v>2520</v>
      </c>
      <c r="W576" s="5" t="s">
        <v>2521</v>
      </c>
      <c r="X576" s="91" t="s">
        <v>2522</v>
      </c>
      <c r="Y576" s="64" t="e">
        <f ca="1">[1]!doisothanhchu(O576)</f>
        <v>#NAME?</v>
      </c>
    </row>
    <row r="577" spans="1:25" s="38" customFormat="1" ht="21.75" customHeight="1" x14ac:dyDescent="0.25">
      <c r="A577" s="8">
        <f t="shared" si="86"/>
        <v>548</v>
      </c>
      <c r="B577" s="8">
        <v>2916</v>
      </c>
      <c r="C577" s="41" t="s">
        <v>1933</v>
      </c>
      <c r="D577" s="35">
        <v>39.729999999999997</v>
      </c>
      <c r="E577" s="35">
        <v>45.48</v>
      </c>
      <c r="F577" s="8"/>
      <c r="G577" s="35">
        <v>1</v>
      </c>
      <c r="H577" s="42">
        <v>14000000</v>
      </c>
      <c r="I577" s="42">
        <f t="shared" si="77"/>
        <v>556220000</v>
      </c>
      <c r="J577" s="42">
        <f t="shared" si="78"/>
        <v>80500000</v>
      </c>
      <c r="K577" s="36">
        <v>636720000</v>
      </c>
      <c r="L577" s="36">
        <f t="shared" si="79"/>
        <v>509376000</v>
      </c>
      <c r="M577" s="51">
        <v>382032000</v>
      </c>
      <c r="N577" s="36">
        <f t="shared" si="84"/>
        <v>127344000</v>
      </c>
      <c r="O577" s="36">
        <f t="shared" si="80"/>
        <v>127344000</v>
      </c>
      <c r="P577" s="42">
        <f t="shared" si="85"/>
        <v>0</v>
      </c>
      <c r="Q577" s="4" t="s">
        <v>2523</v>
      </c>
      <c r="R577" s="5" t="s">
        <v>2524</v>
      </c>
      <c r="S577" s="7">
        <v>40799</v>
      </c>
      <c r="T577" s="8" t="s">
        <v>286</v>
      </c>
      <c r="U577" s="4" t="s">
        <v>2525</v>
      </c>
      <c r="V577" s="83" t="s">
        <v>2526</v>
      </c>
      <c r="W577" s="5" t="s">
        <v>2527</v>
      </c>
      <c r="X577" s="91" t="s">
        <v>2528</v>
      </c>
      <c r="Y577" s="64" t="e">
        <f ca="1">[1]!doisothanhchu(O577)</f>
        <v>#NAME?</v>
      </c>
    </row>
    <row r="578" spans="1:25" s="38" customFormat="1" ht="21.75" customHeight="1" x14ac:dyDescent="0.25">
      <c r="A578" s="8">
        <f t="shared" si="86"/>
        <v>549</v>
      </c>
      <c r="B578" s="8">
        <v>2918</v>
      </c>
      <c r="C578" s="41" t="s">
        <v>1933</v>
      </c>
      <c r="D578" s="35">
        <v>39.729999999999997</v>
      </c>
      <c r="E578" s="35">
        <v>45.48</v>
      </c>
      <c r="F578" s="8"/>
      <c r="G578" s="35">
        <v>1</v>
      </c>
      <c r="H578" s="42">
        <v>14000000</v>
      </c>
      <c r="I578" s="42">
        <f t="shared" si="77"/>
        <v>556220000</v>
      </c>
      <c r="J578" s="42">
        <f t="shared" si="78"/>
        <v>80500000</v>
      </c>
      <c r="K578" s="36">
        <v>636720000</v>
      </c>
      <c r="L578" s="36">
        <f t="shared" si="79"/>
        <v>509376000</v>
      </c>
      <c r="M578" s="51">
        <v>382032000</v>
      </c>
      <c r="N578" s="36">
        <f t="shared" si="84"/>
        <v>127344000</v>
      </c>
      <c r="O578" s="36">
        <f t="shared" si="80"/>
        <v>127344000</v>
      </c>
      <c r="P578" s="42">
        <f t="shared" si="85"/>
        <v>0</v>
      </c>
      <c r="Q578" s="4" t="s">
        <v>2529</v>
      </c>
      <c r="R578" s="5" t="s">
        <v>2530</v>
      </c>
      <c r="S578" s="7">
        <v>39958</v>
      </c>
      <c r="T578" s="8" t="s">
        <v>243</v>
      </c>
      <c r="U578" s="4" t="s">
        <v>1203</v>
      </c>
      <c r="V578" s="4" t="s">
        <v>2531</v>
      </c>
      <c r="W578" s="5" t="s">
        <v>2532</v>
      </c>
      <c r="X578" s="91" t="s">
        <v>2533</v>
      </c>
      <c r="Y578" s="64" t="e">
        <f ca="1">[1]!doisothanhchu(O578)</f>
        <v>#NAME?</v>
      </c>
    </row>
    <row r="579" spans="1:25" s="38" customFormat="1" ht="21.75" customHeight="1" x14ac:dyDescent="0.25">
      <c r="A579" s="8">
        <f t="shared" si="86"/>
        <v>550</v>
      </c>
      <c r="B579" s="8">
        <v>2920</v>
      </c>
      <c r="C579" s="41" t="s">
        <v>1933</v>
      </c>
      <c r="D579" s="35">
        <v>47.83</v>
      </c>
      <c r="E579" s="35">
        <v>55.59</v>
      </c>
      <c r="F579" s="8"/>
      <c r="G579" s="35">
        <v>1</v>
      </c>
      <c r="H579" s="42">
        <v>14000000</v>
      </c>
      <c r="I579" s="42">
        <f t="shared" si="77"/>
        <v>669620000</v>
      </c>
      <c r="J579" s="42">
        <f t="shared" si="78"/>
        <v>108640000</v>
      </c>
      <c r="K579" s="36">
        <v>778260000</v>
      </c>
      <c r="L579" s="36">
        <f t="shared" si="79"/>
        <v>622608000</v>
      </c>
      <c r="M579" s="51">
        <v>155652000</v>
      </c>
      <c r="N579" s="36">
        <f t="shared" si="84"/>
        <v>466956000</v>
      </c>
      <c r="O579" s="36">
        <f t="shared" si="80"/>
        <v>155652000</v>
      </c>
      <c r="P579" s="42">
        <f t="shared" si="85"/>
        <v>311304000</v>
      </c>
      <c r="Q579" s="4" t="s">
        <v>1704</v>
      </c>
      <c r="R579" s="5"/>
      <c r="S579" s="7"/>
      <c r="T579" s="8"/>
      <c r="U579" s="4"/>
      <c r="V579" s="83"/>
      <c r="W579" s="5"/>
      <c r="X579" s="8"/>
      <c r="Y579" s="64" t="e">
        <f ca="1">[1]!doisothanhchu(O579)</f>
        <v>#NAME?</v>
      </c>
    </row>
    <row r="580" spans="1:25" s="38" customFormat="1" ht="21.75" customHeight="1" x14ac:dyDescent="0.25">
      <c r="A580" s="8">
        <f t="shared" si="86"/>
        <v>551</v>
      </c>
      <c r="B580" s="8">
        <v>2922</v>
      </c>
      <c r="C580" s="41" t="s">
        <v>1933</v>
      </c>
      <c r="D580" s="35">
        <v>72.92</v>
      </c>
      <c r="E580" s="35">
        <v>82.25</v>
      </c>
      <c r="F580" s="46" t="s">
        <v>1946</v>
      </c>
      <c r="G580" s="65">
        <v>1.03</v>
      </c>
      <c r="H580" s="42">
        <v>14420000</v>
      </c>
      <c r="I580" s="42">
        <f t="shared" ref="I580:I643" si="87">+D580*H580</f>
        <v>1051506400</v>
      </c>
      <c r="J580" s="42">
        <f t="shared" ref="J580:J643" si="88">+K580-I580</f>
        <v>134538600</v>
      </c>
      <c r="K580" s="36">
        <v>1186045000</v>
      </c>
      <c r="L580" s="36">
        <f t="shared" ref="L580:L643" si="89">ROUND((K580*0.8),-3)</f>
        <v>948836000</v>
      </c>
      <c r="M580" s="51">
        <v>237209000</v>
      </c>
      <c r="N580" s="36">
        <f t="shared" si="84"/>
        <v>711627000</v>
      </c>
      <c r="O580" s="36">
        <f t="shared" ref="O580:O643" si="90">+ROUND(K580*0.2,-3)</f>
        <v>237209000</v>
      </c>
      <c r="P580" s="42">
        <f t="shared" si="85"/>
        <v>474418000</v>
      </c>
      <c r="Q580" s="4" t="s">
        <v>255</v>
      </c>
      <c r="R580" s="5"/>
      <c r="S580" s="7"/>
      <c r="T580" s="8"/>
      <c r="U580" s="4"/>
      <c r="V580" s="83"/>
      <c r="W580" s="5" t="s">
        <v>256</v>
      </c>
      <c r="X580" s="96" t="s">
        <v>257</v>
      </c>
      <c r="Y580" s="64" t="e">
        <f ca="1">[1]!doisothanhchu(O580)</f>
        <v>#NAME?</v>
      </c>
    </row>
    <row r="581" spans="1:25" s="38" customFormat="1" ht="21.75" customHeight="1" x14ac:dyDescent="0.25">
      <c r="A581" s="8">
        <f t="shared" si="86"/>
        <v>552</v>
      </c>
      <c r="B581" s="8">
        <v>2924</v>
      </c>
      <c r="C581" s="41" t="s">
        <v>1933</v>
      </c>
      <c r="D581" s="35">
        <v>63.98</v>
      </c>
      <c r="E581" s="35">
        <v>71.959999999999994</v>
      </c>
      <c r="F581" s="8"/>
      <c r="G581" s="35">
        <v>1</v>
      </c>
      <c r="H581" s="42">
        <v>14000000</v>
      </c>
      <c r="I581" s="42">
        <f t="shared" si="87"/>
        <v>895720000</v>
      </c>
      <c r="J581" s="42">
        <f t="shared" si="88"/>
        <v>111719999.99999988</v>
      </c>
      <c r="K581" s="36">
        <v>1007439999.9999999</v>
      </c>
      <c r="L581" s="36">
        <f t="shared" si="89"/>
        <v>805952000</v>
      </c>
      <c r="M581" s="51">
        <v>604464000</v>
      </c>
      <c r="N581" s="36">
        <f t="shared" si="84"/>
        <v>201488000</v>
      </c>
      <c r="O581" s="36">
        <f t="shared" si="90"/>
        <v>201488000</v>
      </c>
      <c r="P581" s="42">
        <f t="shared" si="85"/>
        <v>0</v>
      </c>
      <c r="Q581" s="4" t="s">
        <v>3037</v>
      </c>
      <c r="R581" s="5"/>
      <c r="S581" s="7"/>
      <c r="T581" s="8"/>
      <c r="U581" s="4"/>
      <c r="V581" s="83"/>
      <c r="W581" s="5"/>
      <c r="X581" s="8"/>
      <c r="Y581" s="64" t="e">
        <f ca="1">[1]!doisothanhchu(O581)</f>
        <v>#NAME?</v>
      </c>
    </row>
    <row r="582" spans="1:25" s="38" customFormat="1" ht="21.75" customHeight="1" x14ac:dyDescent="0.25">
      <c r="A582" s="8">
        <f t="shared" si="86"/>
        <v>553</v>
      </c>
      <c r="B582" s="8">
        <v>2926</v>
      </c>
      <c r="C582" s="41" t="s">
        <v>1933</v>
      </c>
      <c r="D582" s="35">
        <v>62.37</v>
      </c>
      <c r="E582" s="35">
        <v>70.319999999999993</v>
      </c>
      <c r="F582" s="8"/>
      <c r="G582" s="35">
        <v>1</v>
      </c>
      <c r="H582" s="42">
        <v>14000000</v>
      </c>
      <c r="I582" s="42">
        <f t="shared" si="87"/>
        <v>873180000</v>
      </c>
      <c r="J582" s="42">
        <f t="shared" si="88"/>
        <v>111299999.99999988</v>
      </c>
      <c r="K582" s="36">
        <v>984479999.99999988</v>
      </c>
      <c r="L582" s="36">
        <f t="shared" si="89"/>
        <v>787584000</v>
      </c>
      <c r="M582" s="51">
        <v>590688000</v>
      </c>
      <c r="N582" s="36">
        <f t="shared" si="84"/>
        <v>196896000</v>
      </c>
      <c r="O582" s="36">
        <f t="shared" si="90"/>
        <v>196896000</v>
      </c>
      <c r="P582" s="42">
        <f t="shared" si="85"/>
        <v>0</v>
      </c>
      <c r="Q582" s="4" t="s">
        <v>2325</v>
      </c>
      <c r="R582" s="5" t="s">
        <v>2326</v>
      </c>
      <c r="S582" s="7">
        <v>40667</v>
      </c>
      <c r="T582" s="8" t="s">
        <v>243</v>
      </c>
      <c r="U582" s="4" t="s">
        <v>2327</v>
      </c>
      <c r="V582" s="4" t="s">
        <v>2327</v>
      </c>
      <c r="W582" s="5" t="s">
        <v>2328</v>
      </c>
      <c r="X582" s="91" t="s">
        <v>1500</v>
      </c>
      <c r="Y582" s="64" t="e">
        <f ca="1">[1]!doisothanhchu(O582)</f>
        <v>#NAME?</v>
      </c>
    </row>
    <row r="583" spans="1:25" s="38" customFormat="1" ht="21.75" customHeight="1" x14ac:dyDescent="0.25">
      <c r="A583" s="8">
        <f t="shared" si="86"/>
        <v>554</v>
      </c>
      <c r="B583" s="8">
        <v>2928</v>
      </c>
      <c r="C583" s="41" t="s">
        <v>1933</v>
      </c>
      <c r="D583" s="35">
        <v>62.37</v>
      </c>
      <c r="E583" s="35">
        <v>70.319999999999993</v>
      </c>
      <c r="F583" s="8"/>
      <c r="G583" s="35">
        <v>1</v>
      </c>
      <c r="H583" s="42">
        <v>14000000</v>
      </c>
      <c r="I583" s="42">
        <f t="shared" si="87"/>
        <v>873180000</v>
      </c>
      <c r="J583" s="42">
        <f t="shared" si="88"/>
        <v>111299999.99999988</v>
      </c>
      <c r="K583" s="36">
        <v>984479999.99999988</v>
      </c>
      <c r="L583" s="36">
        <f t="shared" si="89"/>
        <v>787584000</v>
      </c>
      <c r="M583" s="51">
        <v>590688000</v>
      </c>
      <c r="N583" s="36">
        <f t="shared" si="84"/>
        <v>196896000</v>
      </c>
      <c r="O583" s="36">
        <f t="shared" si="90"/>
        <v>196896000</v>
      </c>
      <c r="P583" s="42">
        <f t="shared" si="85"/>
        <v>0</v>
      </c>
      <c r="Q583" s="4" t="s">
        <v>2534</v>
      </c>
      <c r="R583" s="5" t="s">
        <v>2535</v>
      </c>
      <c r="S583" s="7">
        <v>40880</v>
      </c>
      <c r="T583" s="8" t="s">
        <v>3046</v>
      </c>
      <c r="U583" s="4" t="s">
        <v>2536</v>
      </c>
      <c r="V583" s="83" t="s">
        <v>2537</v>
      </c>
      <c r="W583" s="5" t="s">
        <v>2538</v>
      </c>
      <c r="X583" s="91" t="s">
        <v>2539</v>
      </c>
      <c r="Y583" s="64" t="e">
        <f ca="1">[1]!doisothanhchu(O583)</f>
        <v>#NAME?</v>
      </c>
    </row>
    <row r="584" spans="1:25" s="38" customFormat="1" ht="21.75" customHeight="1" x14ac:dyDescent="0.25">
      <c r="A584" s="8">
        <f t="shared" si="86"/>
        <v>555</v>
      </c>
      <c r="B584" s="8">
        <v>2930</v>
      </c>
      <c r="C584" s="41" t="s">
        <v>1933</v>
      </c>
      <c r="D584" s="35">
        <v>63.98</v>
      </c>
      <c r="E584" s="35">
        <v>71.959999999999994</v>
      </c>
      <c r="F584" s="8"/>
      <c r="G584" s="35">
        <v>1</v>
      </c>
      <c r="H584" s="42">
        <v>14000000</v>
      </c>
      <c r="I584" s="42">
        <f t="shared" si="87"/>
        <v>895720000</v>
      </c>
      <c r="J584" s="42">
        <f t="shared" si="88"/>
        <v>111719999.99999988</v>
      </c>
      <c r="K584" s="36">
        <v>1007439999.9999999</v>
      </c>
      <c r="L584" s="36">
        <f t="shared" si="89"/>
        <v>805952000</v>
      </c>
      <c r="M584" s="51">
        <v>604464000</v>
      </c>
      <c r="N584" s="36">
        <f t="shared" si="84"/>
        <v>201488000</v>
      </c>
      <c r="O584" s="36">
        <f t="shared" si="90"/>
        <v>201488000</v>
      </c>
      <c r="P584" s="42">
        <f t="shared" si="85"/>
        <v>0</v>
      </c>
      <c r="Q584" s="4" t="s">
        <v>1501</v>
      </c>
      <c r="R584" s="5" t="s">
        <v>72</v>
      </c>
      <c r="S584" s="7">
        <v>40439</v>
      </c>
      <c r="T584" s="8" t="s">
        <v>243</v>
      </c>
      <c r="U584" s="4" t="s">
        <v>73</v>
      </c>
      <c r="V584" s="83" t="s">
        <v>74</v>
      </c>
      <c r="W584" s="5" t="s">
        <v>1502</v>
      </c>
      <c r="X584" s="91" t="s">
        <v>75</v>
      </c>
      <c r="Y584" s="64" t="e">
        <f ca="1">[1]!doisothanhchu(O584)</f>
        <v>#NAME?</v>
      </c>
    </row>
    <row r="585" spans="1:25" s="38" customFormat="1" ht="21.75" customHeight="1" x14ac:dyDescent="0.25">
      <c r="A585" s="8">
        <f t="shared" si="86"/>
        <v>556</v>
      </c>
      <c r="B585" s="8">
        <v>2932</v>
      </c>
      <c r="C585" s="41" t="s">
        <v>1933</v>
      </c>
      <c r="D585" s="35">
        <v>72.92</v>
      </c>
      <c r="E585" s="35">
        <v>82.25</v>
      </c>
      <c r="F585" s="46" t="s">
        <v>1946</v>
      </c>
      <c r="G585" s="65">
        <v>1.03</v>
      </c>
      <c r="H585" s="42">
        <v>14420000</v>
      </c>
      <c r="I585" s="42">
        <f t="shared" si="87"/>
        <v>1051506400</v>
      </c>
      <c r="J585" s="42">
        <f t="shared" si="88"/>
        <v>134538600</v>
      </c>
      <c r="K585" s="36">
        <v>1186045000</v>
      </c>
      <c r="L585" s="36">
        <f t="shared" si="89"/>
        <v>948836000</v>
      </c>
      <c r="M585" s="51">
        <v>711627000</v>
      </c>
      <c r="N585" s="36">
        <f t="shared" si="84"/>
        <v>237209000</v>
      </c>
      <c r="O585" s="36">
        <f t="shared" si="90"/>
        <v>237209000</v>
      </c>
      <c r="P585" s="42">
        <f t="shared" si="85"/>
        <v>0</v>
      </c>
      <c r="Q585" s="4" t="s">
        <v>2540</v>
      </c>
      <c r="R585" s="5" t="s">
        <v>2541</v>
      </c>
      <c r="S585" s="7">
        <v>40701</v>
      </c>
      <c r="T585" s="8" t="s">
        <v>243</v>
      </c>
      <c r="U585" s="4" t="s">
        <v>766</v>
      </c>
      <c r="V585" s="83" t="s">
        <v>767</v>
      </c>
      <c r="W585" s="5" t="s">
        <v>768</v>
      </c>
      <c r="X585" s="8"/>
      <c r="Y585" s="64" t="e">
        <f ca="1">[1]!doisothanhchu(O585)</f>
        <v>#NAME?</v>
      </c>
    </row>
    <row r="586" spans="1:25" s="38" customFormat="1" ht="21.75" customHeight="1" x14ac:dyDescent="0.25">
      <c r="A586" s="8">
        <f t="shared" si="86"/>
        <v>557</v>
      </c>
      <c r="B586" s="8">
        <v>2934</v>
      </c>
      <c r="C586" s="41" t="s">
        <v>1933</v>
      </c>
      <c r="D586" s="35">
        <v>47.83</v>
      </c>
      <c r="E586" s="35">
        <v>55.59</v>
      </c>
      <c r="F586" s="8"/>
      <c r="G586" s="35">
        <v>1</v>
      </c>
      <c r="H586" s="42">
        <v>14000000</v>
      </c>
      <c r="I586" s="42">
        <f t="shared" si="87"/>
        <v>669620000</v>
      </c>
      <c r="J586" s="42">
        <f t="shared" si="88"/>
        <v>108640000</v>
      </c>
      <c r="K586" s="36">
        <v>778260000</v>
      </c>
      <c r="L586" s="36">
        <f t="shared" si="89"/>
        <v>622608000</v>
      </c>
      <c r="M586" s="51">
        <v>466956000</v>
      </c>
      <c r="N586" s="36">
        <f t="shared" si="84"/>
        <v>155652000</v>
      </c>
      <c r="O586" s="36">
        <f t="shared" si="90"/>
        <v>155652000</v>
      </c>
      <c r="P586" s="42">
        <f t="shared" si="85"/>
        <v>0</v>
      </c>
      <c r="Q586" s="4" t="s">
        <v>76</v>
      </c>
      <c r="R586" s="5" t="s">
        <v>77</v>
      </c>
      <c r="S586" s="7">
        <v>39470</v>
      </c>
      <c r="T586" s="8" t="s">
        <v>356</v>
      </c>
      <c r="U586" s="4" t="s">
        <v>1503</v>
      </c>
      <c r="V586" s="83" t="s">
        <v>78</v>
      </c>
      <c r="W586" s="5" t="s">
        <v>2333</v>
      </c>
      <c r="X586" s="91" t="s">
        <v>79</v>
      </c>
      <c r="Y586" s="64" t="e">
        <f ca="1">[1]!doisothanhchu(O586)</f>
        <v>#NAME?</v>
      </c>
    </row>
    <row r="587" spans="1:25" s="38" customFormat="1" ht="21.75" customHeight="1" x14ac:dyDescent="0.25">
      <c r="A587" s="8">
        <f t="shared" si="86"/>
        <v>558</v>
      </c>
      <c r="B587" s="8">
        <v>2936</v>
      </c>
      <c r="C587" s="41" t="s">
        <v>1933</v>
      </c>
      <c r="D587" s="35">
        <v>41.79</v>
      </c>
      <c r="E587" s="35">
        <v>47.62</v>
      </c>
      <c r="F587" s="8"/>
      <c r="G587" s="35">
        <v>1</v>
      </c>
      <c r="H587" s="42">
        <v>14000000</v>
      </c>
      <c r="I587" s="42">
        <f t="shared" si="87"/>
        <v>585060000</v>
      </c>
      <c r="J587" s="42">
        <f t="shared" si="88"/>
        <v>81620000</v>
      </c>
      <c r="K587" s="36">
        <v>666680000</v>
      </c>
      <c r="L587" s="36">
        <f t="shared" si="89"/>
        <v>533344000</v>
      </c>
      <c r="M587" s="51">
        <v>400008000</v>
      </c>
      <c r="N587" s="36">
        <f t="shared" si="84"/>
        <v>133336000</v>
      </c>
      <c r="O587" s="36">
        <f t="shared" si="90"/>
        <v>133336000</v>
      </c>
      <c r="P587" s="42">
        <f t="shared" si="85"/>
        <v>0</v>
      </c>
      <c r="Q587" s="4" t="s">
        <v>769</v>
      </c>
      <c r="R587" s="5" t="s">
        <v>770</v>
      </c>
      <c r="S587" s="7">
        <v>41082</v>
      </c>
      <c r="T587" s="8" t="s">
        <v>286</v>
      </c>
      <c r="U587" s="4" t="s">
        <v>771</v>
      </c>
      <c r="V587" s="83" t="s">
        <v>772</v>
      </c>
      <c r="W587" s="5" t="s">
        <v>773</v>
      </c>
      <c r="X587" s="91" t="s">
        <v>774</v>
      </c>
      <c r="Y587" s="64" t="e">
        <f ca="1">[1]!doisothanhchu(O587)</f>
        <v>#NAME?</v>
      </c>
    </row>
    <row r="588" spans="1:25" s="38" customFormat="1" ht="21.75" customHeight="1" x14ac:dyDescent="0.25">
      <c r="A588" s="8">
        <f t="shared" si="86"/>
        <v>559</v>
      </c>
      <c r="B588" s="8">
        <v>2938</v>
      </c>
      <c r="C588" s="41" t="s">
        <v>1933</v>
      </c>
      <c r="D588" s="35">
        <v>40.03</v>
      </c>
      <c r="E588" s="35">
        <v>45.84</v>
      </c>
      <c r="F588" s="8"/>
      <c r="G588" s="35">
        <v>1</v>
      </c>
      <c r="H588" s="42">
        <v>14000000</v>
      </c>
      <c r="I588" s="42">
        <f t="shared" si="87"/>
        <v>560420000</v>
      </c>
      <c r="J588" s="42">
        <f t="shared" si="88"/>
        <v>81340000</v>
      </c>
      <c r="K588" s="36">
        <v>641760000</v>
      </c>
      <c r="L588" s="36">
        <f t="shared" si="89"/>
        <v>513408000</v>
      </c>
      <c r="M588" s="51">
        <v>385056000</v>
      </c>
      <c r="N588" s="36">
        <f t="shared" si="84"/>
        <v>128352000</v>
      </c>
      <c r="O588" s="36">
        <f t="shared" si="90"/>
        <v>128352000</v>
      </c>
      <c r="P588" s="42">
        <f t="shared" si="85"/>
        <v>0</v>
      </c>
      <c r="Q588" s="4" t="s">
        <v>775</v>
      </c>
      <c r="R588" s="5" t="s">
        <v>776</v>
      </c>
      <c r="S588" s="7">
        <v>38925</v>
      </c>
      <c r="T588" s="8" t="s">
        <v>243</v>
      </c>
      <c r="U588" s="4" t="s">
        <v>777</v>
      </c>
      <c r="V588" s="4" t="s">
        <v>777</v>
      </c>
      <c r="W588" s="5" t="s">
        <v>778</v>
      </c>
      <c r="X588" s="8"/>
      <c r="Y588" s="64" t="e">
        <f ca="1">[1]!doisothanhchu(O588)</f>
        <v>#NAME?</v>
      </c>
    </row>
    <row r="589" spans="1:25" s="38" customFormat="1" ht="21.75" customHeight="1" x14ac:dyDescent="0.25">
      <c r="A589" s="8">
        <f t="shared" si="86"/>
        <v>560</v>
      </c>
      <c r="B589" s="8">
        <v>2940</v>
      </c>
      <c r="C589" s="41" t="s">
        <v>1933</v>
      </c>
      <c r="D589" s="35">
        <v>47.83</v>
      </c>
      <c r="E589" s="35">
        <v>55.59</v>
      </c>
      <c r="F589" s="8"/>
      <c r="G589" s="35">
        <v>1</v>
      </c>
      <c r="H589" s="42">
        <v>14000000</v>
      </c>
      <c r="I589" s="42">
        <f t="shared" si="87"/>
        <v>669620000</v>
      </c>
      <c r="J589" s="42">
        <f t="shared" si="88"/>
        <v>108640000</v>
      </c>
      <c r="K589" s="36">
        <v>778260000</v>
      </c>
      <c r="L589" s="36">
        <f t="shared" si="89"/>
        <v>622608000</v>
      </c>
      <c r="M589" s="51">
        <v>466956000</v>
      </c>
      <c r="N589" s="36">
        <f t="shared" si="84"/>
        <v>155652000</v>
      </c>
      <c r="O589" s="36">
        <f t="shared" si="90"/>
        <v>155652000</v>
      </c>
      <c r="P589" s="42">
        <f t="shared" si="85"/>
        <v>0</v>
      </c>
      <c r="Q589" s="4" t="s">
        <v>779</v>
      </c>
      <c r="R589" s="5" t="s">
        <v>780</v>
      </c>
      <c r="S589" s="7">
        <v>38427</v>
      </c>
      <c r="T589" s="8" t="s">
        <v>1008</v>
      </c>
      <c r="U589" s="4" t="s">
        <v>781</v>
      </c>
      <c r="V589" s="83" t="s">
        <v>782</v>
      </c>
      <c r="W589" s="5" t="s">
        <v>783</v>
      </c>
      <c r="X589" s="91" t="s">
        <v>784</v>
      </c>
      <c r="Y589" s="64" t="e">
        <f ca="1">[1]!doisothanhchu(O589)</f>
        <v>#NAME?</v>
      </c>
    </row>
    <row r="590" spans="1:25" s="49" customFormat="1" ht="28.5" customHeight="1" x14ac:dyDescent="0.25">
      <c r="A590" s="43" t="s">
        <v>1896</v>
      </c>
      <c r="B590" s="43"/>
      <c r="C590" s="43"/>
      <c r="D590" s="47"/>
      <c r="E590" s="47"/>
      <c r="F590" s="43"/>
      <c r="G590" s="47"/>
      <c r="H590" s="48"/>
      <c r="I590" s="42">
        <f t="shared" si="87"/>
        <v>0</v>
      </c>
      <c r="J590" s="42">
        <f t="shared" si="88"/>
        <v>0</v>
      </c>
      <c r="K590" s="36">
        <v>0</v>
      </c>
      <c r="L590" s="36">
        <f t="shared" si="89"/>
        <v>0</v>
      </c>
      <c r="M590" s="51">
        <v>0</v>
      </c>
      <c r="N590" s="36">
        <f t="shared" si="84"/>
        <v>0</v>
      </c>
      <c r="O590" s="36">
        <f t="shared" si="90"/>
        <v>0</v>
      </c>
      <c r="P590" s="42">
        <f t="shared" si="85"/>
        <v>0</v>
      </c>
      <c r="Q590" s="4"/>
      <c r="R590" s="5"/>
      <c r="S590" s="7"/>
      <c r="T590" s="8"/>
      <c r="U590" s="4"/>
      <c r="V590" s="83"/>
      <c r="W590" s="5"/>
      <c r="X590" s="8"/>
      <c r="Y590" s="64" t="e">
        <f ca="1">[1]!doisothanhchu(O590)</f>
        <v>#NAME?</v>
      </c>
    </row>
    <row r="591" spans="1:25" s="38" customFormat="1" ht="24" customHeight="1" x14ac:dyDescent="0.25">
      <c r="A591" s="8">
        <f>+A570+20</f>
        <v>561</v>
      </c>
      <c r="B591" s="8">
        <v>3002</v>
      </c>
      <c r="C591" s="41" t="s">
        <v>1934</v>
      </c>
      <c r="D591" s="78">
        <v>72.92</v>
      </c>
      <c r="E591" s="35">
        <v>82.25</v>
      </c>
      <c r="F591" s="46" t="s">
        <v>1946</v>
      </c>
      <c r="G591" s="65">
        <v>1.03</v>
      </c>
      <c r="H591" s="42">
        <v>14420000</v>
      </c>
      <c r="I591" s="42">
        <f t="shared" si="87"/>
        <v>1051506400</v>
      </c>
      <c r="J591" s="42">
        <f t="shared" si="88"/>
        <v>134538600</v>
      </c>
      <c r="K591" s="36">
        <v>1186045000</v>
      </c>
      <c r="L591" s="36">
        <f t="shared" si="89"/>
        <v>948836000</v>
      </c>
      <c r="M591" s="51">
        <v>711627000</v>
      </c>
      <c r="N591" s="36">
        <f t="shared" si="84"/>
        <v>237209000</v>
      </c>
      <c r="O591" s="36">
        <f t="shared" si="90"/>
        <v>237209000</v>
      </c>
      <c r="P591" s="42">
        <f t="shared" si="85"/>
        <v>0</v>
      </c>
      <c r="Q591" s="4" t="s">
        <v>3038</v>
      </c>
      <c r="R591" s="5" t="s">
        <v>2334</v>
      </c>
      <c r="S591" s="7">
        <v>41960</v>
      </c>
      <c r="T591" s="8" t="s">
        <v>276</v>
      </c>
      <c r="U591" s="4" t="s">
        <v>2335</v>
      </c>
      <c r="V591" s="4" t="s">
        <v>2336</v>
      </c>
      <c r="W591" s="5" t="s">
        <v>2337</v>
      </c>
      <c r="X591" s="91" t="s">
        <v>3039</v>
      </c>
      <c r="Y591" s="64" t="e">
        <f ca="1">[1]!doisothanhchu(O591)</f>
        <v>#NAME?</v>
      </c>
    </row>
    <row r="592" spans="1:25" s="38" customFormat="1" ht="24" customHeight="1" x14ac:dyDescent="0.25">
      <c r="A592" s="8">
        <f t="shared" ref="A592:A610" si="91">+A571+20</f>
        <v>562</v>
      </c>
      <c r="B592" s="8">
        <v>3004</v>
      </c>
      <c r="C592" s="41" t="s">
        <v>1934</v>
      </c>
      <c r="D592" s="35">
        <v>63.98</v>
      </c>
      <c r="E592" s="35">
        <v>71.959999999999994</v>
      </c>
      <c r="F592" s="8"/>
      <c r="G592" s="35">
        <v>1</v>
      </c>
      <c r="H592" s="42">
        <v>14000000</v>
      </c>
      <c r="I592" s="42">
        <f t="shared" si="87"/>
        <v>895720000</v>
      </c>
      <c r="J592" s="42">
        <f t="shared" si="88"/>
        <v>111719999.99999988</v>
      </c>
      <c r="K592" s="36">
        <v>1007439999.9999999</v>
      </c>
      <c r="L592" s="36">
        <f t="shared" si="89"/>
        <v>805952000</v>
      </c>
      <c r="M592" s="51">
        <v>604464000</v>
      </c>
      <c r="N592" s="36">
        <f t="shared" si="84"/>
        <v>201488000</v>
      </c>
      <c r="O592" s="36">
        <f t="shared" si="90"/>
        <v>201488000</v>
      </c>
      <c r="P592" s="42">
        <f t="shared" si="85"/>
        <v>0</v>
      </c>
      <c r="Q592" s="4" t="s">
        <v>3040</v>
      </c>
      <c r="R592" s="5" t="s">
        <v>3041</v>
      </c>
      <c r="S592" s="7">
        <v>41597</v>
      </c>
      <c r="T592" s="8" t="s">
        <v>243</v>
      </c>
      <c r="U592" s="4" t="s">
        <v>3042</v>
      </c>
      <c r="V592" s="4" t="s">
        <v>2338</v>
      </c>
      <c r="W592" s="5" t="s">
        <v>2339</v>
      </c>
      <c r="X592" s="91" t="s">
        <v>3043</v>
      </c>
      <c r="Y592" s="64" t="e">
        <f ca="1">[1]!doisothanhchu(O592)</f>
        <v>#NAME?</v>
      </c>
    </row>
    <row r="593" spans="1:25" s="38" customFormat="1" ht="24" customHeight="1" x14ac:dyDescent="0.25">
      <c r="A593" s="8">
        <f t="shared" si="91"/>
        <v>563</v>
      </c>
      <c r="B593" s="8">
        <v>3006</v>
      </c>
      <c r="C593" s="41" t="s">
        <v>1934</v>
      </c>
      <c r="D593" s="35">
        <v>62.37</v>
      </c>
      <c r="E593" s="35">
        <v>70.319999999999993</v>
      </c>
      <c r="F593" s="8"/>
      <c r="G593" s="35">
        <v>1</v>
      </c>
      <c r="H593" s="42">
        <v>14000000</v>
      </c>
      <c r="I593" s="42">
        <f t="shared" si="87"/>
        <v>873180000</v>
      </c>
      <c r="J593" s="42">
        <f t="shared" si="88"/>
        <v>111299999.99999988</v>
      </c>
      <c r="K593" s="36">
        <v>984479999.99999988</v>
      </c>
      <c r="L593" s="36">
        <f t="shared" si="89"/>
        <v>787584000</v>
      </c>
      <c r="M593" s="51">
        <v>590688000</v>
      </c>
      <c r="N593" s="36">
        <f t="shared" si="84"/>
        <v>196896000</v>
      </c>
      <c r="O593" s="36">
        <f t="shared" si="90"/>
        <v>196896000</v>
      </c>
      <c r="P593" s="42">
        <f t="shared" si="85"/>
        <v>0</v>
      </c>
      <c r="Q593" s="4" t="s">
        <v>2340</v>
      </c>
      <c r="R593" s="5" t="s">
        <v>2341</v>
      </c>
      <c r="S593" s="7">
        <v>40355</v>
      </c>
      <c r="T593" s="8" t="s">
        <v>243</v>
      </c>
      <c r="U593" s="4" t="s">
        <v>2342</v>
      </c>
      <c r="V593" s="83" t="s">
        <v>2343</v>
      </c>
      <c r="W593" s="5" t="s">
        <v>2344</v>
      </c>
      <c r="X593" s="91" t="s">
        <v>2345</v>
      </c>
      <c r="Y593" s="64" t="e">
        <f ca="1">[1]!doisothanhchu(O593)</f>
        <v>#NAME?</v>
      </c>
    </row>
    <row r="594" spans="1:25" s="38" customFormat="1" ht="24" customHeight="1" x14ac:dyDescent="0.25">
      <c r="A594" s="8">
        <f t="shared" si="91"/>
        <v>564</v>
      </c>
      <c r="B594" s="8">
        <v>3008</v>
      </c>
      <c r="C594" s="41" t="s">
        <v>1934</v>
      </c>
      <c r="D594" s="35">
        <v>62.37</v>
      </c>
      <c r="E594" s="35">
        <v>70.319999999999993</v>
      </c>
      <c r="F594" s="8"/>
      <c r="G594" s="35">
        <v>1</v>
      </c>
      <c r="H594" s="42">
        <v>14000000</v>
      </c>
      <c r="I594" s="42">
        <f t="shared" si="87"/>
        <v>873180000</v>
      </c>
      <c r="J594" s="42">
        <f t="shared" si="88"/>
        <v>111299999.99999988</v>
      </c>
      <c r="K594" s="36">
        <v>984479999.99999988</v>
      </c>
      <c r="L594" s="36">
        <f t="shared" si="89"/>
        <v>787584000</v>
      </c>
      <c r="M594" s="51">
        <v>590688000</v>
      </c>
      <c r="N594" s="36">
        <f t="shared" si="84"/>
        <v>196896000</v>
      </c>
      <c r="O594" s="36">
        <f t="shared" si="90"/>
        <v>196896000</v>
      </c>
      <c r="P594" s="42">
        <f t="shared" si="85"/>
        <v>0</v>
      </c>
      <c r="Q594" s="4" t="s">
        <v>2346</v>
      </c>
      <c r="R594" s="5" t="s">
        <v>2347</v>
      </c>
      <c r="S594" s="7">
        <v>40977</v>
      </c>
      <c r="T594" s="8" t="s">
        <v>243</v>
      </c>
      <c r="U594" s="4" t="s">
        <v>2348</v>
      </c>
      <c r="V594" s="83" t="s">
        <v>2349</v>
      </c>
      <c r="W594" s="5" t="s">
        <v>2350</v>
      </c>
      <c r="X594" s="91" t="s">
        <v>2351</v>
      </c>
      <c r="Y594" s="64" t="e">
        <f ca="1">[1]!doisothanhchu(O594)</f>
        <v>#NAME?</v>
      </c>
    </row>
    <row r="595" spans="1:25" s="38" customFormat="1" ht="24" customHeight="1" x14ac:dyDescent="0.25">
      <c r="A595" s="8">
        <f t="shared" si="91"/>
        <v>565</v>
      </c>
      <c r="B595" s="8">
        <v>3010</v>
      </c>
      <c r="C595" s="41" t="s">
        <v>1934</v>
      </c>
      <c r="D595" s="35">
        <v>63.98</v>
      </c>
      <c r="E595" s="35">
        <v>71.959999999999994</v>
      </c>
      <c r="F595" s="8"/>
      <c r="G595" s="35">
        <v>1</v>
      </c>
      <c r="H595" s="42">
        <v>14000000</v>
      </c>
      <c r="I595" s="42">
        <f t="shared" si="87"/>
        <v>895720000</v>
      </c>
      <c r="J595" s="42">
        <f t="shared" si="88"/>
        <v>111719999.99999988</v>
      </c>
      <c r="K595" s="36">
        <v>1007439999.9999999</v>
      </c>
      <c r="L595" s="36">
        <f t="shared" si="89"/>
        <v>805952000</v>
      </c>
      <c r="M595" s="51">
        <v>604464420</v>
      </c>
      <c r="N595" s="36">
        <f t="shared" si="84"/>
        <v>201488000</v>
      </c>
      <c r="O595" s="36">
        <f t="shared" si="90"/>
        <v>201488000</v>
      </c>
      <c r="P595" s="42">
        <f t="shared" si="85"/>
        <v>0</v>
      </c>
      <c r="Q595" s="4" t="s">
        <v>3044</v>
      </c>
      <c r="R595" s="5" t="s">
        <v>3045</v>
      </c>
      <c r="S595" s="7">
        <v>39689</v>
      </c>
      <c r="T595" s="8" t="s">
        <v>3046</v>
      </c>
      <c r="U595" s="4" t="s">
        <v>2352</v>
      </c>
      <c r="V595" s="83" t="s">
        <v>3047</v>
      </c>
      <c r="W595" s="5" t="s">
        <v>2353</v>
      </c>
      <c r="X595" s="91" t="s">
        <v>3048</v>
      </c>
      <c r="Y595" s="64" t="e">
        <f ca="1">[1]!doisothanhchu(O595)</f>
        <v>#NAME?</v>
      </c>
    </row>
    <row r="596" spans="1:25" s="38" customFormat="1" ht="24" customHeight="1" x14ac:dyDescent="0.25">
      <c r="A596" s="8">
        <f t="shared" si="91"/>
        <v>566</v>
      </c>
      <c r="B596" s="8">
        <v>3012</v>
      </c>
      <c r="C596" s="41" t="s">
        <v>1934</v>
      </c>
      <c r="D596" s="35">
        <v>72.92</v>
      </c>
      <c r="E596" s="35">
        <v>82.25</v>
      </c>
      <c r="F596" s="46" t="s">
        <v>1946</v>
      </c>
      <c r="G596" s="65">
        <v>1.03</v>
      </c>
      <c r="H596" s="42">
        <v>14420000</v>
      </c>
      <c r="I596" s="42">
        <f t="shared" si="87"/>
        <v>1051506400</v>
      </c>
      <c r="J596" s="42">
        <f t="shared" si="88"/>
        <v>134538600</v>
      </c>
      <c r="K596" s="36">
        <v>1186045000</v>
      </c>
      <c r="L596" s="36">
        <f t="shared" si="89"/>
        <v>948836000</v>
      </c>
      <c r="M596" s="51">
        <v>237209000</v>
      </c>
      <c r="N596" s="36">
        <f t="shared" si="84"/>
        <v>711627000</v>
      </c>
      <c r="O596" s="36">
        <f t="shared" si="90"/>
        <v>237209000</v>
      </c>
      <c r="P596" s="42">
        <f t="shared" si="85"/>
        <v>474418000</v>
      </c>
      <c r="Q596" s="4" t="s">
        <v>1704</v>
      </c>
      <c r="R596" s="5"/>
      <c r="S596" s="7"/>
      <c r="T596" s="8"/>
      <c r="U596" s="4"/>
      <c r="V596" s="83"/>
      <c r="W596" s="5"/>
      <c r="X596" s="8"/>
      <c r="Y596" s="64" t="e">
        <f ca="1">[1]!doisothanhchu(O596)</f>
        <v>#NAME?</v>
      </c>
    </row>
    <row r="597" spans="1:25" s="38" customFormat="1" ht="24" customHeight="1" x14ac:dyDescent="0.25">
      <c r="A597" s="8">
        <f t="shared" si="91"/>
        <v>567</v>
      </c>
      <c r="B597" s="8">
        <v>3014</v>
      </c>
      <c r="C597" s="41" t="s">
        <v>1934</v>
      </c>
      <c r="D597" s="35">
        <v>47.83</v>
      </c>
      <c r="E597" s="35">
        <v>55.59</v>
      </c>
      <c r="F597" s="8"/>
      <c r="G597" s="35">
        <v>1</v>
      </c>
      <c r="H597" s="42">
        <v>14000000</v>
      </c>
      <c r="I597" s="42">
        <f t="shared" si="87"/>
        <v>669620000</v>
      </c>
      <c r="J597" s="42">
        <f t="shared" si="88"/>
        <v>108640000</v>
      </c>
      <c r="K597" s="36">
        <v>778260000</v>
      </c>
      <c r="L597" s="36">
        <f t="shared" si="89"/>
        <v>622608000</v>
      </c>
      <c r="M597" s="51">
        <v>466956000</v>
      </c>
      <c r="N597" s="36">
        <f t="shared" si="84"/>
        <v>155652000</v>
      </c>
      <c r="O597" s="36">
        <f t="shared" si="90"/>
        <v>155652000</v>
      </c>
      <c r="P597" s="42">
        <f t="shared" si="85"/>
        <v>0</v>
      </c>
      <c r="Q597" s="4" t="s">
        <v>3049</v>
      </c>
      <c r="R597" s="5" t="s">
        <v>3050</v>
      </c>
      <c r="S597" s="7">
        <v>41694</v>
      </c>
      <c r="T597" s="8" t="s">
        <v>342</v>
      </c>
      <c r="U597" s="4" t="s">
        <v>2354</v>
      </c>
      <c r="V597" s="83" t="s">
        <v>2355</v>
      </c>
      <c r="W597" s="5" t="s">
        <v>2356</v>
      </c>
      <c r="X597" s="91" t="s">
        <v>3051</v>
      </c>
      <c r="Y597" s="64" t="e">
        <f ca="1">[1]!doisothanhchu(O597)</f>
        <v>#NAME?</v>
      </c>
    </row>
    <row r="598" spans="1:25" s="38" customFormat="1" ht="24" customHeight="1" x14ac:dyDescent="0.25">
      <c r="A598" s="8">
        <f t="shared" si="91"/>
        <v>568</v>
      </c>
      <c r="B598" s="8">
        <v>3016</v>
      </c>
      <c r="C598" s="41" t="s">
        <v>1934</v>
      </c>
      <c r="D598" s="35">
        <v>39.729999999999997</v>
      </c>
      <c r="E598" s="35">
        <v>45.48</v>
      </c>
      <c r="F598" s="8"/>
      <c r="G598" s="35">
        <v>1</v>
      </c>
      <c r="H598" s="42">
        <v>14000000</v>
      </c>
      <c r="I598" s="42">
        <f t="shared" si="87"/>
        <v>556220000</v>
      </c>
      <c r="J598" s="42">
        <f t="shared" si="88"/>
        <v>80500000</v>
      </c>
      <c r="K598" s="36">
        <v>636720000</v>
      </c>
      <c r="L598" s="36">
        <f t="shared" si="89"/>
        <v>509376000</v>
      </c>
      <c r="M598" s="51">
        <v>382032000</v>
      </c>
      <c r="N598" s="36">
        <f t="shared" si="84"/>
        <v>127344000</v>
      </c>
      <c r="O598" s="36">
        <f t="shared" si="90"/>
        <v>127344000</v>
      </c>
      <c r="P598" s="42">
        <f t="shared" si="85"/>
        <v>0</v>
      </c>
      <c r="Q598" s="4" t="s">
        <v>785</v>
      </c>
      <c r="R598" s="5" t="s">
        <v>786</v>
      </c>
      <c r="S598" s="7">
        <v>41062</v>
      </c>
      <c r="T598" s="8" t="s">
        <v>3073</v>
      </c>
      <c r="U598" s="4" t="s">
        <v>787</v>
      </c>
      <c r="V598" s="4" t="s">
        <v>787</v>
      </c>
      <c r="W598" s="5" t="s">
        <v>788</v>
      </c>
      <c r="X598" s="91" t="s">
        <v>789</v>
      </c>
      <c r="Y598" s="64" t="e">
        <f ca="1">[1]!doisothanhchu(O598)</f>
        <v>#NAME?</v>
      </c>
    </row>
    <row r="599" spans="1:25" s="38" customFormat="1" ht="24" customHeight="1" x14ac:dyDescent="0.25">
      <c r="A599" s="8">
        <f t="shared" si="91"/>
        <v>569</v>
      </c>
      <c r="B599" s="8">
        <v>3018</v>
      </c>
      <c r="C599" s="41" t="s">
        <v>1934</v>
      </c>
      <c r="D599" s="35">
        <v>39.729999999999997</v>
      </c>
      <c r="E599" s="35">
        <v>45.48</v>
      </c>
      <c r="F599" s="8"/>
      <c r="G599" s="35">
        <v>1</v>
      </c>
      <c r="H599" s="42">
        <v>14000000</v>
      </c>
      <c r="I599" s="42">
        <f t="shared" si="87"/>
        <v>556220000</v>
      </c>
      <c r="J599" s="42">
        <f t="shared" si="88"/>
        <v>80500000</v>
      </c>
      <c r="K599" s="36">
        <v>636720000</v>
      </c>
      <c r="L599" s="36">
        <f t="shared" si="89"/>
        <v>509376000</v>
      </c>
      <c r="M599" s="51">
        <v>382032000</v>
      </c>
      <c r="N599" s="36">
        <f t="shared" si="84"/>
        <v>127344000</v>
      </c>
      <c r="O599" s="36">
        <f t="shared" si="90"/>
        <v>127344000</v>
      </c>
      <c r="P599" s="42">
        <f t="shared" si="85"/>
        <v>0</v>
      </c>
      <c r="Q599" s="4" t="s">
        <v>3052</v>
      </c>
      <c r="R599" s="5" t="s">
        <v>3053</v>
      </c>
      <c r="S599" s="7">
        <v>40126</v>
      </c>
      <c r="T599" s="8" t="s">
        <v>339</v>
      </c>
      <c r="U599" s="4" t="s">
        <v>2357</v>
      </c>
      <c r="V599" s="83" t="s">
        <v>2358</v>
      </c>
      <c r="W599" s="5" t="s">
        <v>2359</v>
      </c>
      <c r="X599" s="91" t="s">
        <v>3054</v>
      </c>
      <c r="Y599" s="64" t="e">
        <f ca="1">[1]!doisothanhchu(O599)</f>
        <v>#NAME?</v>
      </c>
    </row>
    <row r="600" spans="1:25" s="38" customFormat="1" ht="24" customHeight="1" x14ac:dyDescent="0.25">
      <c r="A600" s="8">
        <f t="shared" si="91"/>
        <v>570</v>
      </c>
      <c r="B600" s="8">
        <v>3020</v>
      </c>
      <c r="C600" s="41" t="s">
        <v>1934</v>
      </c>
      <c r="D600" s="35">
        <v>47.83</v>
      </c>
      <c r="E600" s="35">
        <v>55.59</v>
      </c>
      <c r="F600" s="8"/>
      <c r="G600" s="35">
        <v>1</v>
      </c>
      <c r="H600" s="42">
        <v>14000000</v>
      </c>
      <c r="I600" s="42">
        <f t="shared" si="87"/>
        <v>669620000</v>
      </c>
      <c r="J600" s="42">
        <f t="shared" si="88"/>
        <v>108640000</v>
      </c>
      <c r="K600" s="36">
        <v>778260000</v>
      </c>
      <c r="L600" s="36">
        <f t="shared" si="89"/>
        <v>622608000</v>
      </c>
      <c r="M600" s="51">
        <v>466956000</v>
      </c>
      <c r="N600" s="36">
        <f t="shared" si="84"/>
        <v>155652000</v>
      </c>
      <c r="O600" s="36">
        <f t="shared" si="90"/>
        <v>155652000</v>
      </c>
      <c r="P600" s="42">
        <f t="shared" si="85"/>
        <v>0</v>
      </c>
      <c r="Q600" s="4" t="s">
        <v>3055</v>
      </c>
      <c r="R600" s="5" t="s">
        <v>3056</v>
      </c>
      <c r="S600" s="7">
        <v>41506</v>
      </c>
      <c r="T600" s="8" t="s">
        <v>243</v>
      </c>
      <c r="U600" s="4" t="s">
        <v>2360</v>
      </c>
      <c r="V600" s="4" t="s">
        <v>2360</v>
      </c>
      <c r="W600" s="5" t="s">
        <v>2361</v>
      </c>
      <c r="X600" s="96"/>
      <c r="Y600" s="64" t="e">
        <f ca="1">[1]!doisothanhchu(O600)</f>
        <v>#NAME?</v>
      </c>
    </row>
    <row r="601" spans="1:25" s="38" customFormat="1" ht="24" customHeight="1" x14ac:dyDescent="0.25">
      <c r="A601" s="8">
        <f t="shared" si="91"/>
        <v>571</v>
      </c>
      <c r="B601" s="8">
        <v>3022</v>
      </c>
      <c r="C601" s="41" t="s">
        <v>1934</v>
      </c>
      <c r="D601" s="35">
        <v>72.92</v>
      </c>
      <c r="E601" s="35">
        <v>82.25</v>
      </c>
      <c r="F601" s="46" t="s">
        <v>1946</v>
      </c>
      <c r="G601" s="65">
        <v>1.03</v>
      </c>
      <c r="H601" s="42">
        <v>14420000</v>
      </c>
      <c r="I601" s="42">
        <f t="shared" si="87"/>
        <v>1051506400</v>
      </c>
      <c r="J601" s="42">
        <f t="shared" si="88"/>
        <v>134538600</v>
      </c>
      <c r="K601" s="36">
        <v>1186045000</v>
      </c>
      <c r="L601" s="36">
        <f t="shared" si="89"/>
        <v>948836000</v>
      </c>
      <c r="M601" s="51">
        <v>711627000</v>
      </c>
      <c r="N601" s="36">
        <f t="shared" si="84"/>
        <v>237209000</v>
      </c>
      <c r="O601" s="36">
        <f t="shared" si="90"/>
        <v>237209000</v>
      </c>
      <c r="P601" s="42">
        <f t="shared" si="85"/>
        <v>0</v>
      </c>
      <c r="Q601" s="4" t="s">
        <v>3057</v>
      </c>
      <c r="R601" s="5" t="s">
        <v>3058</v>
      </c>
      <c r="S601" s="7">
        <v>40637</v>
      </c>
      <c r="T601" s="8" t="s">
        <v>2112</v>
      </c>
      <c r="U601" s="4" t="s">
        <v>2362</v>
      </c>
      <c r="V601" s="83" t="s">
        <v>3059</v>
      </c>
      <c r="W601" s="5" t="s">
        <v>2363</v>
      </c>
      <c r="X601" s="91" t="s">
        <v>3060</v>
      </c>
      <c r="Y601" s="64" t="e">
        <f ca="1">[1]!doisothanhchu(O601)</f>
        <v>#NAME?</v>
      </c>
    </row>
    <row r="602" spans="1:25" s="38" customFormat="1" ht="24" customHeight="1" x14ac:dyDescent="0.25">
      <c r="A602" s="8">
        <f t="shared" si="91"/>
        <v>572</v>
      </c>
      <c r="B602" s="8">
        <v>3024</v>
      </c>
      <c r="C602" s="41" t="s">
        <v>1934</v>
      </c>
      <c r="D602" s="35">
        <v>63.98</v>
      </c>
      <c r="E602" s="35">
        <v>71.959999999999994</v>
      </c>
      <c r="F602" s="8"/>
      <c r="G602" s="35">
        <v>1</v>
      </c>
      <c r="H602" s="42">
        <v>14000000</v>
      </c>
      <c r="I602" s="42">
        <f t="shared" si="87"/>
        <v>895720000</v>
      </c>
      <c r="J602" s="42">
        <f t="shared" si="88"/>
        <v>111719999.99999988</v>
      </c>
      <c r="K602" s="36">
        <v>1007439999.9999999</v>
      </c>
      <c r="L602" s="36">
        <f t="shared" si="89"/>
        <v>805952000</v>
      </c>
      <c r="M602" s="51">
        <v>604464000</v>
      </c>
      <c r="N602" s="36">
        <f t="shared" si="84"/>
        <v>201488000</v>
      </c>
      <c r="O602" s="36">
        <f t="shared" si="90"/>
        <v>201488000</v>
      </c>
      <c r="P602" s="42">
        <f t="shared" si="85"/>
        <v>0</v>
      </c>
      <c r="Q602" s="4" t="s">
        <v>790</v>
      </c>
      <c r="R602" s="5" t="s">
        <v>791</v>
      </c>
      <c r="S602" s="7">
        <v>40828</v>
      </c>
      <c r="T602" s="8" t="s">
        <v>308</v>
      </c>
      <c r="U602" s="4" t="s">
        <v>792</v>
      </c>
      <c r="V602" s="83" t="s">
        <v>793</v>
      </c>
      <c r="W602" s="5" t="s">
        <v>794</v>
      </c>
      <c r="X602" s="91" t="s">
        <v>795</v>
      </c>
      <c r="Y602" s="64" t="e">
        <f ca="1">[1]!doisothanhchu(O602)</f>
        <v>#NAME?</v>
      </c>
    </row>
    <row r="603" spans="1:25" s="38" customFormat="1" ht="24" customHeight="1" x14ac:dyDescent="0.25">
      <c r="A603" s="8">
        <f t="shared" si="91"/>
        <v>573</v>
      </c>
      <c r="B603" s="8">
        <v>3026</v>
      </c>
      <c r="C603" s="41" t="s">
        <v>1934</v>
      </c>
      <c r="D603" s="35">
        <v>62.37</v>
      </c>
      <c r="E603" s="35">
        <v>70.319999999999993</v>
      </c>
      <c r="F603" s="8"/>
      <c r="G603" s="35">
        <v>1</v>
      </c>
      <c r="H603" s="42">
        <v>14000000</v>
      </c>
      <c r="I603" s="42">
        <f t="shared" si="87"/>
        <v>873180000</v>
      </c>
      <c r="J603" s="42">
        <f t="shared" si="88"/>
        <v>111299999.99999988</v>
      </c>
      <c r="K603" s="36">
        <v>984479999.99999988</v>
      </c>
      <c r="L603" s="36">
        <f t="shared" si="89"/>
        <v>787584000</v>
      </c>
      <c r="M603" s="51">
        <v>295344000</v>
      </c>
      <c r="N603" s="36">
        <f t="shared" si="84"/>
        <v>492240000</v>
      </c>
      <c r="O603" s="36">
        <f t="shared" si="90"/>
        <v>196896000</v>
      </c>
      <c r="P603" s="42">
        <f t="shared" si="85"/>
        <v>295344000</v>
      </c>
      <c r="Q603" s="4" t="s">
        <v>305</v>
      </c>
      <c r="R603" s="5"/>
      <c r="S603" s="7"/>
      <c r="T603" s="8"/>
      <c r="U603" s="4"/>
      <c r="V603" s="83"/>
      <c r="W603" s="5"/>
      <c r="X603" s="8"/>
      <c r="Y603" s="64" t="e">
        <f ca="1">[1]!doisothanhchu(O603)</f>
        <v>#NAME?</v>
      </c>
    </row>
    <row r="604" spans="1:25" s="38" customFormat="1" ht="24" customHeight="1" x14ac:dyDescent="0.25">
      <c r="A604" s="8">
        <f t="shared" si="91"/>
        <v>574</v>
      </c>
      <c r="B604" s="8">
        <v>3028</v>
      </c>
      <c r="C604" s="41" t="s">
        <v>1934</v>
      </c>
      <c r="D604" s="35">
        <v>62.37</v>
      </c>
      <c r="E604" s="35">
        <v>70.319999999999993</v>
      </c>
      <c r="F604" s="8"/>
      <c r="G604" s="35">
        <v>1</v>
      </c>
      <c r="H604" s="42">
        <v>14000000</v>
      </c>
      <c r="I604" s="42">
        <f t="shared" si="87"/>
        <v>873180000</v>
      </c>
      <c r="J604" s="42">
        <f t="shared" si="88"/>
        <v>111299999.99999988</v>
      </c>
      <c r="K604" s="36">
        <v>984479999.99999988</v>
      </c>
      <c r="L604" s="36">
        <f t="shared" si="89"/>
        <v>787584000</v>
      </c>
      <c r="M604" s="51">
        <v>590688000</v>
      </c>
      <c r="N604" s="36">
        <f t="shared" si="84"/>
        <v>196896000</v>
      </c>
      <c r="O604" s="36">
        <f t="shared" si="90"/>
        <v>196896000</v>
      </c>
      <c r="P604" s="42">
        <f t="shared" si="85"/>
        <v>0</v>
      </c>
      <c r="Q604" s="4" t="s">
        <v>3061</v>
      </c>
      <c r="R604" s="5" t="s">
        <v>3062</v>
      </c>
      <c r="S604" s="7">
        <v>38140</v>
      </c>
      <c r="T604" s="8" t="s">
        <v>2112</v>
      </c>
      <c r="U604" s="4" t="s">
        <v>420</v>
      </c>
      <c r="V604" s="83" t="s">
        <v>3063</v>
      </c>
      <c r="W604" s="5" t="s">
        <v>421</v>
      </c>
      <c r="X604" s="91" t="s">
        <v>3064</v>
      </c>
      <c r="Y604" s="64" t="e">
        <f ca="1">[1]!doisothanhchu(O604)</f>
        <v>#NAME?</v>
      </c>
    </row>
    <row r="605" spans="1:25" s="38" customFormat="1" ht="24" customHeight="1" x14ac:dyDescent="0.25">
      <c r="A605" s="8">
        <f t="shared" si="91"/>
        <v>575</v>
      </c>
      <c r="B605" s="8">
        <v>3030</v>
      </c>
      <c r="C605" s="41" t="s">
        <v>1934</v>
      </c>
      <c r="D605" s="35">
        <v>63.98</v>
      </c>
      <c r="E605" s="35">
        <v>71.959999999999994</v>
      </c>
      <c r="F605" s="8"/>
      <c r="G605" s="35">
        <v>1</v>
      </c>
      <c r="H605" s="42">
        <v>14000000</v>
      </c>
      <c r="I605" s="42">
        <f t="shared" si="87"/>
        <v>895720000</v>
      </c>
      <c r="J605" s="42">
        <f t="shared" si="88"/>
        <v>111719999.99999988</v>
      </c>
      <c r="K605" s="36">
        <v>1007439999.9999999</v>
      </c>
      <c r="L605" s="36">
        <f t="shared" si="89"/>
        <v>805952000</v>
      </c>
      <c r="M605" s="52">
        <v>604464000</v>
      </c>
      <c r="N605" s="36">
        <f t="shared" si="84"/>
        <v>201488000</v>
      </c>
      <c r="O605" s="36">
        <f t="shared" si="90"/>
        <v>201488000</v>
      </c>
      <c r="P605" s="42">
        <f t="shared" si="85"/>
        <v>0</v>
      </c>
      <c r="Q605" s="4" t="s">
        <v>796</v>
      </c>
      <c r="R605" s="5" t="s">
        <v>797</v>
      </c>
      <c r="S605" s="7">
        <v>40633</v>
      </c>
      <c r="T605" s="8" t="s">
        <v>238</v>
      </c>
      <c r="U605" s="4" t="s">
        <v>798</v>
      </c>
      <c r="V605" s="83" t="s">
        <v>799</v>
      </c>
      <c r="W605" s="5" t="s">
        <v>800</v>
      </c>
      <c r="X605" s="91" t="s">
        <v>801</v>
      </c>
      <c r="Y605" s="64" t="e">
        <f ca="1">[1]!doisothanhchu(O605)</f>
        <v>#NAME?</v>
      </c>
    </row>
    <row r="606" spans="1:25" s="38" customFormat="1" ht="24" customHeight="1" x14ac:dyDescent="0.25">
      <c r="A606" s="8">
        <f t="shared" si="91"/>
        <v>576</v>
      </c>
      <c r="B606" s="8">
        <v>3032</v>
      </c>
      <c r="C606" s="41" t="s">
        <v>1934</v>
      </c>
      <c r="D606" s="35">
        <v>72.92</v>
      </c>
      <c r="E606" s="35">
        <v>82.25</v>
      </c>
      <c r="F606" s="46" t="s">
        <v>1946</v>
      </c>
      <c r="G606" s="65">
        <v>1.03</v>
      </c>
      <c r="H606" s="42">
        <v>14220000</v>
      </c>
      <c r="I606" s="42">
        <f t="shared" si="87"/>
        <v>1036922400</v>
      </c>
      <c r="J606" s="42">
        <f t="shared" si="88"/>
        <v>8077600</v>
      </c>
      <c r="K606" s="36">
        <v>1045000000</v>
      </c>
      <c r="L606" s="36">
        <f t="shared" si="89"/>
        <v>836000000</v>
      </c>
      <c r="M606" s="51">
        <v>627000500</v>
      </c>
      <c r="N606" s="36">
        <f t="shared" si="84"/>
        <v>209000000</v>
      </c>
      <c r="O606" s="36">
        <f t="shared" si="90"/>
        <v>209000000</v>
      </c>
      <c r="P606" s="42">
        <f t="shared" si="85"/>
        <v>0</v>
      </c>
      <c r="Q606" s="4" t="s">
        <v>3065</v>
      </c>
      <c r="R606" s="5" t="s">
        <v>3066</v>
      </c>
      <c r="S606" s="7">
        <v>38321</v>
      </c>
      <c r="T606" s="8" t="s">
        <v>2112</v>
      </c>
      <c r="U606" s="4" t="s">
        <v>802</v>
      </c>
      <c r="V606" s="4" t="s">
        <v>803</v>
      </c>
      <c r="W606" s="5" t="s">
        <v>804</v>
      </c>
      <c r="X606" s="91" t="s">
        <v>3067</v>
      </c>
      <c r="Y606" s="64" t="e">
        <f ca="1">[1]!doisothanhchu(O606)</f>
        <v>#NAME?</v>
      </c>
    </row>
    <row r="607" spans="1:25" s="38" customFormat="1" ht="24" customHeight="1" x14ac:dyDescent="0.25">
      <c r="A607" s="8">
        <f t="shared" si="91"/>
        <v>577</v>
      </c>
      <c r="B607" s="8">
        <v>3034</v>
      </c>
      <c r="C607" s="41" t="s">
        <v>1934</v>
      </c>
      <c r="D607" s="35">
        <v>47.83</v>
      </c>
      <c r="E607" s="35">
        <v>55.59</v>
      </c>
      <c r="F607" s="8"/>
      <c r="G607" s="35">
        <v>1</v>
      </c>
      <c r="H607" s="42">
        <v>14000000</v>
      </c>
      <c r="I607" s="42">
        <f t="shared" si="87"/>
        <v>669620000</v>
      </c>
      <c r="J607" s="42">
        <f t="shared" si="88"/>
        <v>108640000</v>
      </c>
      <c r="K607" s="36">
        <v>778260000</v>
      </c>
      <c r="L607" s="36">
        <f t="shared" si="89"/>
        <v>622608000</v>
      </c>
      <c r="M607" s="51">
        <v>466956000</v>
      </c>
      <c r="N607" s="36">
        <f t="shared" si="84"/>
        <v>155652000</v>
      </c>
      <c r="O607" s="36">
        <f t="shared" si="90"/>
        <v>155652000</v>
      </c>
      <c r="P607" s="42">
        <f t="shared" si="85"/>
        <v>0</v>
      </c>
      <c r="Q607" s="4" t="s">
        <v>3068</v>
      </c>
      <c r="R607" s="5" t="s">
        <v>3069</v>
      </c>
      <c r="S607" s="7">
        <v>41944</v>
      </c>
      <c r="T607" s="8" t="s">
        <v>260</v>
      </c>
      <c r="U607" s="4" t="s">
        <v>422</v>
      </c>
      <c r="V607" s="83" t="s">
        <v>423</v>
      </c>
      <c r="W607" s="5" t="s">
        <v>424</v>
      </c>
      <c r="X607" s="91" t="s">
        <v>3070</v>
      </c>
      <c r="Y607" s="64" t="e">
        <f ca="1">[1]!doisothanhchu(O607)</f>
        <v>#NAME?</v>
      </c>
    </row>
    <row r="608" spans="1:25" s="38" customFormat="1" ht="24" customHeight="1" x14ac:dyDescent="0.25">
      <c r="A608" s="8">
        <f t="shared" si="91"/>
        <v>578</v>
      </c>
      <c r="B608" s="8">
        <v>3036</v>
      </c>
      <c r="C608" s="41" t="s">
        <v>1934</v>
      </c>
      <c r="D608" s="35">
        <v>41.79</v>
      </c>
      <c r="E608" s="35">
        <v>47.62</v>
      </c>
      <c r="F608" s="8"/>
      <c r="G608" s="35">
        <v>1</v>
      </c>
      <c r="H608" s="42">
        <v>14000000</v>
      </c>
      <c r="I608" s="42">
        <f t="shared" si="87"/>
        <v>585060000</v>
      </c>
      <c r="J608" s="42">
        <f t="shared" si="88"/>
        <v>81620000</v>
      </c>
      <c r="K608" s="36">
        <v>666680000</v>
      </c>
      <c r="L608" s="36">
        <f t="shared" si="89"/>
        <v>533344000</v>
      </c>
      <c r="M608" s="51">
        <v>400008000</v>
      </c>
      <c r="N608" s="36">
        <f t="shared" si="84"/>
        <v>133336000</v>
      </c>
      <c r="O608" s="36">
        <f t="shared" si="90"/>
        <v>133336000</v>
      </c>
      <c r="P608" s="42">
        <f t="shared" si="85"/>
        <v>0</v>
      </c>
      <c r="Q608" s="4" t="s">
        <v>3071</v>
      </c>
      <c r="R608" s="5" t="s">
        <v>3072</v>
      </c>
      <c r="S608" s="7">
        <v>41860</v>
      </c>
      <c r="T608" s="8" t="s">
        <v>3073</v>
      </c>
      <c r="U608" s="4" t="s">
        <v>2364</v>
      </c>
      <c r="V608" s="83" t="s">
        <v>3074</v>
      </c>
      <c r="W608" s="5" t="s">
        <v>80</v>
      </c>
      <c r="X608" s="91" t="s">
        <v>3075</v>
      </c>
      <c r="Y608" s="64" t="e">
        <f ca="1">[1]!doisothanhchu(O608)</f>
        <v>#NAME?</v>
      </c>
    </row>
    <row r="609" spans="1:25" s="38" customFormat="1" ht="24" customHeight="1" x14ac:dyDescent="0.25">
      <c r="A609" s="8">
        <f t="shared" si="91"/>
        <v>579</v>
      </c>
      <c r="B609" s="8">
        <v>3038</v>
      </c>
      <c r="C609" s="41" t="s">
        <v>1934</v>
      </c>
      <c r="D609" s="35">
        <v>40.03</v>
      </c>
      <c r="E609" s="35">
        <v>45.84</v>
      </c>
      <c r="F609" s="8"/>
      <c r="G609" s="35">
        <v>1</v>
      </c>
      <c r="H609" s="42">
        <v>14000000</v>
      </c>
      <c r="I609" s="42">
        <f t="shared" si="87"/>
        <v>560420000</v>
      </c>
      <c r="J609" s="42">
        <f t="shared" si="88"/>
        <v>81340000</v>
      </c>
      <c r="K609" s="36">
        <v>641760000</v>
      </c>
      <c r="L609" s="36">
        <f t="shared" si="89"/>
        <v>513408000</v>
      </c>
      <c r="M609" s="51">
        <v>385056000</v>
      </c>
      <c r="N609" s="36">
        <f t="shared" si="84"/>
        <v>128352000</v>
      </c>
      <c r="O609" s="36">
        <f t="shared" si="90"/>
        <v>128352000</v>
      </c>
      <c r="P609" s="42">
        <f t="shared" si="85"/>
        <v>0</v>
      </c>
      <c r="Q609" s="4" t="s">
        <v>2788</v>
      </c>
      <c r="R609" s="5" t="s">
        <v>3076</v>
      </c>
      <c r="S609" s="7">
        <v>39636</v>
      </c>
      <c r="T609" s="8" t="s">
        <v>2921</v>
      </c>
      <c r="U609" s="4" t="s">
        <v>2365</v>
      </c>
      <c r="V609" s="83" t="s">
        <v>3077</v>
      </c>
      <c r="W609" s="5" t="s">
        <v>2366</v>
      </c>
      <c r="X609" s="91" t="s">
        <v>3078</v>
      </c>
      <c r="Y609" s="64" t="e">
        <f ca="1">[1]!doisothanhchu(O609)</f>
        <v>#NAME?</v>
      </c>
    </row>
    <row r="610" spans="1:25" s="38" customFormat="1" ht="24" customHeight="1" x14ac:dyDescent="0.25">
      <c r="A610" s="8">
        <f t="shared" si="91"/>
        <v>580</v>
      </c>
      <c r="B610" s="8">
        <v>3040</v>
      </c>
      <c r="C610" s="41" t="s">
        <v>1934</v>
      </c>
      <c r="D610" s="35">
        <v>47.83</v>
      </c>
      <c r="E610" s="35">
        <v>55.59</v>
      </c>
      <c r="F610" s="8"/>
      <c r="G610" s="35">
        <v>1</v>
      </c>
      <c r="H610" s="42">
        <v>14000000</v>
      </c>
      <c r="I610" s="42">
        <f t="shared" si="87"/>
        <v>669620000</v>
      </c>
      <c r="J610" s="42">
        <f t="shared" si="88"/>
        <v>108640000</v>
      </c>
      <c r="K610" s="36">
        <v>778260000</v>
      </c>
      <c r="L610" s="36">
        <f t="shared" si="89"/>
        <v>622608000</v>
      </c>
      <c r="M610" s="51">
        <v>466956000</v>
      </c>
      <c r="N610" s="36">
        <f t="shared" si="84"/>
        <v>155652000</v>
      </c>
      <c r="O610" s="36">
        <f t="shared" si="90"/>
        <v>155652000</v>
      </c>
      <c r="P610" s="42">
        <f t="shared" si="85"/>
        <v>0</v>
      </c>
      <c r="Q610" s="4" t="s">
        <v>805</v>
      </c>
      <c r="R610" s="5" t="s">
        <v>806</v>
      </c>
      <c r="S610" s="7">
        <v>39409</v>
      </c>
      <c r="T610" s="8" t="s">
        <v>3046</v>
      </c>
      <c r="U610" s="4" t="s">
        <v>807</v>
      </c>
      <c r="V610" s="83" t="s">
        <v>808</v>
      </c>
      <c r="W610" s="5" t="s">
        <v>809</v>
      </c>
      <c r="X610" s="91" t="s">
        <v>810</v>
      </c>
      <c r="Y610" s="64" t="e">
        <f ca="1">[1]!doisothanhchu(O610)</f>
        <v>#NAME?</v>
      </c>
    </row>
    <row r="611" spans="1:25" s="49" customFormat="1" ht="26.25" customHeight="1" x14ac:dyDescent="0.25">
      <c r="A611" s="43" t="s">
        <v>1944</v>
      </c>
      <c r="B611" s="43"/>
      <c r="C611" s="43"/>
      <c r="D611" s="47"/>
      <c r="E611" s="47"/>
      <c r="F611" s="43"/>
      <c r="G611" s="47"/>
      <c r="H611" s="48"/>
      <c r="I611" s="42">
        <f t="shared" si="87"/>
        <v>0</v>
      </c>
      <c r="J611" s="42">
        <f t="shared" si="88"/>
        <v>0</v>
      </c>
      <c r="K611" s="36">
        <v>0</v>
      </c>
      <c r="L611" s="36">
        <f t="shared" si="89"/>
        <v>0</v>
      </c>
      <c r="M611" s="51">
        <v>0</v>
      </c>
      <c r="N611" s="36">
        <f t="shared" si="84"/>
        <v>0</v>
      </c>
      <c r="O611" s="36">
        <f t="shared" si="90"/>
        <v>0</v>
      </c>
      <c r="P611" s="42">
        <f t="shared" si="85"/>
        <v>0</v>
      </c>
      <c r="Q611" s="4"/>
      <c r="R611" s="5"/>
      <c r="S611" s="7"/>
      <c r="T611" s="8"/>
      <c r="U611" s="4"/>
      <c r="V611" s="83"/>
      <c r="W611" s="5"/>
      <c r="X611" s="8"/>
      <c r="Y611" s="64" t="e">
        <f ca="1">[1]!doisothanhchu(O611)</f>
        <v>#NAME?</v>
      </c>
    </row>
    <row r="612" spans="1:25" s="38" customFormat="1" ht="22.5" customHeight="1" x14ac:dyDescent="0.25">
      <c r="A612" s="8">
        <f>+A591+20</f>
        <v>581</v>
      </c>
      <c r="B612" s="8">
        <v>3102</v>
      </c>
      <c r="C612" s="41" t="s">
        <v>1935</v>
      </c>
      <c r="D612" s="78">
        <v>72.92</v>
      </c>
      <c r="E612" s="35">
        <v>82.25</v>
      </c>
      <c r="F612" s="46" t="s">
        <v>1946</v>
      </c>
      <c r="G612" s="65">
        <v>1.03</v>
      </c>
      <c r="H612" s="42">
        <v>14220000</v>
      </c>
      <c r="I612" s="42">
        <f t="shared" si="87"/>
        <v>1036922400</v>
      </c>
      <c r="J612" s="42">
        <f t="shared" si="88"/>
        <v>8077600</v>
      </c>
      <c r="K612" s="36">
        <v>1045000000</v>
      </c>
      <c r="L612" s="36">
        <f t="shared" si="89"/>
        <v>836000000</v>
      </c>
      <c r="M612" s="51">
        <v>627000000</v>
      </c>
      <c r="N612" s="36">
        <f t="shared" si="84"/>
        <v>209000000</v>
      </c>
      <c r="O612" s="36">
        <f t="shared" si="90"/>
        <v>209000000</v>
      </c>
      <c r="P612" s="42">
        <f t="shared" si="85"/>
        <v>0</v>
      </c>
      <c r="Q612" s="4" t="s">
        <v>811</v>
      </c>
      <c r="R612" s="5" t="s">
        <v>812</v>
      </c>
      <c r="S612" s="7">
        <v>38796</v>
      </c>
      <c r="T612" s="8" t="s">
        <v>267</v>
      </c>
      <c r="U612" s="4" t="s">
        <v>813</v>
      </c>
      <c r="V612" s="83" t="s">
        <v>814</v>
      </c>
      <c r="W612" s="5" t="s">
        <v>815</v>
      </c>
      <c r="X612" s="91" t="s">
        <v>816</v>
      </c>
      <c r="Y612" s="64" t="e">
        <f ca="1">[1]!doisothanhchu(O612)</f>
        <v>#NAME?</v>
      </c>
    </row>
    <row r="613" spans="1:25" s="38" customFormat="1" ht="22.5" customHeight="1" x14ac:dyDescent="0.25">
      <c r="A613" s="8">
        <f t="shared" ref="A613:A631" si="92">+A592+20</f>
        <v>582</v>
      </c>
      <c r="B613" s="8">
        <v>3104</v>
      </c>
      <c r="C613" s="41" t="s">
        <v>1935</v>
      </c>
      <c r="D613" s="35">
        <v>63.98</v>
      </c>
      <c r="E613" s="35">
        <v>71.959999999999994</v>
      </c>
      <c r="F613" s="8"/>
      <c r="G613" s="35">
        <v>1</v>
      </c>
      <c r="H613" s="42">
        <v>14000000</v>
      </c>
      <c r="I613" s="42">
        <f t="shared" si="87"/>
        <v>895720000</v>
      </c>
      <c r="J613" s="42">
        <f t="shared" si="88"/>
        <v>111719999.99999988</v>
      </c>
      <c r="K613" s="36">
        <v>1007439999.9999999</v>
      </c>
      <c r="L613" s="36">
        <f t="shared" si="89"/>
        <v>805952000</v>
      </c>
      <c r="M613" s="51">
        <v>604464000</v>
      </c>
      <c r="N613" s="36">
        <f t="shared" si="84"/>
        <v>201488000</v>
      </c>
      <c r="O613" s="36">
        <f t="shared" si="90"/>
        <v>201488000</v>
      </c>
      <c r="P613" s="42">
        <f t="shared" si="85"/>
        <v>0</v>
      </c>
      <c r="Q613" s="4" t="s">
        <v>2367</v>
      </c>
      <c r="R613" s="5" t="s">
        <v>2368</v>
      </c>
      <c r="S613" s="7">
        <v>39917</v>
      </c>
      <c r="T613" s="8" t="s">
        <v>286</v>
      </c>
      <c r="U613" s="4" t="s">
        <v>2369</v>
      </c>
      <c r="V613" s="83" t="s">
        <v>2370</v>
      </c>
      <c r="W613" s="5" t="s">
        <v>2371</v>
      </c>
      <c r="X613" s="91" t="s">
        <v>2372</v>
      </c>
      <c r="Y613" s="64" t="e">
        <f ca="1">[1]!doisothanhchu(O613)</f>
        <v>#NAME?</v>
      </c>
    </row>
    <row r="614" spans="1:25" s="38" customFormat="1" ht="22.5" customHeight="1" x14ac:dyDescent="0.25">
      <c r="A614" s="8">
        <f t="shared" si="92"/>
        <v>583</v>
      </c>
      <c r="B614" s="8">
        <v>3106</v>
      </c>
      <c r="C614" s="41" t="s">
        <v>1935</v>
      </c>
      <c r="D614" s="35">
        <v>62.37</v>
      </c>
      <c r="E614" s="35">
        <v>70.319999999999993</v>
      </c>
      <c r="F614" s="8"/>
      <c r="G614" s="35">
        <v>1</v>
      </c>
      <c r="H614" s="42">
        <v>14000000</v>
      </c>
      <c r="I614" s="42">
        <f t="shared" si="87"/>
        <v>873180000</v>
      </c>
      <c r="J614" s="42">
        <f t="shared" si="88"/>
        <v>111299999.99999988</v>
      </c>
      <c r="K614" s="36">
        <v>984479999.99999988</v>
      </c>
      <c r="L614" s="36">
        <f t="shared" si="89"/>
        <v>787584000</v>
      </c>
      <c r="M614" s="51">
        <v>590688000</v>
      </c>
      <c r="N614" s="36">
        <f t="shared" si="84"/>
        <v>196896000</v>
      </c>
      <c r="O614" s="36">
        <f t="shared" si="90"/>
        <v>196896000</v>
      </c>
      <c r="P614" s="42">
        <f t="shared" si="85"/>
        <v>0</v>
      </c>
      <c r="Q614" s="4" t="s">
        <v>2373</v>
      </c>
      <c r="R614" s="5" t="s">
        <v>2374</v>
      </c>
      <c r="S614" s="7">
        <v>41005</v>
      </c>
      <c r="T614" s="8" t="s">
        <v>3073</v>
      </c>
      <c r="U614" s="4" t="s">
        <v>2375</v>
      </c>
      <c r="V614" s="83" t="s">
        <v>2376</v>
      </c>
      <c r="W614" s="5" t="s">
        <v>2377</v>
      </c>
      <c r="X614" s="91" t="s">
        <v>2378</v>
      </c>
      <c r="Y614" s="64" t="e">
        <f ca="1">[1]!doisothanhchu(O614)</f>
        <v>#NAME?</v>
      </c>
    </row>
    <row r="615" spans="1:25" s="38" customFormat="1" ht="22.5" customHeight="1" x14ac:dyDescent="0.25">
      <c r="A615" s="8">
        <f t="shared" si="92"/>
        <v>584</v>
      </c>
      <c r="B615" s="8">
        <v>3108</v>
      </c>
      <c r="C615" s="41" t="s">
        <v>1935</v>
      </c>
      <c r="D615" s="35">
        <v>62.37</v>
      </c>
      <c r="E615" s="35">
        <v>70.319999999999993</v>
      </c>
      <c r="F615" s="8"/>
      <c r="G615" s="35">
        <v>1</v>
      </c>
      <c r="H615" s="42">
        <v>14000000</v>
      </c>
      <c r="I615" s="42">
        <f t="shared" si="87"/>
        <v>873180000</v>
      </c>
      <c r="J615" s="42">
        <f t="shared" si="88"/>
        <v>111299999.99999988</v>
      </c>
      <c r="K615" s="36">
        <v>984479999.99999988</v>
      </c>
      <c r="L615" s="36">
        <f t="shared" si="89"/>
        <v>787584000</v>
      </c>
      <c r="M615" s="51">
        <v>590688000</v>
      </c>
      <c r="N615" s="36">
        <f t="shared" si="84"/>
        <v>196896000</v>
      </c>
      <c r="O615" s="36">
        <f t="shared" si="90"/>
        <v>196896000</v>
      </c>
      <c r="P615" s="42">
        <f t="shared" si="85"/>
        <v>0</v>
      </c>
      <c r="Q615" s="4" t="s">
        <v>2379</v>
      </c>
      <c r="R615" s="5" t="s">
        <v>2380</v>
      </c>
      <c r="S615" s="7">
        <v>40803</v>
      </c>
      <c r="T615" s="8" t="s">
        <v>243</v>
      </c>
      <c r="U615" s="4" t="s">
        <v>2381</v>
      </c>
      <c r="V615" s="4" t="s">
        <v>2382</v>
      </c>
      <c r="W615" s="5" t="s">
        <v>2383</v>
      </c>
      <c r="X615" s="91" t="s">
        <v>2384</v>
      </c>
      <c r="Y615" s="64" t="e">
        <f ca="1">[1]!doisothanhchu(O615)</f>
        <v>#NAME?</v>
      </c>
    </row>
    <row r="616" spans="1:25" s="38" customFormat="1" ht="22.5" customHeight="1" x14ac:dyDescent="0.25">
      <c r="A616" s="8">
        <f t="shared" si="92"/>
        <v>585</v>
      </c>
      <c r="B616" s="8">
        <v>3110</v>
      </c>
      <c r="C616" s="41" t="s">
        <v>1935</v>
      </c>
      <c r="D616" s="35">
        <v>63.98</v>
      </c>
      <c r="E616" s="35">
        <v>71.959999999999994</v>
      </c>
      <c r="F616" s="8"/>
      <c r="G616" s="35">
        <v>1</v>
      </c>
      <c r="H616" s="42">
        <v>14000000</v>
      </c>
      <c r="I616" s="42">
        <f t="shared" si="87"/>
        <v>895720000</v>
      </c>
      <c r="J616" s="42">
        <f t="shared" si="88"/>
        <v>111719999.99999988</v>
      </c>
      <c r="K616" s="36">
        <v>1007439999.9999999</v>
      </c>
      <c r="L616" s="36">
        <f t="shared" si="89"/>
        <v>805952000</v>
      </c>
      <c r="M616" s="51">
        <v>604464000</v>
      </c>
      <c r="N616" s="36">
        <f t="shared" si="84"/>
        <v>201488000</v>
      </c>
      <c r="O616" s="36">
        <f t="shared" si="90"/>
        <v>201488000</v>
      </c>
      <c r="P616" s="42">
        <f t="shared" si="85"/>
        <v>0</v>
      </c>
      <c r="Q616" s="4" t="s">
        <v>817</v>
      </c>
      <c r="R616" s="5" t="s">
        <v>818</v>
      </c>
      <c r="S616" s="7">
        <v>39072</v>
      </c>
      <c r="T616" s="8" t="s">
        <v>282</v>
      </c>
      <c r="U616" s="4" t="s">
        <v>819</v>
      </c>
      <c r="V616" s="4" t="s">
        <v>820</v>
      </c>
      <c r="W616" s="5" t="s">
        <v>821</v>
      </c>
      <c r="X616" s="91" t="s">
        <v>822</v>
      </c>
      <c r="Y616" s="64" t="e">
        <f ca="1">[1]!doisothanhchu(O616)</f>
        <v>#NAME?</v>
      </c>
    </row>
    <row r="617" spans="1:25" s="38" customFormat="1" ht="22.5" customHeight="1" x14ac:dyDescent="0.25">
      <c r="A617" s="8">
        <f t="shared" si="92"/>
        <v>586</v>
      </c>
      <c r="B617" s="8">
        <v>3112</v>
      </c>
      <c r="C617" s="41" t="s">
        <v>1935</v>
      </c>
      <c r="D617" s="35">
        <v>72.92</v>
      </c>
      <c r="E617" s="35">
        <v>82.25</v>
      </c>
      <c r="F617" s="46" t="s">
        <v>1946</v>
      </c>
      <c r="G617" s="65">
        <v>1.03</v>
      </c>
      <c r="H617" s="42">
        <v>14420000</v>
      </c>
      <c r="I617" s="42">
        <f t="shared" si="87"/>
        <v>1051506400</v>
      </c>
      <c r="J617" s="42">
        <f t="shared" si="88"/>
        <v>134538600</v>
      </c>
      <c r="K617" s="36">
        <v>1186045000</v>
      </c>
      <c r="L617" s="36">
        <f t="shared" si="89"/>
        <v>948836000</v>
      </c>
      <c r="M617" s="51">
        <v>237209000</v>
      </c>
      <c r="N617" s="36">
        <f t="shared" si="84"/>
        <v>711627000</v>
      </c>
      <c r="O617" s="36">
        <f t="shared" si="90"/>
        <v>237209000</v>
      </c>
      <c r="P617" s="42">
        <f t="shared" si="85"/>
        <v>474418000</v>
      </c>
      <c r="Q617" s="4" t="s">
        <v>3079</v>
      </c>
      <c r="R617" s="5"/>
      <c r="S617" s="7"/>
      <c r="T617" s="8"/>
      <c r="U617" s="4"/>
      <c r="V617" s="83"/>
      <c r="W617" s="5"/>
      <c r="X617" s="8"/>
      <c r="Y617" s="64" t="e">
        <f ca="1">[1]!doisothanhchu(O617)</f>
        <v>#NAME?</v>
      </c>
    </row>
    <row r="618" spans="1:25" s="38" customFormat="1" ht="22.5" customHeight="1" x14ac:dyDescent="0.25">
      <c r="A618" s="8">
        <f t="shared" si="92"/>
        <v>587</v>
      </c>
      <c r="B618" s="8">
        <v>3114</v>
      </c>
      <c r="C618" s="41" t="s">
        <v>1935</v>
      </c>
      <c r="D618" s="35">
        <v>47.83</v>
      </c>
      <c r="E618" s="35">
        <v>55.59</v>
      </c>
      <c r="F618" s="8"/>
      <c r="G618" s="35">
        <v>1</v>
      </c>
      <c r="H618" s="42">
        <v>14000000</v>
      </c>
      <c r="I618" s="42">
        <f t="shared" si="87"/>
        <v>669620000</v>
      </c>
      <c r="J618" s="42">
        <f t="shared" si="88"/>
        <v>108640000</v>
      </c>
      <c r="K618" s="36">
        <v>778260000</v>
      </c>
      <c r="L618" s="36">
        <f t="shared" si="89"/>
        <v>622608000</v>
      </c>
      <c r="M618" s="51">
        <v>466956000</v>
      </c>
      <c r="N618" s="36">
        <f t="shared" si="84"/>
        <v>155652000</v>
      </c>
      <c r="O618" s="36">
        <f t="shared" si="90"/>
        <v>155652000</v>
      </c>
      <c r="P618" s="42">
        <f t="shared" si="85"/>
        <v>0</v>
      </c>
      <c r="Q618" s="4" t="s">
        <v>823</v>
      </c>
      <c r="R618" s="5" t="s">
        <v>824</v>
      </c>
      <c r="S618" s="7">
        <v>42101</v>
      </c>
      <c r="T618" s="8" t="s">
        <v>339</v>
      </c>
      <c r="U618" s="4" t="s">
        <v>825</v>
      </c>
      <c r="V618" s="4" t="s">
        <v>825</v>
      </c>
      <c r="W618" s="5" t="s">
        <v>826</v>
      </c>
      <c r="X618" s="91" t="s">
        <v>827</v>
      </c>
      <c r="Y618" s="64" t="e">
        <f ca="1">[1]!doisothanhchu(O618)</f>
        <v>#NAME?</v>
      </c>
    </row>
    <row r="619" spans="1:25" s="38" customFormat="1" ht="22.5" customHeight="1" x14ac:dyDescent="0.25">
      <c r="A619" s="8">
        <f t="shared" si="92"/>
        <v>588</v>
      </c>
      <c r="B619" s="8">
        <v>3116</v>
      </c>
      <c r="C619" s="41" t="s">
        <v>1935</v>
      </c>
      <c r="D619" s="35">
        <v>39.729999999999997</v>
      </c>
      <c r="E619" s="35">
        <v>45.48</v>
      </c>
      <c r="F619" s="8"/>
      <c r="G619" s="35">
        <v>1</v>
      </c>
      <c r="H619" s="42">
        <v>14000000</v>
      </c>
      <c r="I619" s="42">
        <f t="shared" si="87"/>
        <v>556220000</v>
      </c>
      <c r="J619" s="42">
        <f t="shared" si="88"/>
        <v>80500000</v>
      </c>
      <c r="K619" s="36">
        <v>636720000</v>
      </c>
      <c r="L619" s="36">
        <f t="shared" si="89"/>
        <v>509376000</v>
      </c>
      <c r="M619" s="51">
        <v>382032000</v>
      </c>
      <c r="N619" s="36">
        <f t="shared" si="84"/>
        <v>127344000</v>
      </c>
      <c r="O619" s="36">
        <f t="shared" si="90"/>
        <v>127344000</v>
      </c>
      <c r="P619" s="42">
        <f t="shared" si="85"/>
        <v>0</v>
      </c>
      <c r="Q619" s="4" t="s">
        <v>828</v>
      </c>
      <c r="R619" s="5" t="s">
        <v>829</v>
      </c>
      <c r="S619" s="7">
        <v>40638</v>
      </c>
      <c r="T619" s="8" t="s">
        <v>2286</v>
      </c>
      <c r="U619" s="4" t="s">
        <v>830</v>
      </c>
      <c r="V619" s="83" t="s">
        <v>831</v>
      </c>
      <c r="W619" s="5" t="s">
        <v>832</v>
      </c>
      <c r="X619" s="91" t="s">
        <v>833</v>
      </c>
      <c r="Y619" s="64" t="e">
        <f ca="1">[1]!doisothanhchu(O619)</f>
        <v>#NAME?</v>
      </c>
    </row>
    <row r="620" spans="1:25" s="38" customFormat="1" ht="22.5" customHeight="1" x14ac:dyDescent="0.25">
      <c r="A620" s="8">
        <f t="shared" si="92"/>
        <v>589</v>
      </c>
      <c r="B620" s="8">
        <v>3118</v>
      </c>
      <c r="C620" s="41" t="s">
        <v>1935</v>
      </c>
      <c r="D620" s="35">
        <v>39.729999999999997</v>
      </c>
      <c r="E620" s="35">
        <v>45.48</v>
      </c>
      <c r="F620" s="8"/>
      <c r="G620" s="35">
        <v>1</v>
      </c>
      <c r="H620" s="42">
        <v>14000000</v>
      </c>
      <c r="I620" s="42">
        <f t="shared" si="87"/>
        <v>556220000</v>
      </c>
      <c r="J620" s="42">
        <f t="shared" si="88"/>
        <v>80500000</v>
      </c>
      <c r="K620" s="36">
        <v>636720000</v>
      </c>
      <c r="L620" s="36">
        <f t="shared" si="89"/>
        <v>509376000</v>
      </c>
      <c r="M620" s="51">
        <v>382032000</v>
      </c>
      <c r="N620" s="36">
        <f t="shared" si="84"/>
        <v>127344000</v>
      </c>
      <c r="O620" s="36">
        <f t="shared" si="90"/>
        <v>127344000</v>
      </c>
      <c r="P620" s="42">
        <f t="shared" si="85"/>
        <v>0</v>
      </c>
      <c r="Q620" s="4" t="s">
        <v>834</v>
      </c>
      <c r="R620" s="5" t="s">
        <v>835</v>
      </c>
      <c r="S620" s="7">
        <v>41967</v>
      </c>
      <c r="T620" s="8" t="s">
        <v>276</v>
      </c>
      <c r="U620" s="4" t="s">
        <v>836</v>
      </c>
      <c r="V620" s="83" t="s">
        <v>837</v>
      </c>
      <c r="W620" s="5" t="s">
        <v>838</v>
      </c>
      <c r="X620" s="91" t="s">
        <v>839</v>
      </c>
      <c r="Y620" s="64" t="e">
        <f ca="1">[1]!doisothanhchu(O620)</f>
        <v>#NAME?</v>
      </c>
    </row>
    <row r="621" spans="1:25" s="38" customFormat="1" ht="22.5" customHeight="1" x14ac:dyDescent="0.25">
      <c r="A621" s="8">
        <f t="shared" si="92"/>
        <v>590</v>
      </c>
      <c r="B621" s="8">
        <v>3120</v>
      </c>
      <c r="C621" s="41" t="s">
        <v>1935</v>
      </c>
      <c r="D621" s="35">
        <v>47.83</v>
      </c>
      <c r="E621" s="35">
        <v>55.59</v>
      </c>
      <c r="F621" s="8"/>
      <c r="G621" s="35">
        <v>1</v>
      </c>
      <c r="H621" s="42">
        <v>14000000</v>
      </c>
      <c r="I621" s="42">
        <f t="shared" si="87"/>
        <v>669620000</v>
      </c>
      <c r="J621" s="42">
        <f t="shared" si="88"/>
        <v>108640000</v>
      </c>
      <c r="K621" s="36">
        <v>778260000</v>
      </c>
      <c r="L621" s="36">
        <f t="shared" si="89"/>
        <v>622608000</v>
      </c>
      <c r="M621" s="51">
        <v>466956000</v>
      </c>
      <c r="N621" s="36">
        <f t="shared" si="84"/>
        <v>155652000</v>
      </c>
      <c r="O621" s="36">
        <f t="shared" si="90"/>
        <v>155652000</v>
      </c>
      <c r="P621" s="42">
        <f t="shared" si="85"/>
        <v>0</v>
      </c>
      <c r="Q621" s="4" t="s">
        <v>840</v>
      </c>
      <c r="R621" s="5" t="s">
        <v>841</v>
      </c>
      <c r="S621" s="7">
        <v>38440</v>
      </c>
      <c r="T621" s="8" t="s">
        <v>243</v>
      </c>
      <c r="U621" s="4" t="s">
        <v>842</v>
      </c>
      <c r="V621" s="83" t="s">
        <v>843</v>
      </c>
      <c r="W621" s="5" t="s">
        <v>844</v>
      </c>
      <c r="X621" s="91" t="s">
        <v>845</v>
      </c>
      <c r="Y621" s="64" t="e">
        <f ca="1">[1]!doisothanhchu(O621)</f>
        <v>#NAME?</v>
      </c>
    </row>
    <row r="622" spans="1:25" s="38" customFormat="1" ht="22.5" customHeight="1" x14ac:dyDescent="0.25">
      <c r="A622" s="8">
        <f t="shared" si="92"/>
        <v>591</v>
      </c>
      <c r="B622" s="8">
        <v>3122</v>
      </c>
      <c r="C622" s="41" t="s">
        <v>1935</v>
      </c>
      <c r="D622" s="35">
        <v>72.92</v>
      </c>
      <c r="E622" s="35">
        <v>82.25</v>
      </c>
      <c r="F622" s="46" t="s">
        <v>1946</v>
      </c>
      <c r="G622" s="65">
        <v>1.03</v>
      </c>
      <c r="H622" s="42">
        <v>14420000</v>
      </c>
      <c r="I622" s="42">
        <f t="shared" si="87"/>
        <v>1051506400</v>
      </c>
      <c r="J622" s="42">
        <f t="shared" si="88"/>
        <v>134538600</v>
      </c>
      <c r="K622" s="36">
        <v>1186045000</v>
      </c>
      <c r="L622" s="36">
        <f t="shared" si="89"/>
        <v>948836000</v>
      </c>
      <c r="M622" s="51">
        <v>237209000</v>
      </c>
      <c r="N622" s="36">
        <f t="shared" si="84"/>
        <v>711627000</v>
      </c>
      <c r="O622" s="36">
        <f t="shared" si="90"/>
        <v>237209000</v>
      </c>
      <c r="P622" s="42">
        <f t="shared" si="85"/>
        <v>474418000</v>
      </c>
      <c r="Q622" s="4" t="s">
        <v>3079</v>
      </c>
      <c r="R622" s="5"/>
      <c r="S622" s="7"/>
      <c r="T622" s="8"/>
      <c r="U622" s="4"/>
      <c r="V622" s="83"/>
      <c r="W622" s="5"/>
      <c r="X622" s="8"/>
      <c r="Y622" s="64" t="e">
        <f ca="1">[1]!doisothanhchu(O622)</f>
        <v>#NAME?</v>
      </c>
    </row>
    <row r="623" spans="1:25" s="38" customFormat="1" ht="22.5" customHeight="1" x14ac:dyDescent="0.25">
      <c r="A623" s="8">
        <f t="shared" si="92"/>
        <v>592</v>
      </c>
      <c r="B623" s="8">
        <v>3124</v>
      </c>
      <c r="C623" s="41" t="s">
        <v>1935</v>
      </c>
      <c r="D623" s="35">
        <v>63.98</v>
      </c>
      <c r="E623" s="35">
        <v>71.959999999999994</v>
      </c>
      <c r="F623" s="8"/>
      <c r="G623" s="35">
        <v>1</v>
      </c>
      <c r="H623" s="42">
        <v>14000000</v>
      </c>
      <c r="I623" s="42">
        <f t="shared" si="87"/>
        <v>895720000</v>
      </c>
      <c r="J623" s="42">
        <f t="shared" si="88"/>
        <v>111719999.99999988</v>
      </c>
      <c r="K623" s="36">
        <v>1007439999.9999999</v>
      </c>
      <c r="L623" s="36">
        <f t="shared" si="89"/>
        <v>805952000</v>
      </c>
      <c r="M623" s="51">
        <v>604464000</v>
      </c>
      <c r="N623" s="36">
        <f t="shared" si="84"/>
        <v>201488000</v>
      </c>
      <c r="O623" s="36">
        <f t="shared" si="90"/>
        <v>201488000</v>
      </c>
      <c r="P623" s="42">
        <f t="shared" ref="P623:P631" si="93">+N623-O623</f>
        <v>0</v>
      </c>
      <c r="Q623" s="4" t="s">
        <v>846</v>
      </c>
      <c r="R623" s="5" t="s">
        <v>847</v>
      </c>
      <c r="S623" s="7">
        <v>40784</v>
      </c>
      <c r="T623" s="8" t="s">
        <v>238</v>
      </c>
      <c r="U623" s="4" t="s">
        <v>848</v>
      </c>
      <c r="V623" s="4" t="s">
        <v>849</v>
      </c>
      <c r="W623" s="5" t="s">
        <v>850</v>
      </c>
      <c r="X623" s="91" t="s">
        <v>851</v>
      </c>
      <c r="Y623" s="64" t="e">
        <f ca="1">[1]!doisothanhchu(O623)</f>
        <v>#NAME?</v>
      </c>
    </row>
    <row r="624" spans="1:25" s="38" customFormat="1" ht="22.5" customHeight="1" x14ac:dyDescent="0.25">
      <c r="A624" s="8">
        <f t="shared" si="92"/>
        <v>593</v>
      </c>
      <c r="B624" s="8">
        <v>3126</v>
      </c>
      <c r="C624" s="41" t="s">
        <v>1935</v>
      </c>
      <c r="D624" s="35">
        <v>62.37</v>
      </c>
      <c r="E624" s="35">
        <v>70.319999999999993</v>
      </c>
      <c r="F624" s="8"/>
      <c r="G624" s="35">
        <v>1</v>
      </c>
      <c r="H624" s="42">
        <v>14000000</v>
      </c>
      <c r="I624" s="42">
        <f t="shared" si="87"/>
        <v>873180000</v>
      </c>
      <c r="J624" s="42">
        <f t="shared" si="88"/>
        <v>111299999.99999988</v>
      </c>
      <c r="K624" s="36">
        <v>984479999.99999988</v>
      </c>
      <c r="L624" s="36">
        <f t="shared" si="89"/>
        <v>787584000</v>
      </c>
      <c r="M624" s="51">
        <v>590688000</v>
      </c>
      <c r="N624" s="36">
        <f t="shared" si="84"/>
        <v>196896000</v>
      </c>
      <c r="O624" s="36">
        <f t="shared" si="90"/>
        <v>196896000</v>
      </c>
      <c r="P624" s="42">
        <f t="shared" si="93"/>
        <v>0</v>
      </c>
      <c r="Q624" s="4" t="s">
        <v>852</v>
      </c>
      <c r="R624" s="5" t="s">
        <v>853</v>
      </c>
      <c r="S624" s="7">
        <v>39821</v>
      </c>
      <c r="T624" s="8" t="s">
        <v>243</v>
      </c>
      <c r="U624" s="4" t="s">
        <v>854</v>
      </c>
      <c r="V624" s="4" t="s">
        <v>855</v>
      </c>
      <c r="W624" s="5" t="s">
        <v>856</v>
      </c>
      <c r="X624" s="91" t="s">
        <v>857</v>
      </c>
      <c r="Y624" s="64" t="e">
        <f ca="1">[1]!doisothanhchu(O624)</f>
        <v>#NAME?</v>
      </c>
    </row>
    <row r="625" spans="1:25" s="38" customFormat="1" ht="22.5" customHeight="1" x14ac:dyDescent="0.25">
      <c r="A625" s="8">
        <f t="shared" si="92"/>
        <v>594</v>
      </c>
      <c r="B625" s="8">
        <v>3128</v>
      </c>
      <c r="C625" s="41" t="s">
        <v>1935</v>
      </c>
      <c r="D625" s="35">
        <v>62.37</v>
      </c>
      <c r="E625" s="35">
        <v>70.319999999999993</v>
      </c>
      <c r="F625" s="8"/>
      <c r="G625" s="35">
        <v>1</v>
      </c>
      <c r="H625" s="42">
        <v>14000000</v>
      </c>
      <c r="I625" s="42">
        <f t="shared" si="87"/>
        <v>873180000</v>
      </c>
      <c r="J625" s="42">
        <f t="shared" si="88"/>
        <v>111299999.99999988</v>
      </c>
      <c r="K625" s="36">
        <v>984479999.99999988</v>
      </c>
      <c r="L625" s="36">
        <f t="shared" si="89"/>
        <v>787584000</v>
      </c>
      <c r="M625" s="51">
        <v>590688000</v>
      </c>
      <c r="N625" s="36">
        <f t="shared" si="84"/>
        <v>196896000</v>
      </c>
      <c r="O625" s="36">
        <f t="shared" si="90"/>
        <v>196896000</v>
      </c>
      <c r="P625" s="42">
        <f t="shared" si="93"/>
        <v>0</v>
      </c>
      <c r="Q625" s="4" t="s">
        <v>858</v>
      </c>
      <c r="R625" s="5" t="s">
        <v>859</v>
      </c>
      <c r="S625" s="7">
        <v>41530</v>
      </c>
      <c r="T625" s="8" t="s">
        <v>276</v>
      </c>
      <c r="U625" s="4" t="s">
        <v>860</v>
      </c>
      <c r="V625" s="4" t="s">
        <v>861</v>
      </c>
      <c r="W625" s="5" t="s">
        <v>862</v>
      </c>
      <c r="X625" s="91" t="s">
        <v>863</v>
      </c>
      <c r="Y625" s="64" t="e">
        <f ca="1">[1]!doisothanhchu(O625)</f>
        <v>#NAME?</v>
      </c>
    </row>
    <row r="626" spans="1:25" s="38" customFormat="1" ht="22.5" customHeight="1" x14ac:dyDescent="0.25">
      <c r="A626" s="8">
        <f t="shared" si="92"/>
        <v>595</v>
      </c>
      <c r="B626" s="8">
        <v>3130</v>
      </c>
      <c r="C626" s="41" t="s">
        <v>1935</v>
      </c>
      <c r="D626" s="35">
        <v>63.98</v>
      </c>
      <c r="E626" s="35">
        <v>71.959999999999994</v>
      </c>
      <c r="F626" s="8"/>
      <c r="G626" s="35">
        <v>1</v>
      </c>
      <c r="H626" s="42">
        <v>14000000</v>
      </c>
      <c r="I626" s="42">
        <f t="shared" si="87"/>
        <v>895720000</v>
      </c>
      <c r="J626" s="42">
        <f t="shared" si="88"/>
        <v>111719999.99999988</v>
      </c>
      <c r="K626" s="36">
        <v>1007439999.9999999</v>
      </c>
      <c r="L626" s="36">
        <f t="shared" si="89"/>
        <v>805952000</v>
      </c>
      <c r="M626" s="51">
        <v>604464000</v>
      </c>
      <c r="N626" s="36">
        <f>+ROUND(L626-M626,-3)-25185000</f>
        <v>176303000</v>
      </c>
      <c r="O626" s="36">
        <f t="shared" si="90"/>
        <v>201488000</v>
      </c>
      <c r="P626" s="42">
        <f t="shared" si="93"/>
        <v>-25185000</v>
      </c>
      <c r="Q626" s="4" t="s">
        <v>864</v>
      </c>
      <c r="R626" s="5" t="s">
        <v>865</v>
      </c>
      <c r="S626" s="7">
        <v>39393</v>
      </c>
      <c r="T626" s="8" t="s">
        <v>243</v>
      </c>
      <c r="U626" s="4" t="s">
        <v>866</v>
      </c>
      <c r="V626" s="83" t="s">
        <v>867</v>
      </c>
      <c r="W626" s="5" t="s">
        <v>868</v>
      </c>
      <c r="X626" s="91" t="s">
        <v>869</v>
      </c>
      <c r="Y626" s="64" t="e">
        <f ca="1">[1]!doisothanhchu(O626)</f>
        <v>#NAME?</v>
      </c>
    </row>
    <row r="627" spans="1:25" s="38" customFormat="1" ht="22.5" customHeight="1" x14ac:dyDescent="0.25">
      <c r="A627" s="8">
        <f t="shared" si="92"/>
        <v>596</v>
      </c>
      <c r="B627" s="8">
        <v>3132</v>
      </c>
      <c r="C627" s="41" t="s">
        <v>1935</v>
      </c>
      <c r="D627" s="35">
        <v>72.92</v>
      </c>
      <c r="E627" s="35">
        <v>82.25</v>
      </c>
      <c r="F627" s="46" t="s">
        <v>1946</v>
      </c>
      <c r="G627" s="65">
        <v>1.03</v>
      </c>
      <c r="H627" s="42">
        <v>14420000</v>
      </c>
      <c r="I627" s="42">
        <f t="shared" si="87"/>
        <v>1051506400</v>
      </c>
      <c r="J627" s="42">
        <f t="shared" si="88"/>
        <v>134538600</v>
      </c>
      <c r="K627" s="36">
        <v>1186045000</v>
      </c>
      <c r="L627" s="36">
        <f t="shared" si="89"/>
        <v>948836000</v>
      </c>
      <c r="M627" s="51">
        <v>237209000</v>
      </c>
      <c r="N627" s="36">
        <f t="shared" si="84"/>
        <v>711627000</v>
      </c>
      <c r="O627" s="36">
        <f t="shared" si="90"/>
        <v>237209000</v>
      </c>
      <c r="P627" s="42">
        <f t="shared" si="93"/>
        <v>474418000</v>
      </c>
      <c r="Q627" s="4" t="s">
        <v>3079</v>
      </c>
      <c r="R627" s="5"/>
      <c r="S627" s="7"/>
      <c r="T627" s="8"/>
      <c r="U627" s="4"/>
      <c r="V627" s="83"/>
      <c r="W627" s="5"/>
      <c r="X627" s="8"/>
      <c r="Y627" s="64" t="e">
        <f ca="1">[1]!doisothanhchu(O627)</f>
        <v>#NAME?</v>
      </c>
    </row>
    <row r="628" spans="1:25" s="38" customFormat="1" ht="22.5" customHeight="1" x14ac:dyDescent="0.25">
      <c r="A628" s="8">
        <f t="shared" si="92"/>
        <v>597</v>
      </c>
      <c r="B628" s="8">
        <v>3134</v>
      </c>
      <c r="C628" s="41" t="s">
        <v>1935</v>
      </c>
      <c r="D628" s="35">
        <v>47.83</v>
      </c>
      <c r="E628" s="35">
        <v>55.59</v>
      </c>
      <c r="F628" s="8"/>
      <c r="G628" s="35">
        <v>1</v>
      </c>
      <c r="H628" s="42">
        <v>14000000</v>
      </c>
      <c r="I628" s="42">
        <f t="shared" si="87"/>
        <v>669620000</v>
      </c>
      <c r="J628" s="42">
        <f t="shared" si="88"/>
        <v>108640000</v>
      </c>
      <c r="K628" s="36">
        <v>778260000</v>
      </c>
      <c r="L628" s="36">
        <f t="shared" si="89"/>
        <v>622608000</v>
      </c>
      <c r="M628" s="51">
        <v>466956000</v>
      </c>
      <c r="N628" s="36">
        <f t="shared" ref="N628:N691" si="94">+ROUND(L628-M628,-3)</f>
        <v>155652000</v>
      </c>
      <c r="O628" s="36">
        <f t="shared" si="90"/>
        <v>155652000</v>
      </c>
      <c r="P628" s="42">
        <f t="shared" si="93"/>
        <v>0</v>
      </c>
      <c r="Q628" s="4" t="s">
        <v>81</v>
      </c>
      <c r="R628" s="5" t="s">
        <v>82</v>
      </c>
      <c r="S628" s="7">
        <v>38085</v>
      </c>
      <c r="T628" s="8" t="s">
        <v>2876</v>
      </c>
      <c r="U628" s="4" t="s">
        <v>425</v>
      </c>
      <c r="V628" s="83" t="s">
        <v>426</v>
      </c>
      <c r="W628" s="5" t="s">
        <v>427</v>
      </c>
      <c r="X628" s="91" t="s">
        <v>83</v>
      </c>
      <c r="Y628" s="64" t="e">
        <f ca="1">[1]!doisothanhchu(O628)</f>
        <v>#NAME?</v>
      </c>
    </row>
    <row r="629" spans="1:25" s="38" customFormat="1" ht="22.5" customHeight="1" x14ac:dyDescent="0.25">
      <c r="A629" s="8">
        <f t="shared" si="92"/>
        <v>598</v>
      </c>
      <c r="B629" s="8">
        <v>3136</v>
      </c>
      <c r="C629" s="41" t="s">
        <v>1935</v>
      </c>
      <c r="D629" s="35">
        <v>41.79</v>
      </c>
      <c r="E629" s="35">
        <v>47.62</v>
      </c>
      <c r="F629" s="8"/>
      <c r="G629" s="35">
        <v>1</v>
      </c>
      <c r="H629" s="42">
        <v>14000000</v>
      </c>
      <c r="I629" s="42">
        <f t="shared" si="87"/>
        <v>585060000</v>
      </c>
      <c r="J629" s="42">
        <f t="shared" si="88"/>
        <v>81620000</v>
      </c>
      <c r="K629" s="36">
        <v>666680000</v>
      </c>
      <c r="L629" s="36">
        <f t="shared" si="89"/>
        <v>533344000</v>
      </c>
      <c r="M629" s="51">
        <v>400008000</v>
      </c>
      <c r="N629" s="36">
        <f t="shared" si="94"/>
        <v>133336000</v>
      </c>
      <c r="O629" s="36">
        <f t="shared" si="90"/>
        <v>133336000</v>
      </c>
      <c r="P629" s="42">
        <f t="shared" si="93"/>
        <v>0</v>
      </c>
      <c r="Q629" s="4" t="s">
        <v>870</v>
      </c>
      <c r="R629" s="5" t="s">
        <v>871</v>
      </c>
      <c r="S629" s="7">
        <v>40234</v>
      </c>
      <c r="T629" s="8" t="s">
        <v>3046</v>
      </c>
      <c r="U629" s="4" t="s">
        <v>872</v>
      </c>
      <c r="V629" s="83" t="s">
        <v>873</v>
      </c>
      <c r="W629" s="5" t="s">
        <v>874</v>
      </c>
      <c r="X629" s="91" t="s">
        <v>875</v>
      </c>
      <c r="Y629" s="64" t="e">
        <f ca="1">[1]!doisothanhchu(O629)</f>
        <v>#NAME?</v>
      </c>
    </row>
    <row r="630" spans="1:25" s="38" customFormat="1" ht="22.5" customHeight="1" x14ac:dyDescent="0.25">
      <c r="A630" s="8">
        <f t="shared" si="92"/>
        <v>599</v>
      </c>
      <c r="B630" s="8">
        <v>3138</v>
      </c>
      <c r="C630" s="41" t="s">
        <v>1935</v>
      </c>
      <c r="D630" s="35">
        <v>40.03</v>
      </c>
      <c r="E630" s="35">
        <v>45.84</v>
      </c>
      <c r="F630" s="8"/>
      <c r="G630" s="35">
        <v>1</v>
      </c>
      <c r="H630" s="42">
        <v>14000000</v>
      </c>
      <c r="I630" s="42">
        <f t="shared" si="87"/>
        <v>560420000</v>
      </c>
      <c r="J630" s="42">
        <f t="shared" si="88"/>
        <v>81340000</v>
      </c>
      <c r="K630" s="36">
        <v>641760000</v>
      </c>
      <c r="L630" s="36">
        <f t="shared" si="89"/>
        <v>513408000</v>
      </c>
      <c r="M630" s="51">
        <v>385056000</v>
      </c>
      <c r="N630" s="36">
        <f t="shared" si="94"/>
        <v>128352000</v>
      </c>
      <c r="O630" s="36">
        <f t="shared" si="90"/>
        <v>128352000</v>
      </c>
      <c r="P630" s="42">
        <f t="shared" si="93"/>
        <v>0</v>
      </c>
      <c r="Q630" s="4" t="s">
        <v>3080</v>
      </c>
      <c r="R630" s="5" t="s">
        <v>3081</v>
      </c>
      <c r="S630" s="7">
        <v>42184</v>
      </c>
      <c r="T630" s="8" t="s">
        <v>276</v>
      </c>
      <c r="U630" s="4" t="s">
        <v>2385</v>
      </c>
      <c r="V630" s="4" t="s">
        <v>2386</v>
      </c>
      <c r="W630" s="5" t="s">
        <v>84</v>
      </c>
      <c r="X630" s="91" t="s">
        <v>3082</v>
      </c>
      <c r="Y630" s="64" t="e">
        <f ca="1">[1]!doisothanhchu(O630)</f>
        <v>#NAME?</v>
      </c>
    </row>
    <row r="631" spans="1:25" s="38" customFormat="1" ht="22.5" customHeight="1" x14ac:dyDescent="0.25">
      <c r="A631" s="8">
        <f t="shared" si="92"/>
        <v>600</v>
      </c>
      <c r="B631" s="8">
        <v>3140</v>
      </c>
      <c r="C631" s="41" t="s">
        <v>1935</v>
      </c>
      <c r="D631" s="35">
        <v>47.83</v>
      </c>
      <c r="E631" s="35">
        <v>55.59</v>
      </c>
      <c r="F631" s="8"/>
      <c r="G631" s="35">
        <v>1</v>
      </c>
      <c r="H631" s="42">
        <v>14000000</v>
      </c>
      <c r="I631" s="42">
        <f t="shared" si="87"/>
        <v>669620000</v>
      </c>
      <c r="J631" s="42">
        <f t="shared" si="88"/>
        <v>108640000</v>
      </c>
      <c r="K631" s="36">
        <v>778260000</v>
      </c>
      <c r="L631" s="36">
        <f t="shared" si="89"/>
        <v>622608000</v>
      </c>
      <c r="M631" s="51">
        <v>466956000</v>
      </c>
      <c r="N631" s="36">
        <f t="shared" si="94"/>
        <v>155652000</v>
      </c>
      <c r="O631" s="36">
        <f t="shared" si="90"/>
        <v>155652000</v>
      </c>
      <c r="P631" s="42">
        <f t="shared" si="93"/>
        <v>0</v>
      </c>
      <c r="Q631" s="4" t="s">
        <v>3083</v>
      </c>
      <c r="R631" s="5" t="s">
        <v>428</v>
      </c>
      <c r="S631" s="7">
        <v>41150</v>
      </c>
      <c r="T631" s="8" t="s">
        <v>356</v>
      </c>
      <c r="U631" s="4" t="s">
        <v>429</v>
      </c>
      <c r="V631" s="83" t="s">
        <v>430</v>
      </c>
      <c r="W631" s="5" t="s">
        <v>85</v>
      </c>
      <c r="X631" s="91" t="s">
        <v>431</v>
      </c>
      <c r="Y631" s="64" t="e">
        <f ca="1">[1]!doisothanhchu(O631)</f>
        <v>#NAME?</v>
      </c>
    </row>
    <row r="632" spans="1:25" s="38" customFormat="1" ht="22.5" customHeight="1" x14ac:dyDescent="0.25">
      <c r="A632" s="43" t="s">
        <v>3574</v>
      </c>
      <c r="B632" s="8"/>
      <c r="C632" s="41"/>
      <c r="D632" s="35"/>
      <c r="E632" s="35"/>
      <c r="F632" s="8"/>
      <c r="G632" s="35"/>
      <c r="H632" s="48"/>
      <c r="I632" s="42">
        <f t="shared" si="87"/>
        <v>0</v>
      </c>
      <c r="J632" s="42">
        <f t="shared" si="88"/>
        <v>0</v>
      </c>
      <c r="K632" s="36">
        <v>0</v>
      </c>
      <c r="L632" s="36">
        <f t="shared" si="89"/>
        <v>0</v>
      </c>
      <c r="M632" s="51">
        <v>0</v>
      </c>
      <c r="N632" s="36">
        <f t="shared" si="94"/>
        <v>0</v>
      </c>
      <c r="O632" s="36">
        <f t="shared" si="90"/>
        <v>0</v>
      </c>
      <c r="P632" s="42">
        <f>+N632-O632</f>
        <v>0</v>
      </c>
      <c r="Q632" s="4"/>
      <c r="R632" s="5"/>
      <c r="S632" s="7"/>
      <c r="T632" s="8"/>
      <c r="U632" s="4"/>
      <c r="V632" s="83"/>
      <c r="W632" s="5"/>
      <c r="X632" s="8"/>
      <c r="Y632" s="64" t="e">
        <f ca="1">[1]!doisothanhchu(O632)</f>
        <v>#NAME?</v>
      </c>
    </row>
    <row r="633" spans="1:25" s="38" customFormat="1" ht="22.5" customHeight="1" x14ac:dyDescent="0.25">
      <c r="A633" s="8">
        <f>+A612+20</f>
        <v>601</v>
      </c>
      <c r="B633" s="8">
        <v>3202</v>
      </c>
      <c r="C633" s="41" t="s">
        <v>1936</v>
      </c>
      <c r="D633" s="78">
        <v>72.92</v>
      </c>
      <c r="E633" s="35">
        <v>82.25</v>
      </c>
      <c r="F633" s="46" t="s">
        <v>1946</v>
      </c>
      <c r="G633" s="65">
        <v>1.03</v>
      </c>
      <c r="H633" s="42">
        <v>14420000</v>
      </c>
      <c r="I633" s="42">
        <f t="shared" si="87"/>
        <v>1051506400</v>
      </c>
      <c r="J633" s="42">
        <f t="shared" si="88"/>
        <v>134538600</v>
      </c>
      <c r="K633" s="36">
        <v>1186045000</v>
      </c>
      <c r="L633" s="36">
        <f t="shared" si="89"/>
        <v>948836000</v>
      </c>
      <c r="M633" s="51">
        <v>711627000</v>
      </c>
      <c r="N633" s="36">
        <f t="shared" si="94"/>
        <v>237209000</v>
      </c>
      <c r="O633" s="36">
        <f t="shared" si="90"/>
        <v>237209000</v>
      </c>
      <c r="P633" s="42">
        <f t="shared" ref="P633:P652" si="95">+N633-O633</f>
        <v>0</v>
      </c>
      <c r="Q633" s="4" t="s">
        <v>325</v>
      </c>
      <c r="R633" s="5"/>
      <c r="S633" s="7"/>
      <c r="T633" s="8"/>
      <c r="U633" s="4"/>
      <c r="V633" s="83"/>
      <c r="W633" s="5" t="s">
        <v>326</v>
      </c>
      <c r="X633" s="8"/>
      <c r="Y633" s="64" t="e">
        <f ca="1">[1]!doisothanhchu(O633)</f>
        <v>#NAME?</v>
      </c>
    </row>
    <row r="634" spans="1:25" s="38" customFormat="1" ht="22.5" customHeight="1" x14ac:dyDescent="0.25">
      <c r="A634" s="8">
        <f t="shared" ref="A634:A652" si="96">+A613+20</f>
        <v>602</v>
      </c>
      <c r="B634" s="8">
        <v>3204</v>
      </c>
      <c r="C634" s="41" t="s">
        <v>1936</v>
      </c>
      <c r="D634" s="35">
        <v>63.98</v>
      </c>
      <c r="E634" s="35">
        <v>71.959999999999994</v>
      </c>
      <c r="F634" s="8"/>
      <c r="G634" s="35">
        <v>1</v>
      </c>
      <c r="H634" s="42">
        <v>14000000</v>
      </c>
      <c r="I634" s="42">
        <f t="shared" si="87"/>
        <v>895720000</v>
      </c>
      <c r="J634" s="42">
        <f t="shared" si="88"/>
        <v>111719999.99999988</v>
      </c>
      <c r="K634" s="36">
        <v>1007439999.9999999</v>
      </c>
      <c r="L634" s="36">
        <f t="shared" si="89"/>
        <v>805952000</v>
      </c>
      <c r="M634" s="51">
        <v>604464000</v>
      </c>
      <c r="N634" s="36">
        <f t="shared" si="94"/>
        <v>201488000</v>
      </c>
      <c r="O634" s="36">
        <f t="shared" si="90"/>
        <v>201488000</v>
      </c>
      <c r="P634" s="42">
        <f t="shared" si="95"/>
        <v>0</v>
      </c>
      <c r="Q634" s="4" t="s">
        <v>876</v>
      </c>
      <c r="R634" s="5" t="s">
        <v>877</v>
      </c>
      <c r="S634" s="7">
        <v>37245</v>
      </c>
      <c r="T634" s="8" t="s">
        <v>286</v>
      </c>
      <c r="U634" s="4" t="s">
        <v>878</v>
      </c>
      <c r="V634" s="83" t="s">
        <v>879</v>
      </c>
      <c r="W634" s="5" t="s">
        <v>880</v>
      </c>
      <c r="X634" s="91" t="s">
        <v>881</v>
      </c>
      <c r="Y634" s="64" t="e">
        <f ca="1">[1]!doisothanhchu(O634)</f>
        <v>#NAME?</v>
      </c>
    </row>
    <row r="635" spans="1:25" s="38" customFormat="1" ht="22.5" customHeight="1" x14ac:dyDescent="0.25">
      <c r="A635" s="8">
        <f t="shared" si="96"/>
        <v>603</v>
      </c>
      <c r="B635" s="8">
        <v>3206</v>
      </c>
      <c r="C635" s="41" t="s">
        <v>1936</v>
      </c>
      <c r="D635" s="35">
        <v>62.37</v>
      </c>
      <c r="E635" s="35">
        <v>70.319999999999993</v>
      </c>
      <c r="F635" s="8"/>
      <c r="G635" s="35">
        <v>1</v>
      </c>
      <c r="H635" s="42">
        <v>14000000</v>
      </c>
      <c r="I635" s="42">
        <f t="shared" si="87"/>
        <v>873180000</v>
      </c>
      <c r="J635" s="42">
        <f t="shared" si="88"/>
        <v>111299999.99999988</v>
      </c>
      <c r="K635" s="36">
        <v>984479999.99999988</v>
      </c>
      <c r="L635" s="36">
        <f t="shared" si="89"/>
        <v>787584000</v>
      </c>
      <c r="M635" s="51">
        <v>590688000</v>
      </c>
      <c r="N635" s="36">
        <f t="shared" si="94"/>
        <v>196896000</v>
      </c>
      <c r="O635" s="36">
        <f t="shared" si="90"/>
        <v>196896000</v>
      </c>
      <c r="P635" s="42">
        <f t="shared" si="95"/>
        <v>0</v>
      </c>
      <c r="Q635" s="4" t="s">
        <v>86</v>
      </c>
      <c r="R635" s="5" t="s">
        <v>87</v>
      </c>
      <c r="S635" s="7">
        <v>42135</v>
      </c>
      <c r="T635" s="8" t="s">
        <v>276</v>
      </c>
      <c r="U635" s="4" t="s">
        <v>432</v>
      </c>
      <c r="V635" s="4" t="s">
        <v>433</v>
      </c>
      <c r="W635" s="5" t="s">
        <v>434</v>
      </c>
      <c r="X635" s="91" t="s">
        <v>435</v>
      </c>
      <c r="Y635" s="64" t="e">
        <f ca="1">[1]!doisothanhchu(O635)</f>
        <v>#NAME?</v>
      </c>
    </row>
    <row r="636" spans="1:25" s="38" customFormat="1" ht="22.5" customHeight="1" x14ac:dyDescent="0.25">
      <c r="A636" s="8">
        <f t="shared" si="96"/>
        <v>604</v>
      </c>
      <c r="B636" s="8">
        <v>3208</v>
      </c>
      <c r="C636" s="41" t="s">
        <v>1936</v>
      </c>
      <c r="D636" s="35">
        <v>62.37</v>
      </c>
      <c r="E636" s="35">
        <v>70.319999999999993</v>
      </c>
      <c r="F636" s="8"/>
      <c r="G636" s="35">
        <v>1</v>
      </c>
      <c r="H636" s="42">
        <v>14000000</v>
      </c>
      <c r="I636" s="42">
        <f t="shared" si="87"/>
        <v>873180000</v>
      </c>
      <c r="J636" s="42">
        <f t="shared" si="88"/>
        <v>111299999.99999988</v>
      </c>
      <c r="K636" s="36">
        <v>984479999.99999988</v>
      </c>
      <c r="L636" s="36">
        <f t="shared" si="89"/>
        <v>787584000</v>
      </c>
      <c r="M636" s="51">
        <v>590688000</v>
      </c>
      <c r="N636" s="36">
        <f t="shared" si="94"/>
        <v>196896000</v>
      </c>
      <c r="O636" s="36">
        <f t="shared" si="90"/>
        <v>196896000</v>
      </c>
      <c r="P636" s="42">
        <f t="shared" si="95"/>
        <v>0</v>
      </c>
      <c r="Q636" s="4" t="s">
        <v>2083</v>
      </c>
      <c r="R636" s="5" t="s">
        <v>2387</v>
      </c>
      <c r="S636" s="7">
        <v>39259</v>
      </c>
      <c r="T636" s="8" t="s">
        <v>129</v>
      </c>
      <c r="U636" s="4" t="s">
        <v>2388</v>
      </c>
      <c r="V636" s="83" t="s">
        <v>2389</v>
      </c>
      <c r="W636" s="5" t="s">
        <v>2390</v>
      </c>
      <c r="X636" s="91" t="s">
        <v>2391</v>
      </c>
      <c r="Y636" s="64" t="e">
        <f ca="1">[1]!doisothanhchu(O636)</f>
        <v>#NAME?</v>
      </c>
    </row>
    <row r="637" spans="1:25" s="38" customFormat="1" ht="22.5" customHeight="1" x14ac:dyDescent="0.25">
      <c r="A637" s="8">
        <f t="shared" si="96"/>
        <v>605</v>
      </c>
      <c r="B637" s="8">
        <v>3210</v>
      </c>
      <c r="C637" s="41" t="s">
        <v>1936</v>
      </c>
      <c r="D637" s="35">
        <v>63.98</v>
      </c>
      <c r="E637" s="35">
        <v>71.959999999999994</v>
      </c>
      <c r="F637" s="8"/>
      <c r="G637" s="35">
        <v>1</v>
      </c>
      <c r="H637" s="42">
        <v>14000000</v>
      </c>
      <c r="I637" s="42">
        <f t="shared" si="87"/>
        <v>895720000</v>
      </c>
      <c r="J637" s="42">
        <f t="shared" si="88"/>
        <v>111719999.99999988</v>
      </c>
      <c r="K637" s="36">
        <v>1007439999.9999999</v>
      </c>
      <c r="L637" s="36">
        <f t="shared" si="89"/>
        <v>805952000</v>
      </c>
      <c r="M637" s="51">
        <v>604464000</v>
      </c>
      <c r="N637" s="36">
        <f t="shared" si="94"/>
        <v>201488000</v>
      </c>
      <c r="O637" s="36">
        <f t="shared" si="90"/>
        <v>201488000</v>
      </c>
      <c r="P637" s="42">
        <f t="shared" si="95"/>
        <v>0</v>
      </c>
      <c r="Q637" s="4" t="s">
        <v>3084</v>
      </c>
      <c r="R637" s="5" t="s">
        <v>3085</v>
      </c>
      <c r="S637" s="7">
        <v>37853</v>
      </c>
      <c r="T637" s="8" t="s">
        <v>3086</v>
      </c>
      <c r="U637" s="4" t="s">
        <v>2392</v>
      </c>
      <c r="V637" s="83" t="s">
        <v>3087</v>
      </c>
      <c r="W637" s="5" t="s">
        <v>3129</v>
      </c>
      <c r="X637" s="91" t="s">
        <v>3088</v>
      </c>
      <c r="Y637" s="64" t="e">
        <f ca="1">[1]!doisothanhchu(O637)</f>
        <v>#NAME?</v>
      </c>
    </row>
    <row r="638" spans="1:25" s="38" customFormat="1" ht="22.5" customHeight="1" x14ac:dyDescent="0.25">
      <c r="A638" s="8">
        <f t="shared" si="96"/>
        <v>606</v>
      </c>
      <c r="B638" s="8">
        <v>3212</v>
      </c>
      <c r="C638" s="41" t="s">
        <v>1936</v>
      </c>
      <c r="D638" s="35">
        <v>72.92</v>
      </c>
      <c r="E638" s="35">
        <v>82.25</v>
      </c>
      <c r="F638" s="46" t="s">
        <v>1946</v>
      </c>
      <c r="G638" s="65">
        <v>1.03</v>
      </c>
      <c r="H638" s="42">
        <v>14420000</v>
      </c>
      <c r="I638" s="42">
        <f t="shared" si="87"/>
        <v>1051506400</v>
      </c>
      <c r="J638" s="42">
        <f t="shared" si="88"/>
        <v>134538600</v>
      </c>
      <c r="K638" s="36">
        <v>1186045000</v>
      </c>
      <c r="L638" s="36">
        <f t="shared" si="89"/>
        <v>948836000</v>
      </c>
      <c r="M638" s="51">
        <v>711627000</v>
      </c>
      <c r="N638" s="36">
        <f t="shared" si="94"/>
        <v>237209000</v>
      </c>
      <c r="O638" s="36">
        <f t="shared" si="90"/>
        <v>237209000</v>
      </c>
      <c r="P638" s="42">
        <f t="shared" si="95"/>
        <v>0</v>
      </c>
      <c r="Q638" s="4" t="s">
        <v>3089</v>
      </c>
      <c r="R638" s="5" t="s">
        <v>3090</v>
      </c>
      <c r="S638" s="7">
        <v>40962</v>
      </c>
      <c r="T638" s="8" t="s">
        <v>243</v>
      </c>
      <c r="U638" s="4" t="s">
        <v>3091</v>
      </c>
      <c r="V638" s="4" t="s">
        <v>3091</v>
      </c>
      <c r="W638" s="5" t="s">
        <v>3092</v>
      </c>
      <c r="X638" s="94" t="s">
        <v>3093</v>
      </c>
      <c r="Y638" s="64" t="e">
        <f ca="1">[1]!doisothanhchu(O638)</f>
        <v>#NAME?</v>
      </c>
    </row>
    <row r="639" spans="1:25" s="38" customFormat="1" ht="22.5" customHeight="1" x14ac:dyDescent="0.25">
      <c r="A639" s="8">
        <f t="shared" si="96"/>
        <v>607</v>
      </c>
      <c r="B639" s="8">
        <v>3214</v>
      </c>
      <c r="C639" s="41" t="s">
        <v>1936</v>
      </c>
      <c r="D639" s="35">
        <v>47.83</v>
      </c>
      <c r="E639" s="35">
        <v>55.59</v>
      </c>
      <c r="F639" s="8"/>
      <c r="G639" s="35">
        <v>1</v>
      </c>
      <c r="H639" s="42">
        <v>14000000</v>
      </c>
      <c r="I639" s="42">
        <f t="shared" si="87"/>
        <v>669620000</v>
      </c>
      <c r="J639" s="42">
        <f t="shared" si="88"/>
        <v>108640000</v>
      </c>
      <c r="K639" s="36">
        <v>778260000</v>
      </c>
      <c r="L639" s="36">
        <f t="shared" si="89"/>
        <v>622608000</v>
      </c>
      <c r="M639" s="51">
        <v>466956000</v>
      </c>
      <c r="N639" s="36">
        <f t="shared" si="94"/>
        <v>155652000</v>
      </c>
      <c r="O639" s="36">
        <f t="shared" si="90"/>
        <v>155652000</v>
      </c>
      <c r="P639" s="42">
        <f t="shared" si="95"/>
        <v>0</v>
      </c>
      <c r="Q639" s="4" t="s">
        <v>882</v>
      </c>
      <c r="R639" s="5" t="s">
        <v>883</v>
      </c>
      <c r="S639" s="7">
        <v>38806</v>
      </c>
      <c r="T639" s="8" t="s">
        <v>260</v>
      </c>
      <c r="U639" s="4" t="s">
        <v>884</v>
      </c>
      <c r="V639" s="83" t="s">
        <v>885</v>
      </c>
      <c r="W639" s="5" t="s">
        <v>886</v>
      </c>
      <c r="X639" s="91" t="s">
        <v>887</v>
      </c>
      <c r="Y639" s="64" t="e">
        <f ca="1">[1]!doisothanhchu(O639)</f>
        <v>#NAME?</v>
      </c>
    </row>
    <row r="640" spans="1:25" s="38" customFormat="1" ht="22.5" customHeight="1" x14ac:dyDescent="0.25">
      <c r="A640" s="8">
        <f t="shared" si="96"/>
        <v>608</v>
      </c>
      <c r="B640" s="8">
        <v>3216</v>
      </c>
      <c r="C640" s="41" t="s">
        <v>1936</v>
      </c>
      <c r="D640" s="35">
        <v>39.729999999999997</v>
      </c>
      <c r="E640" s="35">
        <v>45.48</v>
      </c>
      <c r="F640" s="8"/>
      <c r="G640" s="35">
        <v>1</v>
      </c>
      <c r="H640" s="42">
        <v>14000000</v>
      </c>
      <c r="I640" s="42">
        <f t="shared" si="87"/>
        <v>556220000</v>
      </c>
      <c r="J640" s="42">
        <f t="shared" si="88"/>
        <v>80500000</v>
      </c>
      <c r="K640" s="36">
        <v>636720000</v>
      </c>
      <c r="L640" s="36">
        <f t="shared" si="89"/>
        <v>509376000</v>
      </c>
      <c r="M640" s="51">
        <v>382032000</v>
      </c>
      <c r="N640" s="36">
        <f t="shared" si="94"/>
        <v>127344000</v>
      </c>
      <c r="O640" s="36">
        <f t="shared" si="90"/>
        <v>127344000</v>
      </c>
      <c r="P640" s="42">
        <f t="shared" si="95"/>
        <v>0</v>
      </c>
      <c r="Q640" s="4" t="s">
        <v>888</v>
      </c>
      <c r="R640" s="5" t="s">
        <v>889</v>
      </c>
      <c r="S640" s="7">
        <v>40978</v>
      </c>
      <c r="T640" s="8" t="s">
        <v>243</v>
      </c>
      <c r="U640" s="4" t="s">
        <v>890</v>
      </c>
      <c r="V640" s="83" t="s">
        <v>891</v>
      </c>
      <c r="W640" s="5" t="s">
        <v>892</v>
      </c>
      <c r="X640" s="91" t="s">
        <v>893</v>
      </c>
      <c r="Y640" s="64" t="e">
        <f ca="1">[1]!doisothanhchu(O640)</f>
        <v>#NAME?</v>
      </c>
    </row>
    <row r="641" spans="1:25" s="38" customFormat="1" ht="22.5" customHeight="1" x14ac:dyDescent="0.25">
      <c r="A641" s="8">
        <f t="shared" si="96"/>
        <v>609</v>
      </c>
      <c r="B641" s="8">
        <v>3218</v>
      </c>
      <c r="C641" s="41" t="s">
        <v>1936</v>
      </c>
      <c r="D641" s="35">
        <v>39.729999999999997</v>
      </c>
      <c r="E641" s="35">
        <v>45.48</v>
      </c>
      <c r="F641" s="8"/>
      <c r="G641" s="35">
        <v>1</v>
      </c>
      <c r="H641" s="42">
        <v>14000000</v>
      </c>
      <c r="I641" s="42">
        <f t="shared" si="87"/>
        <v>556220000</v>
      </c>
      <c r="J641" s="42">
        <f t="shared" si="88"/>
        <v>80500000</v>
      </c>
      <c r="K641" s="36">
        <v>636720000</v>
      </c>
      <c r="L641" s="36">
        <f t="shared" si="89"/>
        <v>509376000</v>
      </c>
      <c r="M641" s="51">
        <v>382032000</v>
      </c>
      <c r="N641" s="36">
        <f t="shared" si="94"/>
        <v>127344000</v>
      </c>
      <c r="O641" s="36">
        <f t="shared" si="90"/>
        <v>127344000</v>
      </c>
      <c r="P641" s="42">
        <f t="shared" si="95"/>
        <v>0</v>
      </c>
      <c r="Q641" s="4" t="s">
        <v>894</v>
      </c>
      <c r="R641" s="5" t="s">
        <v>895</v>
      </c>
      <c r="S641" s="7">
        <v>41506</v>
      </c>
      <c r="T641" s="8" t="s">
        <v>356</v>
      </c>
      <c r="U641" s="4" t="s">
        <v>896</v>
      </c>
      <c r="V641" s="83" t="s">
        <v>897</v>
      </c>
      <c r="W641" s="5" t="s">
        <v>898</v>
      </c>
      <c r="X641" s="91" t="s">
        <v>899</v>
      </c>
      <c r="Y641" s="64" t="e">
        <f ca="1">[1]!doisothanhchu(O641)</f>
        <v>#NAME?</v>
      </c>
    </row>
    <row r="642" spans="1:25" s="38" customFormat="1" ht="22.5" customHeight="1" x14ac:dyDescent="0.25">
      <c r="A642" s="8">
        <f t="shared" si="96"/>
        <v>610</v>
      </c>
      <c r="B642" s="8">
        <v>3220</v>
      </c>
      <c r="C642" s="41" t="s">
        <v>1936</v>
      </c>
      <c r="D642" s="35">
        <v>47.83</v>
      </c>
      <c r="E642" s="35">
        <v>55.59</v>
      </c>
      <c r="F642" s="8"/>
      <c r="G642" s="35">
        <v>1</v>
      </c>
      <c r="H642" s="42">
        <v>14000000</v>
      </c>
      <c r="I642" s="42">
        <f t="shared" si="87"/>
        <v>669620000</v>
      </c>
      <c r="J642" s="42">
        <f t="shared" si="88"/>
        <v>108640000</v>
      </c>
      <c r="K642" s="36">
        <v>778260000</v>
      </c>
      <c r="L642" s="36">
        <f t="shared" si="89"/>
        <v>622608000</v>
      </c>
      <c r="M642" s="51">
        <v>466956000</v>
      </c>
      <c r="N642" s="36">
        <f t="shared" si="94"/>
        <v>155652000</v>
      </c>
      <c r="O642" s="36">
        <f t="shared" si="90"/>
        <v>155652000</v>
      </c>
      <c r="P642" s="42">
        <f t="shared" si="95"/>
        <v>0</v>
      </c>
      <c r="Q642" s="4" t="s">
        <v>900</v>
      </c>
      <c r="R642" s="5" t="s">
        <v>901</v>
      </c>
      <c r="S642" s="7">
        <v>41471</v>
      </c>
      <c r="T642" s="8" t="s">
        <v>1986</v>
      </c>
      <c r="U642" s="4" t="s">
        <v>902</v>
      </c>
      <c r="V642" s="83" t="s">
        <v>903</v>
      </c>
      <c r="W642" s="5" t="s">
        <v>904</v>
      </c>
      <c r="X642" s="91" t="s">
        <v>905</v>
      </c>
      <c r="Y642" s="64" t="e">
        <f ca="1">[1]!doisothanhchu(O642)</f>
        <v>#NAME?</v>
      </c>
    </row>
    <row r="643" spans="1:25" s="38" customFormat="1" ht="22.5" customHeight="1" x14ac:dyDescent="0.25">
      <c r="A643" s="8">
        <f t="shared" si="96"/>
        <v>611</v>
      </c>
      <c r="B643" s="8">
        <v>3222</v>
      </c>
      <c r="C643" s="41" t="s">
        <v>1936</v>
      </c>
      <c r="D643" s="35">
        <v>72.92</v>
      </c>
      <c r="E643" s="35">
        <v>82.25</v>
      </c>
      <c r="F643" s="46" t="s">
        <v>1946</v>
      </c>
      <c r="G643" s="65">
        <v>1.03</v>
      </c>
      <c r="H643" s="42">
        <v>14420000</v>
      </c>
      <c r="I643" s="42">
        <f t="shared" si="87"/>
        <v>1051506400</v>
      </c>
      <c r="J643" s="42">
        <f t="shared" si="88"/>
        <v>134538600</v>
      </c>
      <c r="K643" s="36">
        <v>1186045000</v>
      </c>
      <c r="L643" s="36">
        <f t="shared" si="89"/>
        <v>948836000</v>
      </c>
      <c r="M643" s="51">
        <v>1186045000</v>
      </c>
      <c r="N643" s="36">
        <f t="shared" si="94"/>
        <v>-237209000</v>
      </c>
      <c r="O643" s="36">
        <f t="shared" si="90"/>
        <v>237209000</v>
      </c>
      <c r="P643" s="42">
        <f t="shared" si="95"/>
        <v>-474418000</v>
      </c>
      <c r="Q643" s="4" t="s">
        <v>3095</v>
      </c>
      <c r="R643" s="5"/>
      <c r="S643" s="7"/>
      <c r="T643" s="8"/>
      <c r="U643" s="4"/>
      <c r="V643" s="83"/>
      <c r="W643" s="5"/>
      <c r="X643" s="8"/>
      <c r="Y643" s="64" t="e">
        <f ca="1">[1]!doisothanhchu(O643)</f>
        <v>#NAME?</v>
      </c>
    </row>
    <row r="644" spans="1:25" s="38" customFormat="1" ht="22.5" customHeight="1" x14ac:dyDescent="0.25">
      <c r="A644" s="8">
        <f t="shared" si="96"/>
        <v>612</v>
      </c>
      <c r="B644" s="8">
        <v>3224</v>
      </c>
      <c r="C644" s="41" t="s">
        <v>1936</v>
      </c>
      <c r="D644" s="35">
        <v>63.98</v>
      </c>
      <c r="E644" s="35">
        <v>71.959999999999994</v>
      </c>
      <c r="F644" s="8"/>
      <c r="G644" s="35">
        <v>1</v>
      </c>
      <c r="H644" s="42">
        <v>14000000</v>
      </c>
      <c r="I644" s="42">
        <f t="shared" ref="I644:I707" si="97">+D644*H644</f>
        <v>895720000</v>
      </c>
      <c r="J644" s="42">
        <f t="shared" ref="J644:J707" si="98">+K644-I644</f>
        <v>111719999.99999988</v>
      </c>
      <c r="K644" s="36">
        <v>1007439999.9999999</v>
      </c>
      <c r="L644" s="36">
        <f t="shared" ref="L644:L707" si="99">ROUND((K644*0.8),-3)</f>
        <v>805952000</v>
      </c>
      <c r="M644" s="51">
        <v>604464000</v>
      </c>
      <c r="N644" s="36">
        <f t="shared" si="94"/>
        <v>201488000</v>
      </c>
      <c r="O644" s="36">
        <f t="shared" ref="O644:O707" si="100">+ROUND(K644*0.2,-3)</f>
        <v>201488000</v>
      </c>
      <c r="P644" s="42">
        <f t="shared" si="95"/>
        <v>0</v>
      </c>
      <c r="Q644" s="4" t="s">
        <v>906</v>
      </c>
      <c r="R644" s="5" t="s">
        <v>907</v>
      </c>
      <c r="S644" s="7">
        <v>39858</v>
      </c>
      <c r="T644" s="8" t="s">
        <v>908</v>
      </c>
      <c r="U644" s="4" t="s">
        <v>909</v>
      </c>
      <c r="V644" s="83" t="s">
        <v>910</v>
      </c>
      <c r="W644" s="5" t="s">
        <v>911</v>
      </c>
      <c r="X644" s="91" t="s">
        <v>912</v>
      </c>
      <c r="Y644" s="64" t="e">
        <f ca="1">[1]!doisothanhchu(O644)</f>
        <v>#NAME?</v>
      </c>
    </row>
    <row r="645" spans="1:25" s="38" customFormat="1" ht="22.5" customHeight="1" x14ac:dyDescent="0.25">
      <c r="A645" s="8">
        <f t="shared" si="96"/>
        <v>613</v>
      </c>
      <c r="B645" s="8">
        <v>3226</v>
      </c>
      <c r="C645" s="41" t="s">
        <v>1936</v>
      </c>
      <c r="D645" s="35">
        <v>62.37</v>
      </c>
      <c r="E645" s="35">
        <v>70.319999999999993</v>
      </c>
      <c r="F645" s="8"/>
      <c r="G645" s="35">
        <v>1</v>
      </c>
      <c r="H645" s="42">
        <v>14000000</v>
      </c>
      <c r="I645" s="42">
        <f t="shared" si="97"/>
        <v>873180000</v>
      </c>
      <c r="J645" s="42">
        <f t="shared" si="98"/>
        <v>111299999.99999988</v>
      </c>
      <c r="K645" s="36">
        <v>984479999.99999988</v>
      </c>
      <c r="L645" s="36">
        <f t="shared" si="99"/>
        <v>787584000</v>
      </c>
      <c r="M645" s="51">
        <v>590688000</v>
      </c>
      <c r="N645" s="36">
        <f t="shared" si="94"/>
        <v>196896000</v>
      </c>
      <c r="O645" s="36">
        <f t="shared" si="100"/>
        <v>196896000</v>
      </c>
      <c r="P645" s="42">
        <f t="shared" si="95"/>
        <v>0</v>
      </c>
      <c r="Q645" s="4" t="s">
        <v>913</v>
      </c>
      <c r="R645" s="5" t="s">
        <v>914</v>
      </c>
      <c r="S645" s="7">
        <v>40317</v>
      </c>
      <c r="T645" s="8" t="s">
        <v>356</v>
      </c>
      <c r="U645" s="4" t="s">
        <v>915</v>
      </c>
      <c r="V645" s="83" t="s">
        <v>916</v>
      </c>
      <c r="W645" s="5" t="s">
        <v>917</v>
      </c>
      <c r="X645" s="91" t="s">
        <v>918</v>
      </c>
      <c r="Y645" s="64" t="e">
        <f ca="1">[1]!doisothanhchu(O645)</f>
        <v>#NAME?</v>
      </c>
    </row>
    <row r="646" spans="1:25" s="38" customFormat="1" ht="22.5" customHeight="1" x14ac:dyDescent="0.25">
      <c r="A646" s="8">
        <f t="shared" si="96"/>
        <v>614</v>
      </c>
      <c r="B646" s="8">
        <v>3228</v>
      </c>
      <c r="C646" s="41" t="s">
        <v>1936</v>
      </c>
      <c r="D646" s="35">
        <v>62.37</v>
      </c>
      <c r="E646" s="35">
        <v>70.319999999999993</v>
      </c>
      <c r="F646" s="8"/>
      <c r="G646" s="35">
        <v>1</v>
      </c>
      <c r="H646" s="42">
        <v>14000000</v>
      </c>
      <c r="I646" s="42">
        <f t="shared" si="97"/>
        <v>873180000</v>
      </c>
      <c r="J646" s="42">
        <f t="shared" si="98"/>
        <v>111299999.99999988</v>
      </c>
      <c r="K646" s="36">
        <v>984479999.99999988</v>
      </c>
      <c r="L646" s="36">
        <f t="shared" si="99"/>
        <v>787584000</v>
      </c>
      <c r="M646" s="51">
        <v>590688000</v>
      </c>
      <c r="N646" s="36">
        <f t="shared" si="94"/>
        <v>196896000</v>
      </c>
      <c r="O646" s="36">
        <f t="shared" si="100"/>
        <v>196896000</v>
      </c>
      <c r="P646" s="42">
        <f t="shared" si="95"/>
        <v>0</v>
      </c>
      <c r="Q646" s="4" t="s">
        <v>3052</v>
      </c>
      <c r="R646" s="5" t="s">
        <v>3096</v>
      </c>
      <c r="S646" s="7">
        <v>39226</v>
      </c>
      <c r="T646" s="8" t="s">
        <v>243</v>
      </c>
      <c r="U646" s="4" t="s">
        <v>3097</v>
      </c>
      <c r="V646" s="83" t="s">
        <v>3098</v>
      </c>
      <c r="W646" s="5" t="s">
        <v>3099</v>
      </c>
      <c r="X646" s="8"/>
      <c r="Y646" s="64" t="e">
        <f ca="1">[1]!doisothanhchu(O646)</f>
        <v>#NAME?</v>
      </c>
    </row>
    <row r="647" spans="1:25" s="38" customFormat="1" ht="22.5" customHeight="1" x14ac:dyDescent="0.25">
      <c r="A647" s="8">
        <f t="shared" si="96"/>
        <v>615</v>
      </c>
      <c r="B647" s="8">
        <v>3230</v>
      </c>
      <c r="C647" s="41" t="s">
        <v>1936</v>
      </c>
      <c r="D647" s="35">
        <v>63.98</v>
      </c>
      <c r="E647" s="35">
        <v>71.959999999999994</v>
      </c>
      <c r="F647" s="8"/>
      <c r="G647" s="35">
        <v>1</v>
      </c>
      <c r="H647" s="42">
        <v>14000000</v>
      </c>
      <c r="I647" s="42">
        <f t="shared" si="97"/>
        <v>895720000</v>
      </c>
      <c r="J647" s="42">
        <f t="shared" si="98"/>
        <v>111719999.99999988</v>
      </c>
      <c r="K647" s="36">
        <v>1007439999.9999999</v>
      </c>
      <c r="L647" s="36">
        <f t="shared" si="99"/>
        <v>805952000</v>
      </c>
      <c r="M647" s="51">
        <v>604464000</v>
      </c>
      <c r="N647" s="36">
        <f t="shared" si="94"/>
        <v>201488000</v>
      </c>
      <c r="O647" s="36">
        <f t="shared" si="100"/>
        <v>201488000</v>
      </c>
      <c r="P647" s="42">
        <f t="shared" si="95"/>
        <v>0</v>
      </c>
      <c r="Q647" s="4" t="s">
        <v>3130</v>
      </c>
      <c r="R647" s="5" t="s">
        <v>3131</v>
      </c>
      <c r="S647" s="7">
        <v>35966</v>
      </c>
      <c r="T647" s="8" t="s">
        <v>339</v>
      </c>
      <c r="U647" s="4" t="s">
        <v>3132</v>
      </c>
      <c r="V647" s="83" t="s">
        <v>3133</v>
      </c>
      <c r="W647" s="5" t="s">
        <v>3134</v>
      </c>
      <c r="X647" s="91" t="s">
        <v>3135</v>
      </c>
      <c r="Y647" s="64" t="e">
        <f ca="1">[1]!doisothanhchu(O647)</f>
        <v>#NAME?</v>
      </c>
    </row>
    <row r="648" spans="1:25" s="38" customFormat="1" ht="22.5" customHeight="1" x14ac:dyDescent="0.25">
      <c r="A648" s="8">
        <f t="shared" si="96"/>
        <v>616</v>
      </c>
      <c r="B648" s="8">
        <v>3232</v>
      </c>
      <c r="C648" s="41" t="s">
        <v>1936</v>
      </c>
      <c r="D648" s="35">
        <v>72.92</v>
      </c>
      <c r="E648" s="35">
        <v>82.25</v>
      </c>
      <c r="F648" s="46" t="s">
        <v>1946</v>
      </c>
      <c r="G648" s="65">
        <v>1.03</v>
      </c>
      <c r="H648" s="42">
        <v>14420000</v>
      </c>
      <c r="I648" s="42">
        <f t="shared" si="97"/>
        <v>1051506400</v>
      </c>
      <c r="J648" s="42">
        <f t="shared" si="98"/>
        <v>134538600</v>
      </c>
      <c r="K648" s="36">
        <v>1186045000</v>
      </c>
      <c r="L648" s="36">
        <f t="shared" si="99"/>
        <v>948836000</v>
      </c>
      <c r="M648" s="51">
        <v>474418000</v>
      </c>
      <c r="N648" s="36">
        <f t="shared" si="94"/>
        <v>474418000</v>
      </c>
      <c r="O648" s="36">
        <f t="shared" si="100"/>
        <v>237209000</v>
      </c>
      <c r="P648" s="42">
        <f t="shared" si="95"/>
        <v>237209000</v>
      </c>
      <c r="Q648" s="4" t="s">
        <v>305</v>
      </c>
      <c r="R648" s="5"/>
      <c r="S648" s="7"/>
      <c r="T648" s="8"/>
      <c r="U648" s="4"/>
      <c r="V648" s="83"/>
      <c r="W648" s="5"/>
      <c r="X648" s="8"/>
      <c r="Y648" s="64" t="e">
        <f ca="1">[1]!doisothanhchu(O648)</f>
        <v>#NAME?</v>
      </c>
    </row>
    <row r="649" spans="1:25" s="38" customFormat="1" ht="22.5" customHeight="1" x14ac:dyDescent="0.25">
      <c r="A649" s="8">
        <f t="shared" si="96"/>
        <v>617</v>
      </c>
      <c r="B649" s="8">
        <v>3234</v>
      </c>
      <c r="C649" s="41" t="s">
        <v>1936</v>
      </c>
      <c r="D649" s="35">
        <v>47.83</v>
      </c>
      <c r="E649" s="35">
        <v>55.59</v>
      </c>
      <c r="F649" s="8"/>
      <c r="G649" s="35">
        <v>1</v>
      </c>
      <c r="H649" s="42">
        <v>14000000</v>
      </c>
      <c r="I649" s="42">
        <f t="shared" si="97"/>
        <v>669620000</v>
      </c>
      <c r="J649" s="42">
        <f t="shared" si="98"/>
        <v>108640000</v>
      </c>
      <c r="K649" s="36">
        <v>778260000</v>
      </c>
      <c r="L649" s="36">
        <f t="shared" si="99"/>
        <v>622608000</v>
      </c>
      <c r="M649" s="51">
        <v>311304000</v>
      </c>
      <c r="N649" s="36">
        <f t="shared" si="94"/>
        <v>311304000</v>
      </c>
      <c r="O649" s="36">
        <f t="shared" si="100"/>
        <v>155652000</v>
      </c>
      <c r="P649" s="42">
        <f t="shared" si="95"/>
        <v>155652000</v>
      </c>
      <c r="Q649" s="4" t="s">
        <v>3100</v>
      </c>
      <c r="R649" s="5"/>
      <c r="S649" s="7"/>
      <c r="T649" s="8"/>
      <c r="U649" s="4"/>
      <c r="V649" s="83"/>
      <c r="W649" s="5" t="s">
        <v>3101</v>
      </c>
      <c r="X649" s="8"/>
      <c r="Y649" s="64" t="e">
        <f ca="1">[1]!doisothanhchu(O649)</f>
        <v>#NAME?</v>
      </c>
    </row>
    <row r="650" spans="1:25" s="38" customFormat="1" ht="22.5" customHeight="1" x14ac:dyDescent="0.25">
      <c r="A650" s="8">
        <f t="shared" si="96"/>
        <v>618</v>
      </c>
      <c r="B650" s="8">
        <v>3236</v>
      </c>
      <c r="C650" s="41" t="s">
        <v>1936</v>
      </c>
      <c r="D650" s="35">
        <v>41.79</v>
      </c>
      <c r="E650" s="35">
        <v>47.62</v>
      </c>
      <c r="F650" s="8"/>
      <c r="G650" s="35">
        <v>1</v>
      </c>
      <c r="H650" s="42">
        <v>14000000</v>
      </c>
      <c r="I650" s="42">
        <f t="shared" si="97"/>
        <v>585060000</v>
      </c>
      <c r="J650" s="42">
        <f t="shared" si="98"/>
        <v>81620000</v>
      </c>
      <c r="K650" s="36">
        <v>666680000</v>
      </c>
      <c r="L650" s="36">
        <f t="shared" si="99"/>
        <v>533344000</v>
      </c>
      <c r="M650" s="51">
        <v>400008000</v>
      </c>
      <c r="N650" s="36">
        <f t="shared" si="94"/>
        <v>133336000</v>
      </c>
      <c r="O650" s="36">
        <f t="shared" si="100"/>
        <v>133336000</v>
      </c>
      <c r="P650" s="42">
        <f t="shared" si="95"/>
        <v>0</v>
      </c>
      <c r="Q650" s="4" t="s">
        <v>919</v>
      </c>
      <c r="R650" s="5" t="s">
        <v>920</v>
      </c>
      <c r="S650" s="7">
        <v>40587</v>
      </c>
      <c r="T650" s="8" t="s">
        <v>286</v>
      </c>
      <c r="U650" s="83" t="s">
        <v>921</v>
      </c>
      <c r="V650" s="83" t="s">
        <v>922</v>
      </c>
      <c r="W650" s="5" t="s">
        <v>2671</v>
      </c>
      <c r="X650" s="91" t="s">
        <v>2672</v>
      </c>
      <c r="Y650" s="64" t="e">
        <f ca="1">[1]!doisothanhchu(O650)</f>
        <v>#NAME?</v>
      </c>
    </row>
    <row r="651" spans="1:25" s="38" customFormat="1" ht="22.5" customHeight="1" x14ac:dyDescent="0.25">
      <c r="A651" s="8">
        <f t="shared" si="96"/>
        <v>619</v>
      </c>
      <c r="B651" s="8">
        <v>3238</v>
      </c>
      <c r="C651" s="41" t="s">
        <v>1936</v>
      </c>
      <c r="D651" s="35">
        <v>40.03</v>
      </c>
      <c r="E651" s="35">
        <v>45.84</v>
      </c>
      <c r="F651" s="8"/>
      <c r="G651" s="35">
        <v>1</v>
      </c>
      <c r="H651" s="42">
        <v>14000000</v>
      </c>
      <c r="I651" s="42">
        <f t="shared" si="97"/>
        <v>560420000</v>
      </c>
      <c r="J651" s="42">
        <f t="shared" si="98"/>
        <v>81340000</v>
      </c>
      <c r="K651" s="36">
        <v>641760000</v>
      </c>
      <c r="L651" s="36">
        <f t="shared" si="99"/>
        <v>513408000</v>
      </c>
      <c r="M651" s="51">
        <v>385056000</v>
      </c>
      <c r="N651" s="36">
        <f t="shared" si="94"/>
        <v>128352000</v>
      </c>
      <c r="O651" s="36">
        <f t="shared" si="100"/>
        <v>128352000</v>
      </c>
      <c r="P651" s="42">
        <f t="shared" si="95"/>
        <v>0</v>
      </c>
      <c r="Q651" s="4" t="s">
        <v>2673</v>
      </c>
      <c r="R651" s="5" t="s">
        <v>2674</v>
      </c>
      <c r="S651" s="7">
        <v>41109</v>
      </c>
      <c r="T651" s="8" t="s">
        <v>243</v>
      </c>
      <c r="U651" s="4" t="s">
        <v>2675</v>
      </c>
      <c r="V651" s="83" t="s">
        <v>1225</v>
      </c>
      <c r="W651" s="5" t="s">
        <v>2676</v>
      </c>
      <c r="X651" s="91" t="s">
        <v>2677</v>
      </c>
      <c r="Y651" s="64" t="e">
        <f ca="1">[1]!doisothanhchu(O651)</f>
        <v>#NAME?</v>
      </c>
    </row>
    <row r="652" spans="1:25" s="38" customFormat="1" ht="22.5" customHeight="1" x14ac:dyDescent="0.25">
      <c r="A652" s="8">
        <f t="shared" si="96"/>
        <v>620</v>
      </c>
      <c r="B652" s="8">
        <v>3240</v>
      </c>
      <c r="C652" s="41" t="s">
        <v>1936</v>
      </c>
      <c r="D652" s="35">
        <v>47.83</v>
      </c>
      <c r="E652" s="35">
        <v>55.59</v>
      </c>
      <c r="F652" s="8"/>
      <c r="G652" s="35">
        <v>1</v>
      </c>
      <c r="H652" s="42">
        <v>14000000</v>
      </c>
      <c r="I652" s="42">
        <f t="shared" si="97"/>
        <v>669620000</v>
      </c>
      <c r="J652" s="42">
        <f t="shared" si="98"/>
        <v>108640000</v>
      </c>
      <c r="K652" s="36">
        <v>778260000</v>
      </c>
      <c r="L652" s="36">
        <f t="shared" si="99"/>
        <v>622608000</v>
      </c>
      <c r="M652" s="51">
        <v>466956000</v>
      </c>
      <c r="N652" s="36">
        <f t="shared" si="94"/>
        <v>155652000</v>
      </c>
      <c r="O652" s="36">
        <f t="shared" si="100"/>
        <v>155652000</v>
      </c>
      <c r="P652" s="42">
        <f t="shared" si="95"/>
        <v>0</v>
      </c>
      <c r="Q652" s="4" t="s">
        <v>2678</v>
      </c>
      <c r="R652" s="5" t="s">
        <v>2679</v>
      </c>
      <c r="S652" s="7">
        <v>38992</v>
      </c>
      <c r="T652" s="8" t="s">
        <v>2940</v>
      </c>
      <c r="U652" s="4" t="s">
        <v>2680</v>
      </c>
      <c r="V652" s="83" t="s">
        <v>2681</v>
      </c>
      <c r="W652" s="5" t="s">
        <v>2682</v>
      </c>
      <c r="X652" s="91" t="s">
        <v>2683</v>
      </c>
      <c r="Y652" s="64" t="e">
        <f ca="1">[1]!doisothanhchu(O652)</f>
        <v>#NAME?</v>
      </c>
    </row>
    <row r="653" spans="1:25" s="38" customFormat="1" ht="22.5" customHeight="1" x14ac:dyDescent="0.25">
      <c r="A653" s="43" t="s">
        <v>1950</v>
      </c>
      <c r="B653" s="8"/>
      <c r="C653" s="41"/>
      <c r="D653" s="35"/>
      <c r="E653" s="35"/>
      <c r="F653" s="8"/>
      <c r="G653" s="35"/>
      <c r="H653" s="48"/>
      <c r="I653" s="42">
        <f t="shared" si="97"/>
        <v>0</v>
      </c>
      <c r="J653" s="42">
        <f t="shared" si="98"/>
        <v>0</v>
      </c>
      <c r="K653" s="36">
        <v>0</v>
      </c>
      <c r="L653" s="36">
        <f t="shared" si="99"/>
        <v>0</v>
      </c>
      <c r="M653" s="51">
        <v>0</v>
      </c>
      <c r="N653" s="36">
        <f t="shared" si="94"/>
        <v>0</v>
      </c>
      <c r="O653" s="36">
        <f t="shared" si="100"/>
        <v>0</v>
      </c>
      <c r="P653" s="42">
        <f>+N653-O653</f>
        <v>0</v>
      </c>
      <c r="Q653" s="4"/>
      <c r="R653" s="5"/>
      <c r="S653" s="7"/>
      <c r="T653" s="8"/>
      <c r="U653" s="4"/>
      <c r="V653" s="83"/>
      <c r="W653" s="5"/>
      <c r="X653" s="8"/>
      <c r="Y653" s="64" t="e">
        <f ca="1">[1]!doisothanhchu(O653)</f>
        <v>#NAME?</v>
      </c>
    </row>
    <row r="654" spans="1:25" s="38" customFormat="1" ht="22.5" customHeight="1" x14ac:dyDescent="0.25">
      <c r="A654" s="8">
        <f>+A633+20</f>
        <v>621</v>
      </c>
      <c r="B654" s="8">
        <v>3302</v>
      </c>
      <c r="C654" s="41">
        <v>33</v>
      </c>
      <c r="D654" s="78">
        <v>72.92</v>
      </c>
      <c r="E654" s="35">
        <v>82.25</v>
      </c>
      <c r="F654" s="46" t="s">
        <v>1946</v>
      </c>
      <c r="G654" s="65">
        <v>1.03</v>
      </c>
      <c r="H654" s="42">
        <v>14420000</v>
      </c>
      <c r="I654" s="42">
        <f t="shared" si="97"/>
        <v>1051506400</v>
      </c>
      <c r="J654" s="42">
        <f t="shared" si="98"/>
        <v>134538600</v>
      </c>
      <c r="K654" s="36">
        <v>1186045000</v>
      </c>
      <c r="L654" s="36">
        <f t="shared" si="99"/>
        <v>948836000</v>
      </c>
      <c r="M654" s="51">
        <v>237209000</v>
      </c>
      <c r="N654" s="36">
        <f t="shared" si="94"/>
        <v>711627000</v>
      </c>
      <c r="O654" s="36">
        <f t="shared" si="100"/>
        <v>237209000</v>
      </c>
      <c r="P654" s="42">
        <f t="shared" ref="P654:P673" si="101">+N654-O654</f>
        <v>474418000</v>
      </c>
      <c r="Q654" s="4" t="s">
        <v>1704</v>
      </c>
      <c r="R654" s="5"/>
      <c r="S654" s="7"/>
      <c r="T654" s="8"/>
      <c r="U654" s="4"/>
      <c r="V654" s="83"/>
      <c r="W654" s="5"/>
      <c r="X654" s="8"/>
      <c r="Y654" s="64" t="e">
        <f ca="1">[1]!doisothanhchu(O654)</f>
        <v>#NAME?</v>
      </c>
    </row>
    <row r="655" spans="1:25" s="38" customFormat="1" ht="22.5" customHeight="1" x14ac:dyDescent="0.25">
      <c r="A655" s="8">
        <f t="shared" ref="A655:A673" si="102">+A634+20</f>
        <v>622</v>
      </c>
      <c r="B655" s="8">
        <f>+B654+2</f>
        <v>3304</v>
      </c>
      <c r="C655" s="41">
        <v>33</v>
      </c>
      <c r="D655" s="35">
        <v>63.98</v>
      </c>
      <c r="E655" s="35">
        <v>71.959999999999994</v>
      </c>
      <c r="F655" s="8"/>
      <c r="G655" s="35">
        <v>1</v>
      </c>
      <c r="H655" s="42">
        <v>14000000</v>
      </c>
      <c r="I655" s="42">
        <f t="shared" si="97"/>
        <v>895720000</v>
      </c>
      <c r="J655" s="42">
        <f t="shared" si="98"/>
        <v>111719999.99999988</v>
      </c>
      <c r="K655" s="36">
        <v>1007439999.9999999</v>
      </c>
      <c r="L655" s="36">
        <f t="shared" si="99"/>
        <v>805952000</v>
      </c>
      <c r="M655" s="51">
        <v>604464000</v>
      </c>
      <c r="N655" s="36">
        <f t="shared" si="94"/>
        <v>201488000</v>
      </c>
      <c r="O655" s="36">
        <f t="shared" si="100"/>
        <v>201488000</v>
      </c>
      <c r="P655" s="42">
        <f t="shared" si="101"/>
        <v>0</v>
      </c>
      <c r="Q655" s="4" t="s">
        <v>3102</v>
      </c>
      <c r="R655" s="5" t="s">
        <v>3136</v>
      </c>
      <c r="S655" s="7">
        <v>37418</v>
      </c>
      <c r="T655" s="8" t="s">
        <v>129</v>
      </c>
      <c r="U655" s="4" t="s">
        <v>3103</v>
      </c>
      <c r="V655" s="4" t="s">
        <v>3137</v>
      </c>
      <c r="W655" s="5" t="s">
        <v>3138</v>
      </c>
      <c r="X655" s="91" t="s">
        <v>3139</v>
      </c>
      <c r="Y655" s="64" t="e">
        <f ca="1">[1]!doisothanhchu(O655)</f>
        <v>#NAME?</v>
      </c>
    </row>
    <row r="656" spans="1:25" s="38" customFormat="1" ht="22.5" customHeight="1" x14ac:dyDescent="0.25">
      <c r="A656" s="8">
        <f t="shared" si="102"/>
        <v>623</v>
      </c>
      <c r="B656" s="8">
        <f t="shared" ref="B656:B673" si="103">+B655+2</f>
        <v>3306</v>
      </c>
      <c r="C656" s="41">
        <v>33</v>
      </c>
      <c r="D656" s="35">
        <v>62.37</v>
      </c>
      <c r="E656" s="35">
        <v>70.319999999999993</v>
      </c>
      <c r="F656" s="8"/>
      <c r="G656" s="35">
        <v>1</v>
      </c>
      <c r="H656" s="42">
        <v>14000000</v>
      </c>
      <c r="I656" s="42">
        <f t="shared" si="97"/>
        <v>873180000</v>
      </c>
      <c r="J656" s="42">
        <f t="shared" si="98"/>
        <v>111299999.99999988</v>
      </c>
      <c r="K656" s="36">
        <v>984479999.99999988</v>
      </c>
      <c r="L656" s="36">
        <f t="shared" si="99"/>
        <v>787584000</v>
      </c>
      <c r="M656" s="51">
        <v>590688000</v>
      </c>
      <c r="N656" s="36">
        <f t="shared" si="94"/>
        <v>196896000</v>
      </c>
      <c r="O656" s="36">
        <f t="shared" si="100"/>
        <v>196896000</v>
      </c>
      <c r="P656" s="42">
        <f t="shared" si="101"/>
        <v>0</v>
      </c>
      <c r="Q656" s="4" t="s">
        <v>2684</v>
      </c>
      <c r="R656" s="5" t="s">
        <v>2685</v>
      </c>
      <c r="S656" s="7">
        <v>38594</v>
      </c>
      <c r="T656" s="8" t="s">
        <v>286</v>
      </c>
      <c r="U656" s="4" t="s">
        <v>2686</v>
      </c>
      <c r="V656" s="83" t="s">
        <v>2687</v>
      </c>
      <c r="W656" s="5" t="s">
        <v>2688</v>
      </c>
      <c r="X656" s="91" t="s">
        <v>2689</v>
      </c>
      <c r="Y656" s="64" t="e">
        <f ca="1">[1]!doisothanhchu(O656)</f>
        <v>#NAME?</v>
      </c>
    </row>
    <row r="657" spans="1:25" s="38" customFormat="1" ht="22.5" customHeight="1" x14ac:dyDescent="0.25">
      <c r="A657" s="8">
        <f t="shared" si="102"/>
        <v>624</v>
      </c>
      <c r="B657" s="8">
        <f t="shared" si="103"/>
        <v>3308</v>
      </c>
      <c r="C657" s="41">
        <v>33</v>
      </c>
      <c r="D657" s="35">
        <v>62.37</v>
      </c>
      <c r="E657" s="35">
        <v>70.319999999999993</v>
      </c>
      <c r="F657" s="8"/>
      <c r="G657" s="35">
        <v>1</v>
      </c>
      <c r="H657" s="42">
        <v>14000000</v>
      </c>
      <c r="I657" s="42">
        <f t="shared" si="97"/>
        <v>873180000</v>
      </c>
      <c r="J657" s="42">
        <f t="shared" si="98"/>
        <v>111299999.99999988</v>
      </c>
      <c r="K657" s="36">
        <v>984479999.99999988</v>
      </c>
      <c r="L657" s="36">
        <f t="shared" si="99"/>
        <v>787584000</v>
      </c>
      <c r="M657" s="51">
        <v>590688000</v>
      </c>
      <c r="N657" s="36">
        <f t="shared" si="94"/>
        <v>196896000</v>
      </c>
      <c r="O657" s="36">
        <f t="shared" si="100"/>
        <v>196896000</v>
      </c>
      <c r="P657" s="42">
        <f t="shared" si="101"/>
        <v>0</v>
      </c>
      <c r="Q657" s="4" t="s">
        <v>2690</v>
      </c>
      <c r="R657" s="5" t="s">
        <v>2691</v>
      </c>
      <c r="S657" s="7">
        <v>41625</v>
      </c>
      <c r="T657" s="8" t="s">
        <v>238</v>
      </c>
      <c r="U657" s="4" t="s">
        <v>2692</v>
      </c>
      <c r="V657" s="83" t="s">
        <v>2693</v>
      </c>
      <c r="W657" s="5" t="s">
        <v>2694</v>
      </c>
      <c r="X657" s="91" t="s">
        <v>2695</v>
      </c>
      <c r="Y657" s="64" t="e">
        <f ca="1">[1]!doisothanhchu(O657)</f>
        <v>#NAME?</v>
      </c>
    </row>
    <row r="658" spans="1:25" s="38" customFormat="1" ht="22.5" customHeight="1" x14ac:dyDescent="0.25">
      <c r="A658" s="8">
        <f t="shared" si="102"/>
        <v>625</v>
      </c>
      <c r="B658" s="8">
        <f t="shared" si="103"/>
        <v>3310</v>
      </c>
      <c r="C658" s="41">
        <v>33</v>
      </c>
      <c r="D658" s="35">
        <v>63.98</v>
      </c>
      <c r="E658" s="35">
        <v>71.959999999999994</v>
      </c>
      <c r="F658" s="8"/>
      <c r="G658" s="35">
        <v>1</v>
      </c>
      <c r="H658" s="42">
        <v>14000000</v>
      </c>
      <c r="I658" s="42">
        <f t="shared" si="97"/>
        <v>895720000</v>
      </c>
      <c r="J658" s="42">
        <f t="shared" si="98"/>
        <v>111719999.99999988</v>
      </c>
      <c r="K658" s="36">
        <v>1007439999.9999999</v>
      </c>
      <c r="L658" s="36">
        <f t="shared" si="99"/>
        <v>805952000</v>
      </c>
      <c r="M658" s="51">
        <v>604464000</v>
      </c>
      <c r="N658" s="36">
        <f t="shared" si="94"/>
        <v>201488000</v>
      </c>
      <c r="O658" s="36">
        <f t="shared" si="100"/>
        <v>201488000</v>
      </c>
      <c r="P658" s="42">
        <f t="shared" si="101"/>
        <v>0</v>
      </c>
      <c r="Q658" s="4" t="s">
        <v>3104</v>
      </c>
      <c r="R658" s="5" t="s">
        <v>3105</v>
      </c>
      <c r="S658" s="7">
        <v>41256</v>
      </c>
      <c r="T658" s="8" t="s">
        <v>436</v>
      </c>
      <c r="U658" s="4" t="s">
        <v>432</v>
      </c>
      <c r="V658" s="4" t="s">
        <v>3106</v>
      </c>
      <c r="W658" s="5" t="s">
        <v>88</v>
      </c>
      <c r="X658" s="91" t="s">
        <v>437</v>
      </c>
      <c r="Y658" s="64" t="e">
        <f ca="1">[1]!doisothanhchu(O658)</f>
        <v>#NAME?</v>
      </c>
    </row>
    <row r="659" spans="1:25" s="38" customFormat="1" ht="22.5" customHeight="1" x14ac:dyDescent="0.25">
      <c r="A659" s="8">
        <f t="shared" si="102"/>
        <v>626</v>
      </c>
      <c r="B659" s="8">
        <f t="shared" si="103"/>
        <v>3312</v>
      </c>
      <c r="C659" s="41">
        <v>33</v>
      </c>
      <c r="D659" s="35">
        <v>72.92</v>
      </c>
      <c r="E659" s="35">
        <v>82.25</v>
      </c>
      <c r="F659" s="46" t="s">
        <v>1946</v>
      </c>
      <c r="G659" s="65">
        <v>1.03</v>
      </c>
      <c r="H659" s="42">
        <v>14420000</v>
      </c>
      <c r="I659" s="42">
        <f t="shared" si="97"/>
        <v>1051506400</v>
      </c>
      <c r="J659" s="42">
        <f t="shared" si="98"/>
        <v>134538600</v>
      </c>
      <c r="K659" s="36">
        <v>1186045000</v>
      </c>
      <c r="L659" s="36">
        <f t="shared" si="99"/>
        <v>948836000</v>
      </c>
      <c r="M659" s="51">
        <v>237209000</v>
      </c>
      <c r="N659" s="36">
        <f t="shared" si="94"/>
        <v>711627000</v>
      </c>
      <c r="O659" s="36">
        <f t="shared" si="100"/>
        <v>237209000</v>
      </c>
      <c r="P659" s="42">
        <f t="shared" si="101"/>
        <v>474418000</v>
      </c>
      <c r="Q659" s="4" t="s">
        <v>1704</v>
      </c>
      <c r="R659" s="5"/>
      <c r="S659" s="7"/>
      <c r="T659" s="8"/>
      <c r="U659" s="4"/>
      <c r="V659" s="83"/>
      <c r="W659" s="5"/>
      <c r="X659" s="8"/>
      <c r="Y659" s="64" t="e">
        <f ca="1">[1]!doisothanhchu(O659)</f>
        <v>#NAME?</v>
      </c>
    </row>
    <row r="660" spans="1:25" s="38" customFormat="1" ht="22.5" customHeight="1" x14ac:dyDescent="0.25">
      <c r="A660" s="8">
        <f t="shared" si="102"/>
        <v>627</v>
      </c>
      <c r="B660" s="8">
        <f t="shared" si="103"/>
        <v>3314</v>
      </c>
      <c r="C660" s="41">
        <v>33</v>
      </c>
      <c r="D660" s="35">
        <v>47.83</v>
      </c>
      <c r="E660" s="35">
        <v>55.59</v>
      </c>
      <c r="F660" s="8"/>
      <c r="G660" s="35">
        <v>1</v>
      </c>
      <c r="H660" s="42">
        <v>14000000</v>
      </c>
      <c r="I660" s="42">
        <f t="shared" si="97"/>
        <v>669620000</v>
      </c>
      <c r="J660" s="42">
        <f t="shared" si="98"/>
        <v>108640000</v>
      </c>
      <c r="K660" s="36">
        <v>778260000</v>
      </c>
      <c r="L660" s="36">
        <f t="shared" si="99"/>
        <v>622608000</v>
      </c>
      <c r="M660" s="51">
        <v>466956000</v>
      </c>
      <c r="N660" s="36">
        <f t="shared" si="94"/>
        <v>155652000</v>
      </c>
      <c r="O660" s="36">
        <f t="shared" si="100"/>
        <v>155652000</v>
      </c>
      <c r="P660" s="42">
        <f t="shared" si="101"/>
        <v>0</v>
      </c>
      <c r="Q660" s="4" t="s">
        <v>2696</v>
      </c>
      <c r="R660" s="5" t="s">
        <v>2697</v>
      </c>
      <c r="S660" s="7">
        <v>38044</v>
      </c>
      <c r="T660" s="8" t="s">
        <v>286</v>
      </c>
      <c r="U660" s="4" t="s">
        <v>2698</v>
      </c>
      <c r="V660" s="83" t="s">
        <v>1531</v>
      </c>
      <c r="W660" s="5" t="s">
        <v>1532</v>
      </c>
      <c r="X660" s="91" t="s">
        <v>1533</v>
      </c>
      <c r="Y660" s="64" t="e">
        <f ca="1">[1]!doisothanhchu(O660)</f>
        <v>#NAME?</v>
      </c>
    </row>
    <row r="661" spans="1:25" s="38" customFormat="1" ht="22.5" customHeight="1" x14ac:dyDescent="0.25">
      <c r="A661" s="8">
        <f t="shared" si="102"/>
        <v>628</v>
      </c>
      <c r="B661" s="8">
        <f t="shared" si="103"/>
        <v>3316</v>
      </c>
      <c r="C661" s="41">
        <v>33</v>
      </c>
      <c r="D661" s="35">
        <v>39.729999999999997</v>
      </c>
      <c r="E661" s="35">
        <v>45.48</v>
      </c>
      <c r="F661" s="8"/>
      <c r="G661" s="35">
        <v>1</v>
      </c>
      <c r="H661" s="42">
        <v>14000000</v>
      </c>
      <c r="I661" s="42">
        <f t="shared" si="97"/>
        <v>556220000</v>
      </c>
      <c r="J661" s="42">
        <f t="shared" si="98"/>
        <v>80500000</v>
      </c>
      <c r="K661" s="36">
        <v>636720000</v>
      </c>
      <c r="L661" s="36">
        <f t="shared" si="99"/>
        <v>509376000</v>
      </c>
      <c r="M661" s="51">
        <v>382032000</v>
      </c>
      <c r="N661" s="36">
        <f t="shared" si="94"/>
        <v>127344000</v>
      </c>
      <c r="O661" s="36">
        <f t="shared" si="100"/>
        <v>127344000</v>
      </c>
      <c r="P661" s="42">
        <f t="shared" si="101"/>
        <v>0</v>
      </c>
      <c r="Q661" s="4" t="s">
        <v>3140</v>
      </c>
      <c r="R661" s="5" t="s">
        <v>3141</v>
      </c>
      <c r="S661" s="7">
        <v>38804</v>
      </c>
      <c r="T661" s="8" t="s">
        <v>267</v>
      </c>
      <c r="U661" s="4" t="s">
        <v>3142</v>
      </c>
      <c r="V661" s="83" t="s">
        <v>3143</v>
      </c>
      <c r="W661" s="5" t="s">
        <v>3144</v>
      </c>
      <c r="X661" s="91" t="s">
        <v>3145</v>
      </c>
      <c r="Y661" s="64" t="e">
        <f ca="1">[1]!doisothanhchu(O661)</f>
        <v>#NAME?</v>
      </c>
    </row>
    <row r="662" spans="1:25" s="38" customFormat="1" ht="22.5" customHeight="1" x14ac:dyDescent="0.25">
      <c r="A662" s="8">
        <f t="shared" si="102"/>
        <v>629</v>
      </c>
      <c r="B662" s="8">
        <f t="shared" si="103"/>
        <v>3318</v>
      </c>
      <c r="C662" s="41">
        <v>33</v>
      </c>
      <c r="D662" s="35">
        <v>39.729999999999997</v>
      </c>
      <c r="E662" s="35">
        <v>45.48</v>
      </c>
      <c r="F662" s="8"/>
      <c r="G662" s="35">
        <v>1</v>
      </c>
      <c r="H662" s="42">
        <v>14000000</v>
      </c>
      <c r="I662" s="42">
        <f t="shared" si="97"/>
        <v>556220000</v>
      </c>
      <c r="J662" s="42">
        <f t="shared" si="98"/>
        <v>80500000</v>
      </c>
      <c r="K662" s="36">
        <v>636720000</v>
      </c>
      <c r="L662" s="36">
        <f t="shared" si="99"/>
        <v>509376000</v>
      </c>
      <c r="M662" s="51">
        <v>382032000</v>
      </c>
      <c r="N662" s="36">
        <f t="shared" si="94"/>
        <v>127344000</v>
      </c>
      <c r="O662" s="36">
        <f t="shared" si="100"/>
        <v>127344000</v>
      </c>
      <c r="P662" s="42">
        <f t="shared" si="101"/>
        <v>0</v>
      </c>
      <c r="Q662" s="4" t="s">
        <v>3107</v>
      </c>
      <c r="R662" s="5" t="s">
        <v>3108</v>
      </c>
      <c r="S662" s="7">
        <v>40035</v>
      </c>
      <c r="T662" s="8" t="s">
        <v>308</v>
      </c>
      <c r="U662" s="4" t="s">
        <v>3146</v>
      </c>
      <c r="V662" s="4" t="s">
        <v>3147</v>
      </c>
      <c r="W662" s="5" t="s">
        <v>3148</v>
      </c>
      <c r="X662" s="91" t="s">
        <v>3109</v>
      </c>
      <c r="Y662" s="64" t="e">
        <f ca="1">[1]!doisothanhchu(O662)</f>
        <v>#NAME?</v>
      </c>
    </row>
    <row r="663" spans="1:25" s="38" customFormat="1" ht="22.5" customHeight="1" x14ac:dyDescent="0.25">
      <c r="A663" s="8">
        <f t="shared" si="102"/>
        <v>630</v>
      </c>
      <c r="B663" s="8">
        <f t="shared" si="103"/>
        <v>3320</v>
      </c>
      <c r="C663" s="41">
        <v>33</v>
      </c>
      <c r="D663" s="35">
        <v>47.83</v>
      </c>
      <c r="E663" s="35">
        <v>55.59</v>
      </c>
      <c r="F663" s="8"/>
      <c r="G663" s="35">
        <v>1</v>
      </c>
      <c r="H663" s="42">
        <v>14000000</v>
      </c>
      <c r="I663" s="42">
        <f t="shared" si="97"/>
        <v>669620000</v>
      </c>
      <c r="J663" s="42">
        <f t="shared" si="98"/>
        <v>108640000</v>
      </c>
      <c r="K663" s="36">
        <v>778260000</v>
      </c>
      <c r="L663" s="36">
        <f t="shared" si="99"/>
        <v>622608000</v>
      </c>
      <c r="M663" s="51">
        <v>466956000</v>
      </c>
      <c r="N663" s="36">
        <f t="shared" si="94"/>
        <v>155652000</v>
      </c>
      <c r="O663" s="36">
        <f t="shared" si="100"/>
        <v>155652000</v>
      </c>
      <c r="P663" s="42">
        <f t="shared" si="101"/>
        <v>0</v>
      </c>
      <c r="Q663" s="4" t="s">
        <v>3149</v>
      </c>
      <c r="R663" s="5" t="s">
        <v>3150</v>
      </c>
      <c r="S663" s="7">
        <v>40731</v>
      </c>
      <c r="T663" s="8" t="s">
        <v>243</v>
      </c>
      <c r="U663" s="4" t="s">
        <v>3151</v>
      </c>
      <c r="V663" s="83" t="s">
        <v>3152</v>
      </c>
      <c r="W663" s="5" t="s">
        <v>3153</v>
      </c>
      <c r="X663" s="91" t="s">
        <v>3154</v>
      </c>
      <c r="Y663" s="64" t="e">
        <f ca="1">[1]!doisothanhchu(O663)</f>
        <v>#NAME?</v>
      </c>
    </row>
    <row r="664" spans="1:25" s="38" customFormat="1" ht="22.5" customHeight="1" x14ac:dyDescent="0.25">
      <c r="A664" s="8">
        <f t="shared" si="102"/>
        <v>631</v>
      </c>
      <c r="B664" s="8">
        <f t="shared" si="103"/>
        <v>3322</v>
      </c>
      <c r="C664" s="41">
        <v>33</v>
      </c>
      <c r="D664" s="35">
        <v>72.92</v>
      </c>
      <c r="E664" s="35">
        <v>82.25</v>
      </c>
      <c r="F664" s="46" t="s">
        <v>1946</v>
      </c>
      <c r="G664" s="65">
        <v>1.03</v>
      </c>
      <c r="H664" s="42">
        <v>14420000</v>
      </c>
      <c r="I664" s="42">
        <f t="shared" si="97"/>
        <v>1051506400</v>
      </c>
      <c r="J664" s="42">
        <f t="shared" si="98"/>
        <v>134538600</v>
      </c>
      <c r="K664" s="36">
        <v>1186045000</v>
      </c>
      <c r="L664" s="36">
        <f t="shared" si="99"/>
        <v>948836000</v>
      </c>
      <c r="M664" s="51">
        <v>237209000</v>
      </c>
      <c r="N664" s="36">
        <f t="shared" si="94"/>
        <v>711627000</v>
      </c>
      <c r="O664" s="36">
        <f t="shared" si="100"/>
        <v>237209000</v>
      </c>
      <c r="P664" s="42">
        <f t="shared" si="101"/>
        <v>474418000</v>
      </c>
      <c r="Q664" s="4" t="s">
        <v>2094</v>
      </c>
      <c r="R664" s="5"/>
      <c r="S664" s="7"/>
      <c r="T664" s="8"/>
      <c r="U664" s="4"/>
      <c r="V664" s="83"/>
      <c r="W664" s="5"/>
      <c r="X664" s="8"/>
      <c r="Y664" s="64" t="e">
        <f ca="1">[1]!doisothanhchu(O664)</f>
        <v>#NAME?</v>
      </c>
    </row>
    <row r="665" spans="1:25" s="38" customFormat="1" ht="22.5" customHeight="1" x14ac:dyDescent="0.25">
      <c r="A665" s="8">
        <f t="shared" si="102"/>
        <v>632</v>
      </c>
      <c r="B665" s="8">
        <f t="shared" si="103"/>
        <v>3324</v>
      </c>
      <c r="C665" s="41">
        <v>33</v>
      </c>
      <c r="D665" s="35">
        <v>63.98</v>
      </c>
      <c r="E665" s="35">
        <v>71.959999999999994</v>
      </c>
      <c r="F665" s="8"/>
      <c r="G665" s="35">
        <v>1</v>
      </c>
      <c r="H665" s="42">
        <v>14000000</v>
      </c>
      <c r="I665" s="42">
        <f t="shared" si="97"/>
        <v>895720000</v>
      </c>
      <c r="J665" s="42">
        <f t="shared" si="98"/>
        <v>111719999.99999988</v>
      </c>
      <c r="K665" s="36">
        <v>1007439999.9999999</v>
      </c>
      <c r="L665" s="36">
        <f t="shared" si="99"/>
        <v>805952000</v>
      </c>
      <c r="M665" s="51">
        <v>604464000</v>
      </c>
      <c r="N665" s="36">
        <f t="shared" si="94"/>
        <v>201488000</v>
      </c>
      <c r="O665" s="36">
        <f t="shared" si="100"/>
        <v>201488000</v>
      </c>
      <c r="P665" s="42">
        <f t="shared" si="101"/>
        <v>0</v>
      </c>
      <c r="Q665" s="4" t="s">
        <v>1534</v>
      </c>
      <c r="R665" s="5" t="s">
        <v>1535</v>
      </c>
      <c r="S665" s="7">
        <v>41209</v>
      </c>
      <c r="T665" s="8" t="s">
        <v>3073</v>
      </c>
      <c r="U665" s="4" t="s">
        <v>1536</v>
      </c>
      <c r="V665" s="83" t="s">
        <v>1537</v>
      </c>
      <c r="W665" s="5" t="s">
        <v>1538</v>
      </c>
      <c r="X665" s="91" t="s">
        <v>1539</v>
      </c>
      <c r="Y665" s="64" t="e">
        <f ca="1">[1]!doisothanhchu(O665)</f>
        <v>#NAME?</v>
      </c>
    </row>
    <row r="666" spans="1:25" s="38" customFormat="1" ht="22.5" customHeight="1" x14ac:dyDescent="0.25">
      <c r="A666" s="8">
        <f t="shared" si="102"/>
        <v>633</v>
      </c>
      <c r="B666" s="8">
        <f t="shared" si="103"/>
        <v>3326</v>
      </c>
      <c r="C666" s="41">
        <v>33</v>
      </c>
      <c r="D666" s="35">
        <v>62.37</v>
      </c>
      <c r="E666" s="35">
        <v>70.319999999999993</v>
      </c>
      <c r="F666" s="8"/>
      <c r="G666" s="35">
        <v>1</v>
      </c>
      <c r="H666" s="42">
        <v>14000000</v>
      </c>
      <c r="I666" s="42">
        <f t="shared" si="97"/>
        <v>873180000</v>
      </c>
      <c r="J666" s="42">
        <f t="shared" si="98"/>
        <v>111299999.99999988</v>
      </c>
      <c r="K666" s="36">
        <v>984479999.99999988</v>
      </c>
      <c r="L666" s="36">
        <f t="shared" si="99"/>
        <v>787584000</v>
      </c>
      <c r="M666" s="51">
        <v>196896000</v>
      </c>
      <c r="N666" s="36">
        <f t="shared" si="94"/>
        <v>590688000</v>
      </c>
      <c r="O666" s="36">
        <f t="shared" si="100"/>
        <v>196896000</v>
      </c>
      <c r="P666" s="42">
        <f t="shared" si="101"/>
        <v>393792000</v>
      </c>
      <c r="Q666" s="4" t="s">
        <v>2094</v>
      </c>
      <c r="R666" s="5"/>
      <c r="S666" s="7"/>
      <c r="T666" s="8"/>
      <c r="U666" s="4"/>
      <c r="V666" s="83"/>
      <c r="W666" s="5"/>
      <c r="X666" s="8"/>
      <c r="Y666" s="64" t="e">
        <f ca="1">[1]!doisothanhchu(O666)</f>
        <v>#NAME?</v>
      </c>
    </row>
    <row r="667" spans="1:25" s="38" customFormat="1" ht="22.5" customHeight="1" x14ac:dyDescent="0.25">
      <c r="A667" s="8">
        <f t="shared" si="102"/>
        <v>634</v>
      </c>
      <c r="B667" s="8">
        <f t="shared" si="103"/>
        <v>3328</v>
      </c>
      <c r="C667" s="41">
        <v>33</v>
      </c>
      <c r="D667" s="35">
        <v>62.37</v>
      </c>
      <c r="E667" s="35">
        <v>70.319999999999993</v>
      </c>
      <c r="F667" s="8"/>
      <c r="G667" s="35">
        <v>1</v>
      </c>
      <c r="H667" s="42">
        <v>14000000</v>
      </c>
      <c r="I667" s="42">
        <f t="shared" si="97"/>
        <v>873180000</v>
      </c>
      <c r="J667" s="42">
        <f t="shared" si="98"/>
        <v>111299999.99999988</v>
      </c>
      <c r="K667" s="36">
        <v>984479999.99999988</v>
      </c>
      <c r="L667" s="36">
        <f t="shared" si="99"/>
        <v>787584000</v>
      </c>
      <c r="M667" s="51">
        <f>196896000*2</f>
        <v>393792000</v>
      </c>
      <c r="N667" s="36">
        <f t="shared" si="94"/>
        <v>393792000</v>
      </c>
      <c r="O667" s="36">
        <f t="shared" si="100"/>
        <v>196896000</v>
      </c>
      <c r="P667" s="42">
        <f t="shared" si="101"/>
        <v>196896000</v>
      </c>
      <c r="Q667" s="4" t="s">
        <v>180</v>
      </c>
      <c r="R667" s="5"/>
      <c r="S667" s="7"/>
      <c r="T667" s="8"/>
      <c r="U667" s="4"/>
      <c r="V667" s="83" t="s">
        <v>181</v>
      </c>
      <c r="W667" s="5" t="s">
        <v>182</v>
      </c>
      <c r="X667" s="8"/>
      <c r="Y667" s="64" t="e">
        <f ca="1">[1]!doisothanhchu(O667)</f>
        <v>#NAME?</v>
      </c>
    </row>
    <row r="668" spans="1:25" s="38" customFormat="1" ht="22.5" customHeight="1" x14ac:dyDescent="0.25">
      <c r="A668" s="8">
        <f t="shared" si="102"/>
        <v>635</v>
      </c>
      <c r="B668" s="8">
        <f t="shared" si="103"/>
        <v>3330</v>
      </c>
      <c r="C668" s="41">
        <v>33</v>
      </c>
      <c r="D668" s="35">
        <v>63.98</v>
      </c>
      <c r="E668" s="35">
        <v>71.959999999999994</v>
      </c>
      <c r="F668" s="8"/>
      <c r="G668" s="35">
        <v>1</v>
      </c>
      <c r="H668" s="42">
        <v>14000000</v>
      </c>
      <c r="I668" s="42">
        <f t="shared" si="97"/>
        <v>895720000</v>
      </c>
      <c r="J668" s="42">
        <f t="shared" si="98"/>
        <v>111719999.99999988</v>
      </c>
      <c r="K668" s="36">
        <v>1007439999.9999999</v>
      </c>
      <c r="L668" s="36">
        <f t="shared" si="99"/>
        <v>805952000</v>
      </c>
      <c r="M668" s="51">
        <v>201488000</v>
      </c>
      <c r="N668" s="36">
        <f t="shared" si="94"/>
        <v>604464000</v>
      </c>
      <c r="O668" s="36">
        <f t="shared" si="100"/>
        <v>201488000</v>
      </c>
      <c r="P668" s="42">
        <f t="shared" si="101"/>
        <v>402976000</v>
      </c>
      <c r="Q668" s="4" t="s">
        <v>2283</v>
      </c>
      <c r="R668" s="5"/>
      <c r="S668" s="7"/>
      <c r="T668" s="8"/>
      <c r="U668" s="4"/>
      <c r="V668" s="83"/>
      <c r="W668" s="5" t="s">
        <v>3110</v>
      </c>
      <c r="X668" s="8"/>
      <c r="Y668" s="64" t="e">
        <f ca="1">[1]!doisothanhchu(O668)</f>
        <v>#NAME?</v>
      </c>
    </row>
    <row r="669" spans="1:25" s="38" customFormat="1" ht="22.5" customHeight="1" x14ac:dyDescent="0.25">
      <c r="A669" s="8">
        <f t="shared" si="102"/>
        <v>636</v>
      </c>
      <c r="B669" s="8">
        <f t="shared" si="103"/>
        <v>3332</v>
      </c>
      <c r="C669" s="41">
        <v>33</v>
      </c>
      <c r="D669" s="35">
        <v>72.92</v>
      </c>
      <c r="E669" s="35">
        <v>82.25</v>
      </c>
      <c r="F669" s="46" t="s">
        <v>1946</v>
      </c>
      <c r="G669" s="65">
        <v>1.03</v>
      </c>
      <c r="H669" s="42">
        <v>14220000</v>
      </c>
      <c r="I669" s="42">
        <f t="shared" si="97"/>
        <v>1036922400</v>
      </c>
      <c r="J669" s="42">
        <f t="shared" si="98"/>
        <v>8077600</v>
      </c>
      <c r="K669" s="36">
        <v>1045000000</v>
      </c>
      <c r="L669" s="36">
        <f t="shared" si="99"/>
        <v>836000000</v>
      </c>
      <c r="M669" s="51">
        <v>627000000</v>
      </c>
      <c r="N669" s="36">
        <f t="shared" si="94"/>
        <v>209000000</v>
      </c>
      <c r="O669" s="36">
        <f t="shared" si="100"/>
        <v>209000000</v>
      </c>
      <c r="P669" s="42">
        <f t="shared" si="101"/>
        <v>0</v>
      </c>
      <c r="Q669" s="4" t="s">
        <v>1540</v>
      </c>
      <c r="R669" s="5" t="s">
        <v>1541</v>
      </c>
      <c r="S669" s="7">
        <v>41683</v>
      </c>
      <c r="T669" s="8" t="s">
        <v>339</v>
      </c>
      <c r="U669" s="4" t="s">
        <v>1542</v>
      </c>
      <c r="V669" s="83" t="s">
        <v>1543</v>
      </c>
      <c r="W669" s="5" t="s">
        <v>1544</v>
      </c>
      <c r="X669" s="91" t="s">
        <v>1545</v>
      </c>
      <c r="Y669" s="64" t="e">
        <f ca="1">[1]!doisothanhchu(O669)</f>
        <v>#NAME?</v>
      </c>
    </row>
    <row r="670" spans="1:25" s="38" customFormat="1" ht="22.5" customHeight="1" x14ac:dyDescent="0.25">
      <c r="A670" s="8">
        <f t="shared" si="102"/>
        <v>637</v>
      </c>
      <c r="B670" s="8">
        <f t="shared" si="103"/>
        <v>3334</v>
      </c>
      <c r="C670" s="41">
        <v>33</v>
      </c>
      <c r="D670" s="35">
        <v>47.83</v>
      </c>
      <c r="E670" s="35">
        <v>55.59</v>
      </c>
      <c r="F670" s="8"/>
      <c r="G670" s="35">
        <v>1</v>
      </c>
      <c r="H670" s="42">
        <v>14000000</v>
      </c>
      <c r="I670" s="42">
        <f t="shared" si="97"/>
        <v>669620000</v>
      </c>
      <c r="J670" s="42">
        <f t="shared" si="98"/>
        <v>108640000</v>
      </c>
      <c r="K670" s="36">
        <v>778260000</v>
      </c>
      <c r="L670" s="36">
        <f t="shared" si="99"/>
        <v>622608000</v>
      </c>
      <c r="M670" s="51">
        <v>466956000</v>
      </c>
      <c r="N670" s="36">
        <f t="shared" si="94"/>
        <v>155652000</v>
      </c>
      <c r="O670" s="36">
        <f t="shared" si="100"/>
        <v>155652000</v>
      </c>
      <c r="P670" s="42">
        <f t="shared" si="101"/>
        <v>0</v>
      </c>
      <c r="Q670" s="4" t="s">
        <v>1546</v>
      </c>
      <c r="R670" s="5" t="s">
        <v>1547</v>
      </c>
      <c r="S670" s="7">
        <v>38888</v>
      </c>
      <c r="T670" s="8" t="s">
        <v>339</v>
      </c>
      <c r="U670" s="4" t="s">
        <v>1548</v>
      </c>
      <c r="V670" s="83" t="s">
        <v>1549</v>
      </c>
      <c r="W670" s="5" t="s">
        <v>1550</v>
      </c>
      <c r="X670" s="91" t="s">
        <v>1551</v>
      </c>
      <c r="Y670" s="64" t="e">
        <f ca="1">[1]!doisothanhchu(O670)</f>
        <v>#NAME?</v>
      </c>
    </row>
    <row r="671" spans="1:25" s="38" customFormat="1" ht="22.5" customHeight="1" x14ac:dyDescent="0.25">
      <c r="A671" s="8">
        <f t="shared" si="102"/>
        <v>638</v>
      </c>
      <c r="B671" s="8">
        <f t="shared" si="103"/>
        <v>3336</v>
      </c>
      <c r="C671" s="41">
        <v>33</v>
      </c>
      <c r="D671" s="35">
        <v>41.79</v>
      </c>
      <c r="E671" s="35">
        <v>47.62</v>
      </c>
      <c r="F671" s="8"/>
      <c r="G671" s="35">
        <v>1</v>
      </c>
      <c r="H671" s="42">
        <v>14000000</v>
      </c>
      <c r="I671" s="42">
        <f t="shared" si="97"/>
        <v>585060000</v>
      </c>
      <c r="J671" s="42">
        <f t="shared" si="98"/>
        <v>81620000</v>
      </c>
      <c r="K671" s="36">
        <v>666680000</v>
      </c>
      <c r="L671" s="36">
        <f t="shared" si="99"/>
        <v>533344000</v>
      </c>
      <c r="M671" s="51">
        <v>400008000</v>
      </c>
      <c r="N671" s="36">
        <f t="shared" si="94"/>
        <v>133336000</v>
      </c>
      <c r="O671" s="36">
        <f t="shared" si="100"/>
        <v>133336000</v>
      </c>
      <c r="P671" s="42">
        <f t="shared" si="101"/>
        <v>0</v>
      </c>
      <c r="Q671" s="4" t="s">
        <v>3111</v>
      </c>
      <c r="R671" s="5" t="s">
        <v>3112</v>
      </c>
      <c r="S671" s="7">
        <v>38817</v>
      </c>
      <c r="T671" s="8" t="s">
        <v>3113</v>
      </c>
      <c r="U671" s="4" t="s">
        <v>438</v>
      </c>
      <c r="V671" s="4" t="s">
        <v>439</v>
      </c>
      <c r="W671" s="5" t="s">
        <v>89</v>
      </c>
      <c r="X671" s="8"/>
      <c r="Y671" s="64" t="e">
        <f ca="1">[1]!doisothanhchu(O671)</f>
        <v>#NAME?</v>
      </c>
    </row>
    <row r="672" spans="1:25" s="38" customFormat="1" ht="22.5" customHeight="1" x14ac:dyDescent="0.25">
      <c r="A672" s="8">
        <f t="shared" si="102"/>
        <v>639</v>
      </c>
      <c r="B672" s="8">
        <f t="shared" si="103"/>
        <v>3338</v>
      </c>
      <c r="C672" s="41">
        <v>33</v>
      </c>
      <c r="D672" s="35">
        <v>40.03</v>
      </c>
      <c r="E672" s="35">
        <v>45.84</v>
      </c>
      <c r="F672" s="8"/>
      <c r="G672" s="35">
        <v>1</v>
      </c>
      <c r="H672" s="42">
        <v>14000000</v>
      </c>
      <c r="I672" s="42">
        <f t="shared" si="97"/>
        <v>560420000</v>
      </c>
      <c r="J672" s="42">
        <f t="shared" si="98"/>
        <v>81340000</v>
      </c>
      <c r="K672" s="36">
        <v>641760000</v>
      </c>
      <c r="L672" s="36">
        <f t="shared" si="99"/>
        <v>513408000</v>
      </c>
      <c r="M672" s="51">
        <v>385056000</v>
      </c>
      <c r="N672" s="36">
        <f t="shared" si="94"/>
        <v>128352000</v>
      </c>
      <c r="O672" s="36">
        <f t="shared" si="100"/>
        <v>128352000</v>
      </c>
      <c r="P672" s="42">
        <f t="shared" si="101"/>
        <v>0</v>
      </c>
      <c r="Q672" s="4" t="s">
        <v>445</v>
      </c>
      <c r="R672" s="5" t="s">
        <v>446</v>
      </c>
      <c r="S672" s="7">
        <v>42172</v>
      </c>
      <c r="T672" s="8" t="s">
        <v>276</v>
      </c>
      <c r="U672" s="4" t="s">
        <v>3155</v>
      </c>
      <c r="V672" s="4" t="s">
        <v>3156</v>
      </c>
      <c r="W672" s="5" t="s">
        <v>90</v>
      </c>
      <c r="X672" s="91" t="s">
        <v>3157</v>
      </c>
      <c r="Y672" s="64" t="e">
        <f ca="1">[1]!doisothanhchu(O672)</f>
        <v>#NAME?</v>
      </c>
    </row>
    <row r="673" spans="1:25" s="38" customFormat="1" ht="22.5" customHeight="1" x14ac:dyDescent="0.25">
      <c r="A673" s="8">
        <f t="shared" si="102"/>
        <v>640</v>
      </c>
      <c r="B673" s="8">
        <f t="shared" si="103"/>
        <v>3340</v>
      </c>
      <c r="C673" s="41">
        <v>33</v>
      </c>
      <c r="D673" s="35">
        <v>47.83</v>
      </c>
      <c r="E673" s="35">
        <v>55.59</v>
      </c>
      <c r="F673" s="8"/>
      <c r="G673" s="35">
        <v>1</v>
      </c>
      <c r="H673" s="42">
        <v>14000000</v>
      </c>
      <c r="I673" s="42">
        <f t="shared" si="97"/>
        <v>669620000</v>
      </c>
      <c r="J673" s="42">
        <f t="shared" si="98"/>
        <v>108640000</v>
      </c>
      <c r="K673" s="36">
        <v>778260000</v>
      </c>
      <c r="L673" s="36">
        <f t="shared" si="99"/>
        <v>622608000</v>
      </c>
      <c r="M673" s="51">
        <v>233478000</v>
      </c>
      <c r="N673" s="36">
        <f t="shared" si="94"/>
        <v>389130000</v>
      </c>
      <c r="O673" s="36">
        <f t="shared" si="100"/>
        <v>155652000</v>
      </c>
      <c r="P673" s="42">
        <f t="shared" si="101"/>
        <v>233478000</v>
      </c>
      <c r="Q673" s="4" t="s">
        <v>2114</v>
      </c>
      <c r="R673" s="5"/>
      <c r="S673" s="7"/>
      <c r="T673" s="8"/>
      <c r="U673" s="4"/>
      <c r="V673" s="83"/>
      <c r="W673" s="5" t="s">
        <v>1061</v>
      </c>
      <c r="X673" s="8"/>
      <c r="Y673" s="64" t="e">
        <f ca="1">[1]!doisothanhchu(O673)</f>
        <v>#NAME?</v>
      </c>
    </row>
    <row r="674" spans="1:25" s="38" customFormat="1" ht="22.5" customHeight="1" x14ac:dyDescent="0.25">
      <c r="A674" s="43" t="s">
        <v>1949</v>
      </c>
      <c r="B674" s="8"/>
      <c r="C674" s="41"/>
      <c r="D674" s="5"/>
      <c r="E674" s="5"/>
      <c r="F674" s="8"/>
      <c r="G674" s="35"/>
      <c r="H674" s="48"/>
      <c r="I674" s="42">
        <f t="shared" si="97"/>
        <v>0</v>
      </c>
      <c r="J674" s="42">
        <f t="shared" si="98"/>
        <v>0</v>
      </c>
      <c r="K674" s="36">
        <v>0</v>
      </c>
      <c r="L674" s="36">
        <f t="shared" si="99"/>
        <v>0</v>
      </c>
      <c r="M674" s="51">
        <v>0</v>
      </c>
      <c r="N674" s="36">
        <f t="shared" si="94"/>
        <v>0</v>
      </c>
      <c r="O674" s="36">
        <f t="shared" si="100"/>
        <v>0</v>
      </c>
      <c r="P674" s="42">
        <f>+N674-O674</f>
        <v>0</v>
      </c>
      <c r="Q674" s="4"/>
      <c r="R674" s="5"/>
      <c r="S674" s="7"/>
      <c r="T674" s="8"/>
      <c r="U674" s="4"/>
      <c r="V674" s="83"/>
      <c r="W674" s="5"/>
      <c r="X674" s="8"/>
      <c r="Y674" s="64" t="e">
        <f ca="1">[1]!doisothanhchu(O674)</f>
        <v>#NAME?</v>
      </c>
    </row>
    <row r="675" spans="1:25" s="38" customFormat="1" ht="22.5" customHeight="1" x14ac:dyDescent="0.25">
      <c r="A675" s="8">
        <f>+A654+20</f>
        <v>641</v>
      </c>
      <c r="B675" s="8">
        <v>3402</v>
      </c>
      <c r="C675" s="41">
        <v>34</v>
      </c>
      <c r="D675" s="78">
        <v>72.92</v>
      </c>
      <c r="E675" s="35">
        <v>82.25</v>
      </c>
      <c r="F675" s="46" t="s">
        <v>1946</v>
      </c>
      <c r="G675" s="65">
        <v>1.03</v>
      </c>
      <c r="H675" s="42">
        <v>14420000</v>
      </c>
      <c r="I675" s="42">
        <f t="shared" si="97"/>
        <v>1051506400</v>
      </c>
      <c r="J675" s="42">
        <f t="shared" si="98"/>
        <v>134538600</v>
      </c>
      <c r="K675" s="36">
        <v>1186045000</v>
      </c>
      <c r="L675" s="36">
        <f t="shared" si="99"/>
        <v>948836000</v>
      </c>
      <c r="M675" s="51">
        <v>711627500</v>
      </c>
      <c r="N675" s="36">
        <f t="shared" si="94"/>
        <v>237209000</v>
      </c>
      <c r="O675" s="36">
        <f t="shared" si="100"/>
        <v>237209000</v>
      </c>
      <c r="P675" s="42">
        <f t="shared" ref="P675:P694" si="104">+N675-O675</f>
        <v>0</v>
      </c>
      <c r="Q675" s="4" t="s">
        <v>2288</v>
      </c>
      <c r="R675" s="5"/>
      <c r="S675" s="7"/>
      <c r="T675" s="8"/>
      <c r="U675" s="4"/>
      <c r="V675" s="83"/>
      <c r="W675" s="5" t="s">
        <v>2289</v>
      </c>
      <c r="X675" s="8"/>
      <c r="Y675" s="64" t="e">
        <f ca="1">[1]!doisothanhchu(O675)</f>
        <v>#NAME?</v>
      </c>
    </row>
    <row r="676" spans="1:25" s="38" customFormat="1" ht="22.5" customHeight="1" x14ac:dyDescent="0.25">
      <c r="A676" s="8">
        <f t="shared" ref="A676:A694" si="105">+A655+20</f>
        <v>642</v>
      </c>
      <c r="B676" s="8">
        <f>+B675+2</f>
        <v>3404</v>
      </c>
      <c r="C676" s="41">
        <v>34</v>
      </c>
      <c r="D676" s="35">
        <v>63.98</v>
      </c>
      <c r="E676" s="35">
        <v>71.959999999999994</v>
      </c>
      <c r="F676" s="8"/>
      <c r="G676" s="35">
        <v>1</v>
      </c>
      <c r="H676" s="42">
        <v>14000000</v>
      </c>
      <c r="I676" s="42">
        <f t="shared" si="97"/>
        <v>895720000</v>
      </c>
      <c r="J676" s="42">
        <f t="shared" si="98"/>
        <v>111719999.99999988</v>
      </c>
      <c r="K676" s="36">
        <v>1007439999.9999999</v>
      </c>
      <c r="L676" s="36">
        <f t="shared" si="99"/>
        <v>805952000</v>
      </c>
      <c r="M676" s="51">
        <v>604464000</v>
      </c>
      <c r="N676" s="36">
        <f t="shared" si="94"/>
        <v>201488000</v>
      </c>
      <c r="O676" s="36">
        <f t="shared" si="100"/>
        <v>201488000</v>
      </c>
      <c r="P676" s="42">
        <f t="shared" si="104"/>
        <v>0</v>
      </c>
      <c r="Q676" s="4" t="s">
        <v>1552</v>
      </c>
      <c r="R676" s="5" t="s">
        <v>1553</v>
      </c>
      <c r="S676" s="7">
        <v>38188</v>
      </c>
      <c r="T676" s="8" t="s">
        <v>272</v>
      </c>
      <c r="U676" s="4" t="s">
        <v>1554</v>
      </c>
      <c r="V676" s="83" t="s">
        <v>1555</v>
      </c>
      <c r="W676" s="5" t="s">
        <v>1556</v>
      </c>
      <c r="X676" s="91" t="s">
        <v>1557</v>
      </c>
      <c r="Y676" s="64" t="e">
        <f ca="1">[1]!doisothanhchu(O676)</f>
        <v>#NAME?</v>
      </c>
    </row>
    <row r="677" spans="1:25" s="38" customFormat="1" ht="22.5" customHeight="1" x14ac:dyDescent="0.25">
      <c r="A677" s="8">
        <f t="shared" si="105"/>
        <v>643</v>
      </c>
      <c r="B677" s="8">
        <f t="shared" ref="B677:B694" si="106">+B676+2</f>
        <v>3406</v>
      </c>
      <c r="C677" s="41">
        <v>34</v>
      </c>
      <c r="D677" s="35">
        <v>62.37</v>
      </c>
      <c r="E677" s="35">
        <v>70.319999999999993</v>
      </c>
      <c r="F677" s="8"/>
      <c r="G677" s="35">
        <v>1</v>
      </c>
      <c r="H677" s="42">
        <v>14000000</v>
      </c>
      <c r="I677" s="42">
        <f t="shared" si="97"/>
        <v>873180000</v>
      </c>
      <c r="J677" s="42">
        <f t="shared" si="98"/>
        <v>111299999.99999988</v>
      </c>
      <c r="K677" s="36">
        <v>984479999.99999988</v>
      </c>
      <c r="L677" s="36">
        <f t="shared" si="99"/>
        <v>787584000</v>
      </c>
      <c r="M677" s="51">
        <v>590688000</v>
      </c>
      <c r="N677" s="36">
        <f t="shared" si="94"/>
        <v>196896000</v>
      </c>
      <c r="O677" s="36">
        <f t="shared" si="100"/>
        <v>196896000</v>
      </c>
      <c r="P677" s="42">
        <f t="shared" si="104"/>
        <v>0</v>
      </c>
      <c r="Q677" s="4" t="s">
        <v>1558</v>
      </c>
      <c r="R677" s="5" t="s">
        <v>1559</v>
      </c>
      <c r="S677" s="7">
        <v>38043</v>
      </c>
      <c r="T677" s="8" t="s">
        <v>286</v>
      </c>
      <c r="U677" s="4" t="s">
        <v>1560</v>
      </c>
      <c r="V677" s="83" t="s">
        <v>1561</v>
      </c>
      <c r="W677" s="5" t="s">
        <v>1562</v>
      </c>
      <c r="X677" s="91" t="s">
        <v>1563</v>
      </c>
      <c r="Y677" s="64" t="e">
        <f ca="1">[1]!doisothanhchu(O677)</f>
        <v>#NAME?</v>
      </c>
    </row>
    <row r="678" spans="1:25" s="38" customFormat="1" ht="22.5" customHeight="1" x14ac:dyDescent="0.25">
      <c r="A678" s="8">
        <f t="shared" si="105"/>
        <v>644</v>
      </c>
      <c r="B678" s="8">
        <f t="shared" si="106"/>
        <v>3408</v>
      </c>
      <c r="C678" s="41">
        <v>34</v>
      </c>
      <c r="D678" s="35">
        <v>62.37</v>
      </c>
      <c r="E678" s="35">
        <v>70.319999999999993</v>
      </c>
      <c r="F678" s="8"/>
      <c r="G678" s="35">
        <v>1</v>
      </c>
      <c r="H678" s="42">
        <v>14000000</v>
      </c>
      <c r="I678" s="42">
        <f t="shared" si="97"/>
        <v>873180000</v>
      </c>
      <c r="J678" s="42">
        <f t="shared" si="98"/>
        <v>111299999.99999988</v>
      </c>
      <c r="K678" s="36">
        <v>984479999.99999988</v>
      </c>
      <c r="L678" s="36">
        <f t="shared" si="99"/>
        <v>787584000</v>
      </c>
      <c r="M678" s="51">
        <v>590688000</v>
      </c>
      <c r="N678" s="36">
        <f t="shared" si="94"/>
        <v>196896000</v>
      </c>
      <c r="O678" s="36">
        <f t="shared" si="100"/>
        <v>196896000</v>
      </c>
      <c r="P678" s="42">
        <f t="shared" si="104"/>
        <v>0</v>
      </c>
      <c r="Q678" s="4" t="s">
        <v>1564</v>
      </c>
      <c r="R678" s="5" t="s">
        <v>1565</v>
      </c>
      <c r="S678" s="7">
        <v>41277</v>
      </c>
      <c r="T678" s="8" t="s">
        <v>2610</v>
      </c>
      <c r="U678" s="4" t="s">
        <v>1566</v>
      </c>
      <c r="V678" s="83" t="s">
        <v>1567</v>
      </c>
      <c r="W678" s="5" t="s">
        <v>1568</v>
      </c>
      <c r="X678" s="91" t="s">
        <v>1569</v>
      </c>
      <c r="Y678" s="64" t="e">
        <f ca="1">[1]!doisothanhchu(O678)</f>
        <v>#NAME?</v>
      </c>
    </row>
    <row r="679" spans="1:25" s="38" customFormat="1" ht="22.5" customHeight="1" x14ac:dyDescent="0.25">
      <c r="A679" s="8">
        <f t="shared" si="105"/>
        <v>645</v>
      </c>
      <c r="B679" s="8">
        <f t="shared" si="106"/>
        <v>3410</v>
      </c>
      <c r="C679" s="41">
        <v>34</v>
      </c>
      <c r="D679" s="35">
        <v>63.98</v>
      </c>
      <c r="E679" s="35">
        <v>71.959999999999994</v>
      </c>
      <c r="F679" s="8"/>
      <c r="G679" s="35">
        <v>1</v>
      </c>
      <c r="H679" s="42">
        <v>14000000</v>
      </c>
      <c r="I679" s="42">
        <f t="shared" si="97"/>
        <v>895720000</v>
      </c>
      <c r="J679" s="42">
        <f t="shared" si="98"/>
        <v>111719999.99999988</v>
      </c>
      <c r="K679" s="36">
        <v>1007439999.9999999</v>
      </c>
      <c r="L679" s="36">
        <f t="shared" si="99"/>
        <v>805952000</v>
      </c>
      <c r="M679" s="51">
        <v>604464000</v>
      </c>
      <c r="N679" s="36">
        <f t="shared" si="94"/>
        <v>201488000</v>
      </c>
      <c r="O679" s="36">
        <f t="shared" si="100"/>
        <v>201488000</v>
      </c>
      <c r="P679" s="42">
        <f t="shared" si="104"/>
        <v>0</v>
      </c>
      <c r="Q679" s="4" t="s">
        <v>1570</v>
      </c>
      <c r="R679" s="5" t="s">
        <v>1571</v>
      </c>
      <c r="S679" s="7">
        <v>36825</v>
      </c>
      <c r="T679" s="8" t="s">
        <v>286</v>
      </c>
      <c r="U679" s="4" t="s">
        <v>1572</v>
      </c>
      <c r="V679" s="83" t="s">
        <v>1573</v>
      </c>
      <c r="W679" s="5" t="s">
        <v>1574</v>
      </c>
      <c r="X679" s="91" t="s">
        <v>1575</v>
      </c>
      <c r="Y679" s="64" t="e">
        <f ca="1">[1]!doisothanhchu(O679)</f>
        <v>#NAME?</v>
      </c>
    </row>
    <row r="680" spans="1:25" s="38" customFormat="1" ht="22.5" customHeight="1" x14ac:dyDescent="0.25">
      <c r="A680" s="8">
        <f t="shared" si="105"/>
        <v>646</v>
      </c>
      <c r="B680" s="8">
        <f t="shared" si="106"/>
        <v>3412</v>
      </c>
      <c r="C680" s="41">
        <v>34</v>
      </c>
      <c r="D680" s="35">
        <v>72.92</v>
      </c>
      <c r="E680" s="35">
        <v>82.25</v>
      </c>
      <c r="F680" s="46" t="s">
        <v>1946</v>
      </c>
      <c r="G680" s="65">
        <v>1.03</v>
      </c>
      <c r="H680" s="42">
        <v>14420000</v>
      </c>
      <c r="I680" s="42">
        <f t="shared" si="97"/>
        <v>1051506400</v>
      </c>
      <c r="J680" s="42">
        <f t="shared" si="98"/>
        <v>134538600</v>
      </c>
      <c r="K680" s="36">
        <v>1186045000</v>
      </c>
      <c r="L680" s="36">
        <f t="shared" si="99"/>
        <v>948836000</v>
      </c>
      <c r="M680" s="51">
        <v>711627500</v>
      </c>
      <c r="N680" s="36">
        <f t="shared" si="94"/>
        <v>237209000</v>
      </c>
      <c r="O680" s="36">
        <f t="shared" si="100"/>
        <v>237209000</v>
      </c>
      <c r="P680" s="42">
        <f t="shared" si="104"/>
        <v>0</v>
      </c>
      <c r="Q680" s="4" t="s">
        <v>2288</v>
      </c>
      <c r="R680" s="5"/>
      <c r="S680" s="7"/>
      <c r="T680" s="8"/>
      <c r="U680" s="4"/>
      <c r="V680" s="83"/>
      <c r="W680" s="5" t="s">
        <v>2289</v>
      </c>
      <c r="X680" s="8"/>
      <c r="Y680" s="64" t="e">
        <f ca="1">[1]!doisothanhchu(O680)</f>
        <v>#NAME?</v>
      </c>
    </row>
    <row r="681" spans="1:25" s="38" customFormat="1" ht="22.5" customHeight="1" x14ac:dyDescent="0.25">
      <c r="A681" s="8">
        <f t="shared" si="105"/>
        <v>647</v>
      </c>
      <c r="B681" s="8">
        <f t="shared" si="106"/>
        <v>3414</v>
      </c>
      <c r="C681" s="41">
        <v>34</v>
      </c>
      <c r="D681" s="35">
        <v>47.83</v>
      </c>
      <c r="E681" s="35">
        <v>55.59</v>
      </c>
      <c r="F681" s="8"/>
      <c r="G681" s="35">
        <v>1</v>
      </c>
      <c r="H681" s="42">
        <v>14000000</v>
      </c>
      <c r="I681" s="42">
        <f t="shared" si="97"/>
        <v>669620000</v>
      </c>
      <c r="J681" s="42">
        <f t="shared" si="98"/>
        <v>108640000</v>
      </c>
      <c r="K681" s="36">
        <v>778260000</v>
      </c>
      <c r="L681" s="36">
        <f t="shared" si="99"/>
        <v>622608000</v>
      </c>
      <c r="M681" s="51">
        <v>466956000</v>
      </c>
      <c r="N681" s="36">
        <f t="shared" si="94"/>
        <v>155652000</v>
      </c>
      <c r="O681" s="36">
        <f t="shared" si="100"/>
        <v>155652000</v>
      </c>
      <c r="P681" s="42">
        <f t="shared" si="104"/>
        <v>0</v>
      </c>
      <c r="Q681" s="4" t="s">
        <v>1576</v>
      </c>
      <c r="R681" s="5" t="s">
        <v>1577</v>
      </c>
      <c r="S681" s="7">
        <v>41086</v>
      </c>
      <c r="T681" s="8" t="s">
        <v>452</v>
      </c>
      <c r="U681" s="4" t="s">
        <v>1578</v>
      </c>
      <c r="V681" s="83" t="s">
        <v>1579</v>
      </c>
      <c r="W681" s="5" t="s">
        <v>1580</v>
      </c>
      <c r="X681" s="91" t="s">
        <v>1581</v>
      </c>
      <c r="Y681" s="64" t="e">
        <f ca="1">[1]!doisothanhchu(O681)</f>
        <v>#NAME?</v>
      </c>
    </row>
    <row r="682" spans="1:25" s="38" customFormat="1" ht="22.5" customHeight="1" x14ac:dyDescent="0.25">
      <c r="A682" s="8">
        <f t="shared" si="105"/>
        <v>648</v>
      </c>
      <c r="B682" s="8">
        <f t="shared" si="106"/>
        <v>3416</v>
      </c>
      <c r="C682" s="41">
        <v>34</v>
      </c>
      <c r="D682" s="35">
        <v>39.729999999999997</v>
      </c>
      <c r="E682" s="35">
        <v>45.48</v>
      </c>
      <c r="F682" s="8"/>
      <c r="G682" s="35">
        <v>1</v>
      </c>
      <c r="H682" s="42">
        <v>14000000</v>
      </c>
      <c r="I682" s="42">
        <f t="shared" si="97"/>
        <v>556220000</v>
      </c>
      <c r="J682" s="42">
        <f t="shared" si="98"/>
        <v>80500000</v>
      </c>
      <c r="K682" s="36">
        <v>636720000</v>
      </c>
      <c r="L682" s="36">
        <f t="shared" si="99"/>
        <v>509376000</v>
      </c>
      <c r="M682" s="51">
        <v>382032000</v>
      </c>
      <c r="N682" s="36">
        <f t="shared" si="94"/>
        <v>127344000</v>
      </c>
      <c r="O682" s="36">
        <f t="shared" si="100"/>
        <v>127344000</v>
      </c>
      <c r="P682" s="42">
        <f t="shared" si="104"/>
        <v>0</v>
      </c>
      <c r="Q682" s="4" t="s">
        <v>1582</v>
      </c>
      <c r="R682" s="5" t="s">
        <v>1583</v>
      </c>
      <c r="S682" s="7">
        <v>39282</v>
      </c>
      <c r="T682" s="8" t="s">
        <v>356</v>
      </c>
      <c r="U682" s="4" t="s">
        <v>1869</v>
      </c>
      <c r="V682" s="83" t="s">
        <v>1584</v>
      </c>
      <c r="W682" s="5" t="s">
        <v>1585</v>
      </c>
      <c r="X682" s="91" t="s">
        <v>1586</v>
      </c>
      <c r="Y682" s="64" t="e">
        <f ca="1">[1]!doisothanhchu(O682)</f>
        <v>#NAME?</v>
      </c>
    </row>
    <row r="683" spans="1:25" s="38" customFormat="1" ht="22.5" customHeight="1" x14ac:dyDescent="0.25">
      <c r="A683" s="8">
        <f t="shared" si="105"/>
        <v>649</v>
      </c>
      <c r="B683" s="8">
        <f t="shared" si="106"/>
        <v>3418</v>
      </c>
      <c r="C683" s="41">
        <v>34</v>
      </c>
      <c r="D683" s="35">
        <v>39.729999999999997</v>
      </c>
      <c r="E683" s="35">
        <v>45.48</v>
      </c>
      <c r="F683" s="8"/>
      <c r="G683" s="35">
        <v>1</v>
      </c>
      <c r="H683" s="42">
        <v>14000000</v>
      </c>
      <c r="I683" s="42">
        <f t="shared" si="97"/>
        <v>556220000</v>
      </c>
      <c r="J683" s="42">
        <f t="shared" si="98"/>
        <v>80500000</v>
      </c>
      <c r="K683" s="36">
        <v>636720000</v>
      </c>
      <c r="L683" s="36">
        <f t="shared" si="99"/>
        <v>509376000</v>
      </c>
      <c r="M683" s="51">
        <v>382032000</v>
      </c>
      <c r="N683" s="36">
        <f t="shared" si="94"/>
        <v>127344000</v>
      </c>
      <c r="O683" s="36">
        <f t="shared" si="100"/>
        <v>127344000</v>
      </c>
      <c r="P683" s="42">
        <f t="shared" si="104"/>
        <v>0</v>
      </c>
      <c r="Q683" s="4" t="s">
        <v>3158</v>
      </c>
      <c r="R683" s="5" t="s">
        <v>3159</v>
      </c>
      <c r="S683" s="7">
        <v>38618</v>
      </c>
      <c r="T683" s="8" t="s">
        <v>243</v>
      </c>
      <c r="U683" s="4" t="s">
        <v>3160</v>
      </c>
      <c r="V683" s="83" t="s">
        <v>3161</v>
      </c>
      <c r="W683" s="5" t="s">
        <v>3162</v>
      </c>
      <c r="X683" s="8"/>
      <c r="Y683" s="64" t="e">
        <f ca="1">[1]!doisothanhchu(O683)</f>
        <v>#NAME?</v>
      </c>
    </row>
    <row r="684" spans="1:25" s="38" customFormat="1" ht="22.5" customHeight="1" x14ac:dyDescent="0.25">
      <c r="A684" s="8">
        <f t="shared" si="105"/>
        <v>650</v>
      </c>
      <c r="B684" s="8">
        <f t="shared" si="106"/>
        <v>3420</v>
      </c>
      <c r="C684" s="41">
        <v>34</v>
      </c>
      <c r="D684" s="35">
        <v>47.83</v>
      </c>
      <c r="E684" s="35">
        <v>55.59</v>
      </c>
      <c r="F684" s="8"/>
      <c r="G684" s="35">
        <v>1</v>
      </c>
      <c r="H684" s="42">
        <v>14000000</v>
      </c>
      <c r="I684" s="42">
        <f t="shared" si="97"/>
        <v>669620000</v>
      </c>
      <c r="J684" s="42">
        <f t="shared" si="98"/>
        <v>108640000</v>
      </c>
      <c r="K684" s="36">
        <v>778260000</v>
      </c>
      <c r="L684" s="36">
        <f t="shared" si="99"/>
        <v>622608000</v>
      </c>
      <c r="M684" s="51">
        <v>466956000</v>
      </c>
      <c r="N684" s="36">
        <f t="shared" si="94"/>
        <v>155652000</v>
      </c>
      <c r="O684" s="36">
        <f t="shared" si="100"/>
        <v>155652000</v>
      </c>
      <c r="P684" s="42">
        <f t="shared" si="104"/>
        <v>0</v>
      </c>
      <c r="Q684" s="4" t="s">
        <v>3163</v>
      </c>
      <c r="R684" s="5" t="s">
        <v>3164</v>
      </c>
      <c r="S684" s="7">
        <v>41569</v>
      </c>
      <c r="T684" s="8" t="s">
        <v>243</v>
      </c>
      <c r="U684" s="4" t="s">
        <v>3165</v>
      </c>
      <c r="V684" s="4" t="s">
        <v>3165</v>
      </c>
      <c r="W684" s="5" t="s">
        <v>3166</v>
      </c>
      <c r="X684" s="91" t="s">
        <v>3167</v>
      </c>
      <c r="Y684" s="64" t="e">
        <f ca="1">[1]!doisothanhchu(O684)</f>
        <v>#NAME?</v>
      </c>
    </row>
    <row r="685" spans="1:25" s="38" customFormat="1" ht="22.5" customHeight="1" x14ac:dyDescent="0.25">
      <c r="A685" s="8">
        <f t="shared" si="105"/>
        <v>651</v>
      </c>
      <c r="B685" s="8">
        <f t="shared" si="106"/>
        <v>3422</v>
      </c>
      <c r="C685" s="41">
        <v>34</v>
      </c>
      <c r="D685" s="35">
        <v>72.92</v>
      </c>
      <c r="E685" s="35">
        <v>82.25</v>
      </c>
      <c r="F685" s="46" t="s">
        <v>1946</v>
      </c>
      <c r="G685" s="65">
        <v>1.03</v>
      </c>
      <c r="H685" s="42">
        <v>14420000</v>
      </c>
      <c r="I685" s="42">
        <f t="shared" si="97"/>
        <v>1051506400</v>
      </c>
      <c r="J685" s="42">
        <f t="shared" si="98"/>
        <v>134538600</v>
      </c>
      <c r="K685" s="36">
        <v>1186045000</v>
      </c>
      <c r="L685" s="36">
        <f t="shared" si="99"/>
        <v>948836000</v>
      </c>
      <c r="M685" s="51">
        <v>237209000</v>
      </c>
      <c r="N685" s="36">
        <f t="shared" si="94"/>
        <v>711627000</v>
      </c>
      <c r="O685" s="36">
        <f t="shared" si="100"/>
        <v>237209000</v>
      </c>
      <c r="P685" s="42">
        <f t="shared" si="104"/>
        <v>474418000</v>
      </c>
      <c r="Q685" s="4" t="s">
        <v>447</v>
      </c>
      <c r="R685" s="5"/>
      <c r="S685" s="7"/>
      <c r="T685" s="8"/>
      <c r="U685" s="4"/>
      <c r="V685" s="83"/>
      <c r="W685" s="5" t="s">
        <v>448</v>
      </c>
      <c r="X685" s="94"/>
      <c r="Y685" s="64" t="e">
        <f ca="1">[1]!doisothanhchu(O685)</f>
        <v>#NAME?</v>
      </c>
    </row>
    <row r="686" spans="1:25" s="38" customFormat="1" ht="22.5" customHeight="1" x14ac:dyDescent="0.25">
      <c r="A686" s="8">
        <f t="shared" si="105"/>
        <v>652</v>
      </c>
      <c r="B686" s="8">
        <f t="shared" si="106"/>
        <v>3424</v>
      </c>
      <c r="C686" s="41">
        <v>34</v>
      </c>
      <c r="D686" s="35">
        <v>63.98</v>
      </c>
      <c r="E686" s="35">
        <v>71.959999999999994</v>
      </c>
      <c r="F686" s="8"/>
      <c r="G686" s="35">
        <v>1</v>
      </c>
      <c r="H686" s="42">
        <v>14000000</v>
      </c>
      <c r="I686" s="42">
        <f t="shared" si="97"/>
        <v>895720000</v>
      </c>
      <c r="J686" s="42">
        <f t="shared" si="98"/>
        <v>111719999.99999988</v>
      </c>
      <c r="K686" s="36">
        <v>1007439999.9999999</v>
      </c>
      <c r="L686" s="36">
        <f t="shared" si="99"/>
        <v>805952000</v>
      </c>
      <c r="M686" s="51">
        <v>604464000</v>
      </c>
      <c r="N686" s="36">
        <f t="shared" si="94"/>
        <v>201488000</v>
      </c>
      <c r="O686" s="36">
        <f t="shared" si="100"/>
        <v>201488000</v>
      </c>
      <c r="P686" s="42">
        <f t="shared" si="104"/>
        <v>0</v>
      </c>
      <c r="Q686" s="4" t="s">
        <v>1587</v>
      </c>
      <c r="R686" s="5" t="s">
        <v>1588</v>
      </c>
      <c r="S686" s="7">
        <v>41233</v>
      </c>
      <c r="T686" s="8" t="s">
        <v>243</v>
      </c>
      <c r="U686" s="4" t="s">
        <v>1589</v>
      </c>
      <c r="V686" s="4" t="s">
        <v>1590</v>
      </c>
      <c r="W686" s="5" t="s">
        <v>1591</v>
      </c>
      <c r="X686" s="91" t="s">
        <v>1592</v>
      </c>
      <c r="Y686" s="64" t="e">
        <f ca="1">[1]!doisothanhchu(O686)</f>
        <v>#NAME?</v>
      </c>
    </row>
    <row r="687" spans="1:25" s="38" customFormat="1" ht="22.5" customHeight="1" x14ac:dyDescent="0.25">
      <c r="A687" s="8">
        <f t="shared" si="105"/>
        <v>653</v>
      </c>
      <c r="B687" s="8">
        <f t="shared" si="106"/>
        <v>3426</v>
      </c>
      <c r="C687" s="41">
        <v>34</v>
      </c>
      <c r="D687" s="35">
        <v>62.37</v>
      </c>
      <c r="E687" s="35">
        <v>70.319999999999993</v>
      </c>
      <c r="F687" s="8"/>
      <c r="G687" s="35">
        <v>1</v>
      </c>
      <c r="H687" s="42">
        <v>14000000</v>
      </c>
      <c r="I687" s="42">
        <f t="shared" si="97"/>
        <v>873180000</v>
      </c>
      <c r="J687" s="42">
        <f t="shared" si="98"/>
        <v>111299999.99999988</v>
      </c>
      <c r="K687" s="36">
        <v>984479999.99999988</v>
      </c>
      <c r="L687" s="36">
        <f t="shared" si="99"/>
        <v>787584000</v>
      </c>
      <c r="M687" s="51">
        <v>295344000</v>
      </c>
      <c r="N687" s="36">
        <f t="shared" si="94"/>
        <v>492240000</v>
      </c>
      <c r="O687" s="36">
        <f t="shared" si="100"/>
        <v>196896000</v>
      </c>
      <c r="P687" s="42">
        <f t="shared" si="104"/>
        <v>295344000</v>
      </c>
      <c r="Q687" s="4" t="s">
        <v>2565</v>
      </c>
      <c r="R687" s="5"/>
      <c r="S687" s="7"/>
      <c r="T687" s="8"/>
      <c r="U687" s="4"/>
      <c r="V687" s="83"/>
      <c r="W687" s="5" t="s">
        <v>2566</v>
      </c>
      <c r="X687" s="94" t="s">
        <v>2567</v>
      </c>
      <c r="Y687" s="64" t="e">
        <f ca="1">[1]!doisothanhchu(O687)</f>
        <v>#NAME?</v>
      </c>
    </row>
    <row r="688" spans="1:25" s="38" customFormat="1" ht="22.5" customHeight="1" x14ac:dyDescent="0.25">
      <c r="A688" s="8">
        <f t="shared" si="105"/>
        <v>654</v>
      </c>
      <c r="B688" s="8">
        <f t="shared" si="106"/>
        <v>3428</v>
      </c>
      <c r="C688" s="41">
        <v>34</v>
      </c>
      <c r="D688" s="35">
        <v>62.37</v>
      </c>
      <c r="E688" s="35">
        <v>70.319999999999993</v>
      </c>
      <c r="F688" s="8"/>
      <c r="G688" s="35">
        <v>1</v>
      </c>
      <c r="H688" s="42">
        <v>14000000</v>
      </c>
      <c r="I688" s="42">
        <f t="shared" si="97"/>
        <v>873180000</v>
      </c>
      <c r="J688" s="42">
        <f t="shared" si="98"/>
        <v>111299999.99999988</v>
      </c>
      <c r="K688" s="36">
        <v>984479999.99999988</v>
      </c>
      <c r="L688" s="36">
        <f t="shared" si="99"/>
        <v>787584000</v>
      </c>
      <c r="M688" s="51">
        <v>295344000</v>
      </c>
      <c r="N688" s="36">
        <f t="shared" si="94"/>
        <v>492240000</v>
      </c>
      <c r="O688" s="36">
        <f t="shared" si="100"/>
        <v>196896000</v>
      </c>
      <c r="P688" s="42">
        <f t="shared" si="104"/>
        <v>295344000</v>
      </c>
      <c r="Q688" s="4" t="s">
        <v>2717</v>
      </c>
      <c r="R688" s="5"/>
      <c r="S688" s="7"/>
      <c r="T688" s="8"/>
      <c r="U688" s="4"/>
      <c r="V688" s="83"/>
      <c r="W688" s="5" t="s">
        <v>240</v>
      </c>
      <c r="X688" s="8"/>
      <c r="Y688" s="64" t="e">
        <f ca="1">[1]!doisothanhchu(O688)</f>
        <v>#NAME?</v>
      </c>
    </row>
    <row r="689" spans="1:25" s="38" customFormat="1" ht="22.5" customHeight="1" x14ac:dyDescent="0.25">
      <c r="A689" s="8">
        <f t="shared" si="105"/>
        <v>655</v>
      </c>
      <c r="B689" s="8">
        <f t="shared" si="106"/>
        <v>3430</v>
      </c>
      <c r="C689" s="41">
        <v>34</v>
      </c>
      <c r="D689" s="35">
        <v>63.98</v>
      </c>
      <c r="E689" s="35">
        <v>71.959999999999994</v>
      </c>
      <c r="F689" s="8"/>
      <c r="G689" s="35">
        <v>1</v>
      </c>
      <c r="H689" s="42">
        <v>14000000</v>
      </c>
      <c r="I689" s="42">
        <f t="shared" si="97"/>
        <v>895720000</v>
      </c>
      <c r="J689" s="42">
        <f t="shared" si="98"/>
        <v>111719999.99999988</v>
      </c>
      <c r="K689" s="36">
        <v>1007439999.9999999</v>
      </c>
      <c r="L689" s="36">
        <f t="shared" si="99"/>
        <v>805952000</v>
      </c>
      <c r="M689" s="51">
        <v>201488000</v>
      </c>
      <c r="N689" s="36">
        <f t="shared" si="94"/>
        <v>604464000</v>
      </c>
      <c r="O689" s="36">
        <f t="shared" si="100"/>
        <v>201488000</v>
      </c>
      <c r="P689" s="42">
        <f t="shared" si="104"/>
        <v>402976000</v>
      </c>
      <c r="Q689" s="4" t="s">
        <v>449</v>
      </c>
      <c r="R689" s="5"/>
      <c r="S689" s="7"/>
      <c r="T689" s="8"/>
      <c r="U689" s="4"/>
      <c r="V689" s="83"/>
      <c r="W689" s="5"/>
      <c r="X689" s="8"/>
      <c r="Y689" s="64" t="e">
        <f ca="1">[1]!doisothanhchu(O689)</f>
        <v>#NAME?</v>
      </c>
    </row>
    <row r="690" spans="1:25" s="38" customFormat="1" ht="22.5" customHeight="1" x14ac:dyDescent="0.25">
      <c r="A690" s="8">
        <f t="shared" si="105"/>
        <v>656</v>
      </c>
      <c r="B690" s="8">
        <f t="shared" si="106"/>
        <v>3432</v>
      </c>
      <c r="C690" s="41">
        <v>34</v>
      </c>
      <c r="D690" s="35">
        <v>72.92</v>
      </c>
      <c r="E690" s="35">
        <v>82.25</v>
      </c>
      <c r="F690" s="46" t="s">
        <v>1946</v>
      </c>
      <c r="G690" s="65">
        <v>1.03</v>
      </c>
      <c r="H690" s="42">
        <v>14420000</v>
      </c>
      <c r="I690" s="42">
        <f t="shared" si="97"/>
        <v>1051506400</v>
      </c>
      <c r="J690" s="42">
        <f t="shared" si="98"/>
        <v>134538600</v>
      </c>
      <c r="K690" s="36">
        <v>1186045000</v>
      </c>
      <c r="L690" s="36">
        <f t="shared" si="99"/>
        <v>948836000</v>
      </c>
      <c r="M690" s="51">
        <v>237209000</v>
      </c>
      <c r="N690" s="36">
        <f t="shared" si="94"/>
        <v>711627000</v>
      </c>
      <c r="O690" s="36">
        <f t="shared" si="100"/>
        <v>237209000</v>
      </c>
      <c r="P690" s="42">
        <f t="shared" si="104"/>
        <v>474418000</v>
      </c>
      <c r="Q690" s="4" t="s">
        <v>449</v>
      </c>
      <c r="R690" s="5"/>
      <c r="S690" s="7"/>
      <c r="T690" s="8"/>
      <c r="U690" s="4"/>
      <c r="V690" s="83"/>
      <c r="W690" s="5"/>
      <c r="X690" s="8"/>
      <c r="Y690" s="64" t="e">
        <f ca="1">[1]!doisothanhchu(O690)</f>
        <v>#NAME?</v>
      </c>
    </row>
    <row r="691" spans="1:25" s="38" customFormat="1" ht="22.5" customHeight="1" x14ac:dyDescent="0.25">
      <c r="A691" s="8">
        <f t="shared" si="105"/>
        <v>657</v>
      </c>
      <c r="B691" s="8">
        <f t="shared" si="106"/>
        <v>3434</v>
      </c>
      <c r="C691" s="41">
        <v>34</v>
      </c>
      <c r="D691" s="35">
        <v>47.83</v>
      </c>
      <c r="E691" s="35">
        <v>55.59</v>
      </c>
      <c r="F691" s="8"/>
      <c r="G691" s="35">
        <v>1</v>
      </c>
      <c r="H691" s="42">
        <v>14000000</v>
      </c>
      <c r="I691" s="42">
        <f t="shared" si="97"/>
        <v>669620000</v>
      </c>
      <c r="J691" s="42">
        <f t="shared" si="98"/>
        <v>108640000</v>
      </c>
      <c r="K691" s="36">
        <v>778260000</v>
      </c>
      <c r="L691" s="36">
        <f t="shared" si="99"/>
        <v>622608000</v>
      </c>
      <c r="M691" s="51">
        <v>466956000</v>
      </c>
      <c r="N691" s="36">
        <f t="shared" si="94"/>
        <v>155652000</v>
      </c>
      <c r="O691" s="36">
        <f t="shared" si="100"/>
        <v>155652000</v>
      </c>
      <c r="P691" s="42">
        <f t="shared" si="104"/>
        <v>0</v>
      </c>
      <c r="Q691" s="4" t="s">
        <v>1593</v>
      </c>
      <c r="R691" s="5" t="s">
        <v>1594</v>
      </c>
      <c r="S691" s="7">
        <v>38581</v>
      </c>
      <c r="T691" s="8" t="s">
        <v>286</v>
      </c>
      <c r="U691" s="4" t="s">
        <v>1595</v>
      </c>
      <c r="V691" s="83" t="s">
        <v>1596</v>
      </c>
      <c r="W691" s="5" t="s">
        <v>1597</v>
      </c>
      <c r="X691" s="91" t="s">
        <v>1598</v>
      </c>
      <c r="Y691" s="64" t="e">
        <f ca="1">[1]!doisothanhchu(O691)</f>
        <v>#NAME?</v>
      </c>
    </row>
    <row r="692" spans="1:25" s="38" customFormat="1" ht="22.5" customHeight="1" x14ac:dyDescent="0.25">
      <c r="A692" s="8">
        <f t="shared" si="105"/>
        <v>658</v>
      </c>
      <c r="B692" s="8">
        <f t="shared" si="106"/>
        <v>3436</v>
      </c>
      <c r="C692" s="41">
        <v>34</v>
      </c>
      <c r="D692" s="35">
        <v>41.79</v>
      </c>
      <c r="E692" s="35">
        <v>47.62</v>
      </c>
      <c r="F692" s="8"/>
      <c r="G692" s="35">
        <v>1</v>
      </c>
      <c r="H692" s="42">
        <v>14000000</v>
      </c>
      <c r="I692" s="42">
        <f t="shared" si="97"/>
        <v>585060000</v>
      </c>
      <c r="J692" s="42">
        <f t="shared" si="98"/>
        <v>81620000</v>
      </c>
      <c r="K692" s="36">
        <v>666680000</v>
      </c>
      <c r="L692" s="36">
        <f t="shared" si="99"/>
        <v>533344000</v>
      </c>
      <c r="M692" s="51">
        <v>400008000</v>
      </c>
      <c r="N692" s="36">
        <f t="shared" ref="N692:N755" si="107">+ROUND(L692-M692,-3)</f>
        <v>133336000</v>
      </c>
      <c r="O692" s="36">
        <f t="shared" si="100"/>
        <v>133336000</v>
      </c>
      <c r="P692" s="42">
        <f t="shared" si="104"/>
        <v>0</v>
      </c>
      <c r="Q692" s="4" t="s">
        <v>3168</v>
      </c>
      <c r="R692" s="5" t="s">
        <v>3169</v>
      </c>
      <c r="S692" s="7">
        <v>40091</v>
      </c>
      <c r="T692" s="8" t="s">
        <v>339</v>
      </c>
      <c r="U692" s="4" t="s">
        <v>3170</v>
      </c>
      <c r="V692" s="83" t="s">
        <v>590</v>
      </c>
      <c r="W692" s="5" t="s">
        <v>591</v>
      </c>
      <c r="X692" s="91" t="s">
        <v>592</v>
      </c>
      <c r="Y692" s="64" t="e">
        <f ca="1">[1]!doisothanhchu(O692)</f>
        <v>#NAME?</v>
      </c>
    </row>
    <row r="693" spans="1:25" s="38" customFormat="1" ht="22.5" customHeight="1" x14ac:dyDescent="0.25">
      <c r="A693" s="8">
        <f t="shared" si="105"/>
        <v>659</v>
      </c>
      <c r="B693" s="8">
        <f t="shared" si="106"/>
        <v>3438</v>
      </c>
      <c r="C693" s="41">
        <v>34</v>
      </c>
      <c r="D693" s="35">
        <v>40.03</v>
      </c>
      <c r="E693" s="35">
        <v>45.84</v>
      </c>
      <c r="F693" s="8"/>
      <c r="G693" s="35">
        <v>1</v>
      </c>
      <c r="H693" s="42">
        <v>14000000</v>
      </c>
      <c r="I693" s="42">
        <f t="shared" si="97"/>
        <v>560420000</v>
      </c>
      <c r="J693" s="42">
        <f t="shared" si="98"/>
        <v>81340000</v>
      </c>
      <c r="K693" s="36">
        <v>641760000</v>
      </c>
      <c r="L693" s="36">
        <f t="shared" si="99"/>
        <v>513408000</v>
      </c>
      <c r="M693" s="51">
        <v>385056000</v>
      </c>
      <c r="N693" s="36">
        <f t="shared" si="107"/>
        <v>128352000</v>
      </c>
      <c r="O693" s="36">
        <f t="shared" si="100"/>
        <v>128352000</v>
      </c>
      <c r="P693" s="42">
        <f t="shared" si="104"/>
        <v>0</v>
      </c>
      <c r="Q693" s="4" t="s">
        <v>450</v>
      </c>
      <c r="R693" s="5" t="s">
        <v>451</v>
      </c>
      <c r="S693" s="7">
        <v>36998</v>
      </c>
      <c r="T693" s="8" t="s">
        <v>452</v>
      </c>
      <c r="U693" s="4" t="s">
        <v>593</v>
      </c>
      <c r="V693" s="83" t="s">
        <v>594</v>
      </c>
      <c r="W693" s="5" t="s">
        <v>595</v>
      </c>
      <c r="X693" s="91" t="s">
        <v>453</v>
      </c>
      <c r="Y693" s="64" t="e">
        <f ca="1">[1]!doisothanhchu(O693)</f>
        <v>#NAME?</v>
      </c>
    </row>
    <row r="694" spans="1:25" s="38" customFormat="1" ht="22.5" customHeight="1" x14ac:dyDescent="0.25">
      <c r="A694" s="8">
        <f t="shared" si="105"/>
        <v>660</v>
      </c>
      <c r="B694" s="8">
        <f t="shared" si="106"/>
        <v>3440</v>
      </c>
      <c r="C694" s="41">
        <v>34</v>
      </c>
      <c r="D694" s="35">
        <v>47.83</v>
      </c>
      <c r="E694" s="35">
        <v>55.59</v>
      </c>
      <c r="F694" s="8"/>
      <c r="G694" s="35">
        <v>1</v>
      </c>
      <c r="H694" s="42">
        <v>14000000</v>
      </c>
      <c r="I694" s="42">
        <f t="shared" si="97"/>
        <v>669620000</v>
      </c>
      <c r="J694" s="42">
        <f t="shared" si="98"/>
        <v>108640000</v>
      </c>
      <c r="K694" s="36">
        <v>778260000</v>
      </c>
      <c r="L694" s="36">
        <f t="shared" si="99"/>
        <v>622608000</v>
      </c>
      <c r="M694" s="51">
        <v>155652000</v>
      </c>
      <c r="N694" s="36">
        <f t="shared" si="107"/>
        <v>466956000</v>
      </c>
      <c r="O694" s="36">
        <f t="shared" si="100"/>
        <v>155652000</v>
      </c>
      <c r="P694" s="42">
        <f t="shared" si="104"/>
        <v>311304000</v>
      </c>
      <c r="Q694" s="4" t="s">
        <v>2888</v>
      </c>
      <c r="R694" s="5"/>
      <c r="S694" s="7"/>
      <c r="T694" s="8"/>
      <c r="U694" s="4"/>
      <c r="V694" s="83"/>
      <c r="W694" s="5" t="s">
        <v>2889</v>
      </c>
      <c r="X694" s="8"/>
      <c r="Y694" s="64" t="e">
        <f ca="1">[1]!doisothanhchu(O694)</f>
        <v>#NAME?</v>
      </c>
    </row>
    <row r="695" spans="1:25" s="38" customFormat="1" ht="22.5" customHeight="1" x14ac:dyDescent="0.25">
      <c r="A695" s="43" t="s">
        <v>1948</v>
      </c>
      <c r="B695" s="8"/>
      <c r="C695" s="41"/>
      <c r="D695" s="35"/>
      <c r="E695" s="35"/>
      <c r="F695" s="8"/>
      <c r="G695" s="35"/>
      <c r="H695" s="48"/>
      <c r="I695" s="42">
        <f t="shared" si="97"/>
        <v>0</v>
      </c>
      <c r="J695" s="42">
        <f t="shared" si="98"/>
        <v>0</v>
      </c>
      <c r="K695" s="36">
        <v>0</v>
      </c>
      <c r="L695" s="36">
        <f t="shared" si="99"/>
        <v>0</v>
      </c>
      <c r="M695" s="51">
        <v>0</v>
      </c>
      <c r="N695" s="36">
        <f t="shared" si="107"/>
        <v>0</v>
      </c>
      <c r="O695" s="36">
        <f t="shared" si="100"/>
        <v>0</v>
      </c>
      <c r="P695" s="42">
        <f>+N695-O695</f>
        <v>0</v>
      </c>
      <c r="Q695" s="4"/>
      <c r="R695" s="5"/>
      <c r="S695" s="7"/>
      <c r="T695" s="8"/>
      <c r="U695" s="4"/>
      <c r="V695" s="83"/>
      <c r="W695" s="5"/>
      <c r="X695" s="8"/>
      <c r="Y695" s="64" t="e">
        <f ca="1">[1]!doisothanhchu(O695)</f>
        <v>#NAME?</v>
      </c>
    </row>
    <row r="696" spans="1:25" s="38" customFormat="1" ht="22.5" customHeight="1" x14ac:dyDescent="0.25">
      <c r="A696" s="8">
        <f>+A675+20</f>
        <v>661</v>
      </c>
      <c r="B696" s="8">
        <v>3502</v>
      </c>
      <c r="C696" s="41">
        <v>35</v>
      </c>
      <c r="D696" s="78">
        <v>72.92</v>
      </c>
      <c r="E696" s="35">
        <v>82.25</v>
      </c>
      <c r="F696" s="46" t="s">
        <v>1946</v>
      </c>
      <c r="G696" s="65">
        <v>1.03</v>
      </c>
      <c r="H696" s="42">
        <v>14420000</v>
      </c>
      <c r="I696" s="42">
        <f t="shared" si="97"/>
        <v>1051506400</v>
      </c>
      <c r="J696" s="42">
        <f t="shared" si="98"/>
        <v>134538600</v>
      </c>
      <c r="K696" s="36">
        <v>1186045000</v>
      </c>
      <c r="L696" s="36">
        <f t="shared" si="99"/>
        <v>948836000</v>
      </c>
      <c r="M696" s="51">
        <v>355813500</v>
      </c>
      <c r="N696" s="36">
        <f t="shared" si="107"/>
        <v>593023000</v>
      </c>
      <c r="O696" s="36">
        <f t="shared" si="100"/>
        <v>237209000</v>
      </c>
      <c r="P696" s="42">
        <f t="shared" ref="P696:P715" si="108">+N696-O696</f>
        <v>355814000</v>
      </c>
      <c r="Q696" s="4" t="s">
        <v>2565</v>
      </c>
      <c r="R696" s="5"/>
      <c r="S696" s="7"/>
      <c r="T696" s="8"/>
      <c r="U696" s="4"/>
      <c r="V696" s="83"/>
      <c r="W696" s="5" t="s">
        <v>2566</v>
      </c>
      <c r="X696" s="94" t="s">
        <v>2567</v>
      </c>
      <c r="Y696" s="64" t="e">
        <f ca="1">[1]!doisothanhchu(O696)</f>
        <v>#NAME?</v>
      </c>
    </row>
    <row r="697" spans="1:25" s="38" customFormat="1" ht="22.5" customHeight="1" x14ac:dyDescent="0.25">
      <c r="A697" s="8">
        <f t="shared" ref="A697:A715" si="109">+A676+20</f>
        <v>662</v>
      </c>
      <c r="B697" s="8">
        <f>+B696+2</f>
        <v>3504</v>
      </c>
      <c r="C697" s="41">
        <v>35</v>
      </c>
      <c r="D697" s="35">
        <v>63.98</v>
      </c>
      <c r="E697" s="35">
        <v>71.959999999999994</v>
      </c>
      <c r="F697" s="8"/>
      <c r="G697" s="35">
        <v>1</v>
      </c>
      <c r="H697" s="42">
        <v>14000000</v>
      </c>
      <c r="I697" s="42">
        <f t="shared" si="97"/>
        <v>895720000</v>
      </c>
      <c r="J697" s="42">
        <f t="shared" si="98"/>
        <v>111719999.99999988</v>
      </c>
      <c r="K697" s="36">
        <v>1007439999.9999999</v>
      </c>
      <c r="L697" s="36">
        <f t="shared" si="99"/>
        <v>805952000</v>
      </c>
      <c r="M697" s="51">
        <v>604464000</v>
      </c>
      <c r="N697" s="36">
        <f t="shared" si="107"/>
        <v>201488000</v>
      </c>
      <c r="O697" s="36">
        <f t="shared" si="100"/>
        <v>201488000</v>
      </c>
      <c r="P697" s="42">
        <f t="shared" si="108"/>
        <v>0</v>
      </c>
      <c r="Q697" s="4" t="s">
        <v>1599</v>
      </c>
      <c r="R697" s="5" t="s">
        <v>1600</v>
      </c>
      <c r="S697" s="7">
        <v>42132</v>
      </c>
      <c r="T697" s="8" t="s">
        <v>238</v>
      </c>
      <c r="U697" s="4" t="s">
        <v>1601</v>
      </c>
      <c r="V697" s="83" t="s">
        <v>1602</v>
      </c>
      <c r="W697" s="5" t="s">
        <v>1603</v>
      </c>
      <c r="X697" s="91" t="s">
        <v>1604</v>
      </c>
      <c r="Y697" s="64" t="e">
        <f ca="1">[1]!doisothanhchu(O697)</f>
        <v>#NAME?</v>
      </c>
    </row>
    <row r="698" spans="1:25" s="38" customFormat="1" ht="22.5" customHeight="1" x14ac:dyDescent="0.25">
      <c r="A698" s="8">
        <f t="shared" si="109"/>
        <v>663</v>
      </c>
      <c r="B698" s="8">
        <f t="shared" ref="B698:B715" si="110">+B697+2</f>
        <v>3506</v>
      </c>
      <c r="C698" s="41">
        <v>35</v>
      </c>
      <c r="D698" s="35">
        <v>62.37</v>
      </c>
      <c r="E698" s="35">
        <v>70.319999999999993</v>
      </c>
      <c r="F698" s="8"/>
      <c r="G698" s="35">
        <v>1</v>
      </c>
      <c r="H698" s="42">
        <v>14000000</v>
      </c>
      <c r="I698" s="42">
        <f t="shared" si="97"/>
        <v>873180000</v>
      </c>
      <c r="J698" s="42">
        <f t="shared" si="98"/>
        <v>111299999.99999988</v>
      </c>
      <c r="K698" s="36">
        <v>984479999.99999988</v>
      </c>
      <c r="L698" s="36">
        <f t="shared" si="99"/>
        <v>787584000</v>
      </c>
      <c r="M698" s="51">
        <v>590688000</v>
      </c>
      <c r="N698" s="36">
        <f t="shared" si="107"/>
        <v>196896000</v>
      </c>
      <c r="O698" s="36">
        <f t="shared" si="100"/>
        <v>196896000</v>
      </c>
      <c r="P698" s="42">
        <f t="shared" si="108"/>
        <v>0</v>
      </c>
      <c r="Q698" s="4" t="s">
        <v>1605</v>
      </c>
      <c r="R698" s="5" t="s">
        <v>1606</v>
      </c>
      <c r="S698" s="7">
        <v>41627</v>
      </c>
      <c r="T698" s="8" t="s">
        <v>276</v>
      </c>
      <c r="U698" s="4" t="s">
        <v>1607</v>
      </c>
      <c r="V698" s="83" t="s">
        <v>1608</v>
      </c>
      <c r="W698" s="5" t="s">
        <v>1609</v>
      </c>
      <c r="X698" s="91" t="s">
        <v>1610</v>
      </c>
      <c r="Y698" s="64" t="e">
        <f ca="1">[1]!doisothanhchu(O698)</f>
        <v>#NAME?</v>
      </c>
    </row>
    <row r="699" spans="1:25" s="38" customFormat="1" ht="22.5" customHeight="1" x14ac:dyDescent="0.25">
      <c r="A699" s="8">
        <f t="shared" si="109"/>
        <v>664</v>
      </c>
      <c r="B699" s="8">
        <f t="shared" si="110"/>
        <v>3508</v>
      </c>
      <c r="C699" s="41">
        <v>35</v>
      </c>
      <c r="D699" s="35">
        <v>62.37</v>
      </c>
      <c r="E699" s="35">
        <v>70.319999999999993</v>
      </c>
      <c r="F699" s="8"/>
      <c r="G699" s="35">
        <v>1</v>
      </c>
      <c r="H699" s="42">
        <v>14000000</v>
      </c>
      <c r="I699" s="42">
        <f t="shared" si="97"/>
        <v>873180000</v>
      </c>
      <c r="J699" s="42">
        <f t="shared" si="98"/>
        <v>111299999.99999988</v>
      </c>
      <c r="K699" s="36">
        <v>984479999.99999988</v>
      </c>
      <c r="L699" s="36">
        <f t="shared" si="99"/>
        <v>787584000</v>
      </c>
      <c r="M699" s="51">
        <v>590688000</v>
      </c>
      <c r="N699" s="36">
        <f t="shared" si="107"/>
        <v>196896000</v>
      </c>
      <c r="O699" s="36">
        <f t="shared" si="100"/>
        <v>196896000</v>
      </c>
      <c r="P699" s="42">
        <f t="shared" si="108"/>
        <v>0</v>
      </c>
      <c r="Q699" s="4" t="s">
        <v>1611</v>
      </c>
      <c r="R699" s="5" t="s">
        <v>1612</v>
      </c>
      <c r="S699" s="7">
        <v>41333</v>
      </c>
      <c r="T699" s="8" t="s">
        <v>243</v>
      </c>
      <c r="U699" s="4" t="s">
        <v>1613</v>
      </c>
      <c r="V699" s="83" t="s">
        <v>1614</v>
      </c>
      <c r="W699" s="5" t="s">
        <v>1615</v>
      </c>
      <c r="X699" s="91" t="s">
        <v>1616</v>
      </c>
      <c r="Y699" s="64" t="e">
        <f ca="1">[1]!doisothanhchu(O699)</f>
        <v>#NAME?</v>
      </c>
    </row>
    <row r="700" spans="1:25" s="38" customFormat="1" ht="22.5" customHeight="1" x14ac:dyDescent="0.25">
      <c r="A700" s="8">
        <f t="shared" si="109"/>
        <v>665</v>
      </c>
      <c r="B700" s="8">
        <f t="shared" si="110"/>
        <v>3510</v>
      </c>
      <c r="C700" s="41">
        <v>35</v>
      </c>
      <c r="D700" s="35">
        <v>63.98</v>
      </c>
      <c r="E700" s="35">
        <v>71.959999999999994</v>
      </c>
      <c r="F700" s="8"/>
      <c r="G700" s="35">
        <v>1</v>
      </c>
      <c r="H700" s="42">
        <v>14000000</v>
      </c>
      <c r="I700" s="42">
        <f t="shared" si="97"/>
        <v>895720000</v>
      </c>
      <c r="J700" s="42">
        <f t="shared" si="98"/>
        <v>111719999.99999988</v>
      </c>
      <c r="K700" s="36">
        <v>1007439999.9999999</v>
      </c>
      <c r="L700" s="36">
        <f t="shared" si="99"/>
        <v>805952000</v>
      </c>
      <c r="M700" s="51">
        <v>604464000</v>
      </c>
      <c r="N700" s="36">
        <f t="shared" si="107"/>
        <v>201488000</v>
      </c>
      <c r="O700" s="36">
        <f t="shared" si="100"/>
        <v>201488000</v>
      </c>
      <c r="P700" s="42">
        <f t="shared" si="108"/>
        <v>0</v>
      </c>
      <c r="Q700" s="4" t="s">
        <v>454</v>
      </c>
      <c r="R700" s="5" t="s">
        <v>455</v>
      </c>
      <c r="S700" s="7">
        <v>41899</v>
      </c>
      <c r="T700" s="8" t="s">
        <v>276</v>
      </c>
      <c r="U700" s="4" t="s">
        <v>596</v>
      </c>
      <c r="V700" s="4" t="s">
        <v>596</v>
      </c>
      <c r="W700" s="5" t="s">
        <v>91</v>
      </c>
      <c r="X700" s="91" t="s">
        <v>456</v>
      </c>
      <c r="Y700" s="64" t="e">
        <f ca="1">[1]!doisothanhchu(O700)</f>
        <v>#NAME?</v>
      </c>
    </row>
    <row r="701" spans="1:25" s="38" customFormat="1" ht="22.5" customHeight="1" x14ac:dyDescent="0.25">
      <c r="A701" s="8">
        <f t="shared" si="109"/>
        <v>666</v>
      </c>
      <c r="B701" s="8">
        <f t="shared" si="110"/>
        <v>3512</v>
      </c>
      <c r="C701" s="41">
        <v>35</v>
      </c>
      <c r="D701" s="35">
        <v>72.92</v>
      </c>
      <c r="E701" s="35">
        <v>82.25</v>
      </c>
      <c r="F701" s="46" t="s">
        <v>1946</v>
      </c>
      <c r="G701" s="65">
        <v>1.03</v>
      </c>
      <c r="H701" s="42">
        <v>14420000</v>
      </c>
      <c r="I701" s="42">
        <f t="shared" si="97"/>
        <v>1051506400</v>
      </c>
      <c r="J701" s="42">
        <f t="shared" si="98"/>
        <v>134538600</v>
      </c>
      <c r="K701" s="36">
        <v>1186045000</v>
      </c>
      <c r="L701" s="36">
        <f t="shared" si="99"/>
        <v>948836000</v>
      </c>
      <c r="M701" s="51">
        <v>237209000</v>
      </c>
      <c r="N701" s="36">
        <f t="shared" si="107"/>
        <v>711627000</v>
      </c>
      <c r="O701" s="36">
        <f t="shared" si="100"/>
        <v>237209000</v>
      </c>
      <c r="P701" s="42">
        <f t="shared" si="108"/>
        <v>474418000</v>
      </c>
      <c r="Q701" s="4" t="s">
        <v>457</v>
      </c>
      <c r="R701" s="5"/>
      <c r="S701" s="7"/>
      <c r="T701" s="8"/>
      <c r="U701" s="4"/>
      <c r="V701" s="83"/>
      <c r="W701" s="5" t="s">
        <v>458</v>
      </c>
      <c r="X701" s="8"/>
      <c r="Y701" s="64" t="e">
        <f ca="1">[1]!doisothanhchu(O701)</f>
        <v>#NAME?</v>
      </c>
    </row>
    <row r="702" spans="1:25" s="38" customFormat="1" ht="22.5" customHeight="1" x14ac:dyDescent="0.25">
      <c r="A702" s="8">
        <f t="shared" si="109"/>
        <v>667</v>
      </c>
      <c r="B702" s="8">
        <f t="shared" si="110"/>
        <v>3514</v>
      </c>
      <c r="C702" s="41">
        <v>35</v>
      </c>
      <c r="D702" s="35">
        <v>47.83</v>
      </c>
      <c r="E702" s="35">
        <v>55.59</v>
      </c>
      <c r="F702" s="8"/>
      <c r="G702" s="35">
        <v>1</v>
      </c>
      <c r="H702" s="42">
        <v>14000000</v>
      </c>
      <c r="I702" s="42">
        <f t="shared" si="97"/>
        <v>669620000</v>
      </c>
      <c r="J702" s="42">
        <f t="shared" si="98"/>
        <v>108640000</v>
      </c>
      <c r="K702" s="36">
        <v>778260000</v>
      </c>
      <c r="L702" s="36">
        <f t="shared" si="99"/>
        <v>622608000</v>
      </c>
      <c r="M702" s="51">
        <v>311304000</v>
      </c>
      <c r="N702" s="36">
        <f t="shared" si="107"/>
        <v>311304000</v>
      </c>
      <c r="O702" s="36">
        <f t="shared" si="100"/>
        <v>155652000</v>
      </c>
      <c r="P702" s="42">
        <f t="shared" si="108"/>
        <v>155652000</v>
      </c>
      <c r="Q702" s="4" t="s">
        <v>597</v>
      </c>
      <c r="R702" s="5" t="s">
        <v>598</v>
      </c>
      <c r="S702" s="7">
        <v>36434</v>
      </c>
      <c r="T702" s="8" t="s">
        <v>356</v>
      </c>
      <c r="U702" s="4" t="s">
        <v>599</v>
      </c>
      <c r="V702" s="83" t="s">
        <v>600</v>
      </c>
      <c r="W702" s="5" t="s">
        <v>601</v>
      </c>
      <c r="X702" s="91" t="s">
        <v>602</v>
      </c>
      <c r="Y702" s="64" t="e">
        <f ca="1">[1]!doisothanhchu(O702)</f>
        <v>#NAME?</v>
      </c>
    </row>
    <row r="703" spans="1:25" s="38" customFormat="1" ht="22.5" customHeight="1" x14ac:dyDescent="0.25">
      <c r="A703" s="8">
        <f t="shared" si="109"/>
        <v>668</v>
      </c>
      <c r="B703" s="8">
        <f t="shared" si="110"/>
        <v>3516</v>
      </c>
      <c r="C703" s="41">
        <v>35</v>
      </c>
      <c r="D703" s="35">
        <v>39.729999999999997</v>
      </c>
      <c r="E703" s="35">
        <v>45.48</v>
      </c>
      <c r="F703" s="8"/>
      <c r="G703" s="35">
        <v>1</v>
      </c>
      <c r="H703" s="42">
        <v>14000000</v>
      </c>
      <c r="I703" s="42">
        <f t="shared" si="97"/>
        <v>556220000</v>
      </c>
      <c r="J703" s="42">
        <f t="shared" si="98"/>
        <v>80500000</v>
      </c>
      <c r="K703" s="36">
        <v>636720000</v>
      </c>
      <c r="L703" s="36">
        <f t="shared" si="99"/>
        <v>509376000</v>
      </c>
      <c r="M703" s="51">
        <v>382032000</v>
      </c>
      <c r="N703" s="36">
        <f t="shared" si="107"/>
        <v>127344000</v>
      </c>
      <c r="O703" s="36">
        <f t="shared" si="100"/>
        <v>127344000</v>
      </c>
      <c r="P703" s="42">
        <f t="shared" si="108"/>
        <v>0</v>
      </c>
      <c r="Q703" s="4" t="s">
        <v>459</v>
      </c>
      <c r="R703" s="5" t="s">
        <v>460</v>
      </c>
      <c r="S703" s="7">
        <v>38518</v>
      </c>
      <c r="T703" s="8" t="s">
        <v>356</v>
      </c>
      <c r="U703" s="4" t="s">
        <v>603</v>
      </c>
      <c r="V703" s="83" t="s">
        <v>604</v>
      </c>
      <c r="W703" s="5" t="s">
        <v>605</v>
      </c>
      <c r="X703" s="91" t="s">
        <v>461</v>
      </c>
      <c r="Y703" s="64" t="e">
        <f ca="1">[1]!doisothanhchu(O703)</f>
        <v>#NAME?</v>
      </c>
    </row>
    <row r="704" spans="1:25" s="38" customFormat="1" ht="22.5" customHeight="1" x14ac:dyDescent="0.25">
      <c r="A704" s="8">
        <f t="shared" si="109"/>
        <v>669</v>
      </c>
      <c r="B704" s="8">
        <f t="shared" si="110"/>
        <v>3518</v>
      </c>
      <c r="C704" s="41">
        <v>35</v>
      </c>
      <c r="D704" s="35">
        <v>39.729999999999997</v>
      </c>
      <c r="E704" s="35">
        <v>45.48</v>
      </c>
      <c r="F704" s="8"/>
      <c r="G704" s="35">
        <v>1</v>
      </c>
      <c r="H704" s="42">
        <v>14000000</v>
      </c>
      <c r="I704" s="42">
        <f t="shared" si="97"/>
        <v>556220000</v>
      </c>
      <c r="J704" s="42">
        <f t="shared" si="98"/>
        <v>80500000</v>
      </c>
      <c r="K704" s="36">
        <v>636720000</v>
      </c>
      <c r="L704" s="36">
        <f t="shared" si="99"/>
        <v>509376000</v>
      </c>
      <c r="M704" s="51">
        <v>382032000</v>
      </c>
      <c r="N704" s="36">
        <f t="shared" si="107"/>
        <v>127344000</v>
      </c>
      <c r="O704" s="36">
        <f t="shared" si="100"/>
        <v>127344000</v>
      </c>
      <c r="P704" s="42">
        <f t="shared" si="108"/>
        <v>0</v>
      </c>
      <c r="Q704" s="4" t="s">
        <v>1617</v>
      </c>
      <c r="R704" s="5" t="s">
        <v>1618</v>
      </c>
      <c r="S704" s="7">
        <v>40374</v>
      </c>
      <c r="T704" s="8" t="s">
        <v>243</v>
      </c>
      <c r="U704" s="4" t="s">
        <v>1619</v>
      </c>
      <c r="V704" s="4" t="s">
        <v>1620</v>
      </c>
      <c r="W704" s="5" t="s">
        <v>1621</v>
      </c>
      <c r="X704" s="91" t="s">
        <v>1622</v>
      </c>
      <c r="Y704" s="64" t="e">
        <f ca="1">[1]!doisothanhchu(O704)</f>
        <v>#NAME?</v>
      </c>
    </row>
    <row r="705" spans="1:25" s="38" customFormat="1" ht="22.5" customHeight="1" x14ac:dyDescent="0.25">
      <c r="A705" s="8">
        <f t="shared" si="109"/>
        <v>670</v>
      </c>
      <c r="B705" s="8">
        <f t="shared" si="110"/>
        <v>3520</v>
      </c>
      <c r="C705" s="41">
        <v>35</v>
      </c>
      <c r="D705" s="35">
        <v>47.83</v>
      </c>
      <c r="E705" s="35">
        <v>55.59</v>
      </c>
      <c r="F705" s="8"/>
      <c r="G705" s="35">
        <v>1</v>
      </c>
      <c r="H705" s="42">
        <v>14000000</v>
      </c>
      <c r="I705" s="42">
        <f t="shared" si="97"/>
        <v>669620000</v>
      </c>
      <c r="J705" s="42">
        <f t="shared" si="98"/>
        <v>108640000</v>
      </c>
      <c r="K705" s="36">
        <v>778260000</v>
      </c>
      <c r="L705" s="36">
        <f t="shared" si="99"/>
        <v>622608000</v>
      </c>
      <c r="M705" s="51">
        <v>466956000</v>
      </c>
      <c r="N705" s="36">
        <f t="shared" si="107"/>
        <v>155652000</v>
      </c>
      <c r="O705" s="36">
        <f t="shared" si="100"/>
        <v>155652000</v>
      </c>
      <c r="P705" s="42">
        <f t="shared" si="108"/>
        <v>0</v>
      </c>
      <c r="Q705" s="4" t="s">
        <v>1623</v>
      </c>
      <c r="R705" s="5" t="s">
        <v>1624</v>
      </c>
      <c r="S705" s="7">
        <v>41684</v>
      </c>
      <c r="T705" s="8" t="s">
        <v>1008</v>
      </c>
      <c r="U705" s="4" t="s">
        <v>1625</v>
      </c>
      <c r="V705" s="83" t="s">
        <v>1626</v>
      </c>
      <c r="W705" s="5" t="s">
        <v>1627</v>
      </c>
      <c r="X705" s="91" t="s">
        <v>1628</v>
      </c>
      <c r="Y705" s="64" t="e">
        <f ca="1">[1]!doisothanhchu(O705)</f>
        <v>#NAME?</v>
      </c>
    </row>
    <row r="706" spans="1:25" s="38" customFormat="1" ht="22.5" customHeight="1" x14ac:dyDescent="0.25">
      <c r="A706" s="8">
        <f t="shared" si="109"/>
        <v>671</v>
      </c>
      <c r="B706" s="8">
        <f t="shared" si="110"/>
        <v>3522</v>
      </c>
      <c r="C706" s="41">
        <v>35</v>
      </c>
      <c r="D706" s="35">
        <v>72.92</v>
      </c>
      <c r="E706" s="35">
        <v>82.25</v>
      </c>
      <c r="F706" s="46" t="s">
        <v>1946</v>
      </c>
      <c r="G706" s="65">
        <v>1.03</v>
      </c>
      <c r="H706" s="42">
        <v>14420000</v>
      </c>
      <c r="I706" s="42">
        <f t="shared" si="97"/>
        <v>1051506400</v>
      </c>
      <c r="J706" s="42">
        <f t="shared" si="98"/>
        <v>134538600</v>
      </c>
      <c r="K706" s="36">
        <v>1186045000</v>
      </c>
      <c r="L706" s="36">
        <f t="shared" si="99"/>
        <v>948836000</v>
      </c>
      <c r="M706" s="51">
        <v>711627000</v>
      </c>
      <c r="N706" s="36">
        <f t="shared" si="107"/>
        <v>237209000</v>
      </c>
      <c r="O706" s="36">
        <f t="shared" si="100"/>
        <v>237209000</v>
      </c>
      <c r="P706" s="42">
        <f t="shared" si="108"/>
        <v>0</v>
      </c>
      <c r="Q706" s="4" t="s">
        <v>2888</v>
      </c>
      <c r="R706" s="5"/>
      <c r="S706" s="7"/>
      <c r="T706" s="8"/>
      <c r="U706" s="4"/>
      <c r="V706" s="83"/>
      <c r="W706" s="5" t="s">
        <v>2889</v>
      </c>
      <c r="X706" s="8"/>
      <c r="Y706" s="64" t="e">
        <f ca="1">[1]!doisothanhchu(O706)</f>
        <v>#NAME?</v>
      </c>
    </row>
    <row r="707" spans="1:25" s="38" customFormat="1" ht="22.5" customHeight="1" x14ac:dyDescent="0.25">
      <c r="A707" s="8">
        <f t="shared" si="109"/>
        <v>672</v>
      </c>
      <c r="B707" s="8">
        <f t="shared" si="110"/>
        <v>3524</v>
      </c>
      <c r="C707" s="41">
        <v>35</v>
      </c>
      <c r="D707" s="35">
        <v>63.98</v>
      </c>
      <c r="E707" s="35">
        <v>71.959999999999994</v>
      </c>
      <c r="F707" s="8"/>
      <c r="G707" s="35">
        <v>1</v>
      </c>
      <c r="H707" s="42">
        <v>14000000</v>
      </c>
      <c r="I707" s="42">
        <f t="shared" si="97"/>
        <v>895720000</v>
      </c>
      <c r="J707" s="42">
        <f t="shared" si="98"/>
        <v>111719999.99999988</v>
      </c>
      <c r="K707" s="36">
        <v>1007439999.9999999</v>
      </c>
      <c r="L707" s="36">
        <f t="shared" si="99"/>
        <v>805952000</v>
      </c>
      <c r="M707" s="51">
        <v>302232000</v>
      </c>
      <c r="N707" s="36">
        <f t="shared" si="107"/>
        <v>503720000</v>
      </c>
      <c r="O707" s="36">
        <f t="shared" si="100"/>
        <v>201488000</v>
      </c>
      <c r="P707" s="42">
        <f t="shared" si="108"/>
        <v>302232000</v>
      </c>
      <c r="Q707" s="4" t="s">
        <v>2114</v>
      </c>
      <c r="R707" s="5"/>
      <c r="S707" s="7"/>
      <c r="T707" s="8"/>
      <c r="U707" s="4"/>
      <c r="V707" s="83"/>
      <c r="W707" s="5" t="s">
        <v>1061</v>
      </c>
      <c r="X707" s="8"/>
      <c r="Y707" s="64" t="e">
        <f ca="1">[1]!doisothanhchu(O707)</f>
        <v>#NAME?</v>
      </c>
    </row>
    <row r="708" spans="1:25" s="38" customFormat="1" ht="22.5" customHeight="1" x14ac:dyDescent="0.25">
      <c r="A708" s="8">
        <f t="shared" si="109"/>
        <v>673</v>
      </c>
      <c r="B708" s="8">
        <f t="shared" si="110"/>
        <v>3526</v>
      </c>
      <c r="C708" s="41">
        <v>35</v>
      </c>
      <c r="D708" s="35">
        <v>62.37</v>
      </c>
      <c r="E708" s="35">
        <v>70.319999999999993</v>
      </c>
      <c r="F708" s="8"/>
      <c r="G708" s="35">
        <v>1</v>
      </c>
      <c r="H708" s="42">
        <v>14000000</v>
      </c>
      <c r="I708" s="42">
        <f t="shared" ref="I708:I771" si="111">+D708*H708</f>
        <v>873180000</v>
      </c>
      <c r="J708" s="42">
        <f t="shared" ref="J708:J771" si="112">+K708-I708</f>
        <v>111299999.99999988</v>
      </c>
      <c r="K708" s="36">
        <v>984479999.99999988</v>
      </c>
      <c r="L708" s="36">
        <f t="shared" ref="L708:L771" si="113">ROUND((K708*0.8),-3)</f>
        <v>787584000</v>
      </c>
      <c r="M708" s="51">
        <v>590688000</v>
      </c>
      <c r="N708" s="36">
        <f t="shared" si="107"/>
        <v>196896000</v>
      </c>
      <c r="O708" s="36">
        <f t="shared" ref="O708:O771" si="114">+ROUND(K708*0.2,-3)</f>
        <v>196896000</v>
      </c>
      <c r="P708" s="42">
        <f t="shared" si="108"/>
        <v>0</v>
      </c>
      <c r="Q708" s="4" t="s">
        <v>462</v>
      </c>
      <c r="R708" s="5" t="s">
        <v>463</v>
      </c>
      <c r="S708" s="7">
        <v>39565</v>
      </c>
      <c r="T708" s="8" t="s">
        <v>356</v>
      </c>
      <c r="U708" s="4" t="s">
        <v>606</v>
      </c>
      <c r="V708" s="83" t="s">
        <v>464</v>
      </c>
      <c r="W708" s="5" t="s">
        <v>607</v>
      </c>
      <c r="X708" s="8"/>
      <c r="Y708" s="64" t="e">
        <f ca="1">[1]!doisothanhchu(O708)</f>
        <v>#NAME?</v>
      </c>
    </row>
    <row r="709" spans="1:25" s="38" customFormat="1" ht="22.5" customHeight="1" x14ac:dyDescent="0.25">
      <c r="A709" s="8">
        <f t="shared" si="109"/>
        <v>674</v>
      </c>
      <c r="B709" s="8">
        <f t="shared" si="110"/>
        <v>3528</v>
      </c>
      <c r="C709" s="41">
        <v>35</v>
      </c>
      <c r="D709" s="35">
        <v>62.37</v>
      </c>
      <c r="E709" s="35">
        <v>70.319999999999993</v>
      </c>
      <c r="F709" s="8"/>
      <c r="G709" s="35">
        <v>1</v>
      </c>
      <c r="H709" s="42">
        <v>14000000</v>
      </c>
      <c r="I709" s="42">
        <f t="shared" si="111"/>
        <v>873180000</v>
      </c>
      <c r="J709" s="42">
        <f t="shared" si="112"/>
        <v>111299999.99999988</v>
      </c>
      <c r="K709" s="36">
        <v>984479999.99999988</v>
      </c>
      <c r="L709" s="36">
        <f t="shared" si="113"/>
        <v>787584000</v>
      </c>
      <c r="M709" s="51">
        <v>590688000</v>
      </c>
      <c r="N709" s="36">
        <f t="shared" si="107"/>
        <v>196896000</v>
      </c>
      <c r="O709" s="36">
        <f t="shared" si="114"/>
        <v>196896000</v>
      </c>
      <c r="P709" s="42">
        <f t="shared" si="108"/>
        <v>0</v>
      </c>
      <c r="Q709" s="4" t="s">
        <v>2279</v>
      </c>
      <c r="R709" s="5"/>
      <c r="S709" s="7"/>
      <c r="T709" s="8"/>
      <c r="U709" s="4"/>
      <c r="V709" s="83"/>
      <c r="W709" s="5" t="s">
        <v>2280</v>
      </c>
      <c r="X709" s="8"/>
      <c r="Y709" s="64" t="e">
        <f ca="1">[1]!doisothanhchu(O709)</f>
        <v>#NAME?</v>
      </c>
    </row>
    <row r="710" spans="1:25" s="38" customFormat="1" ht="22.5" customHeight="1" x14ac:dyDescent="0.25">
      <c r="A710" s="8">
        <f t="shared" si="109"/>
        <v>675</v>
      </c>
      <c r="B710" s="8">
        <f t="shared" si="110"/>
        <v>3530</v>
      </c>
      <c r="C710" s="41">
        <v>35</v>
      </c>
      <c r="D710" s="35">
        <v>63.98</v>
      </c>
      <c r="E710" s="35">
        <v>71.959999999999994</v>
      </c>
      <c r="F710" s="8"/>
      <c r="G710" s="35">
        <v>1</v>
      </c>
      <c r="H710" s="42">
        <v>14000000</v>
      </c>
      <c r="I710" s="42">
        <f t="shared" si="111"/>
        <v>895720000</v>
      </c>
      <c r="J710" s="42">
        <f t="shared" si="112"/>
        <v>111719999.99999988</v>
      </c>
      <c r="K710" s="36">
        <v>1007439999.9999999</v>
      </c>
      <c r="L710" s="36">
        <f t="shared" si="113"/>
        <v>805952000</v>
      </c>
      <c r="M710" s="51">
        <v>302232000</v>
      </c>
      <c r="N710" s="36">
        <f t="shared" si="107"/>
        <v>503720000</v>
      </c>
      <c r="O710" s="36">
        <f t="shared" si="114"/>
        <v>201488000</v>
      </c>
      <c r="P710" s="42">
        <f t="shared" si="108"/>
        <v>302232000</v>
      </c>
      <c r="Q710" s="4" t="s">
        <v>2288</v>
      </c>
      <c r="R710" s="5"/>
      <c r="S710" s="7"/>
      <c r="T710" s="8"/>
      <c r="U710" s="4"/>
      <c r="V710" s="83"/>
      <c r="W710" s="5" t="s">
        <v>2289</v>
      </c>
      <c r="X710" s="8"/>
      <c r="Y710" s="64" t="e">
        <f ca="1">[1]!doisothanhchu(O710)</f>
        <v>#NAME?</v>
      </c>
    </row>
    <row r="711" spans="1:25" s="38" customFormat="1" ht="22.5" customHeight="1" x14ac:dyDescent="0.25">
      <c r="A711" s="8">
        <f t="shared" si="109"/>
        <v>676</v>
      </c>
      <c r="B711" s="8">
        <f t="shared" si="110"/>
        <v>3532</v>
      </c>
      <c r="C711" s="41">
        <v>35</v>
      </c>
      <c r="D711" s="35">
        <v>72.92</v>
      </c>
      <c r="E711" s="35">
        <v>82.25</v>
      </c>
      <c r="F711" s="46" t="s">
        <v>1946</v>
      </c>
      <c r="G711" s="65">
        <v>1.03</v>
      </c>
      <c r="H711" s="42">
        <v>14420000</v>
      </c>
      <c r="I711" s="42">
        <f t="shared" si="111"/>
        <v>1051506400</v>
      </c>
      <c r="J711" s="42">
        <f t="shared" si="112"/>
        <v>134538600</v>
      </c>
      <c r="K711" s="36">
        <v>1186045000</v>
      </c>
      <c r="L711" s="36">
        <f t="shared" si="113"/>
        <v>948836000</v>
      </c>
      <c r="M711" s="51">
        <v>711627500</v>
      </c>
      <c r="N711" s="36">
        <f t="shared" si="107"/>
        <v>237209000</v>
      </c>
      <c r="O711" s="36">
        <f t="shared" si="114"/>
        <v>237209000</v>
      </c>
      <c r="P711" s="42">
        <f t="shared" si="108"/>
        <v>0</v>
      </c>
      <c r="Q711" s="4" t="s">
        <v>2257</v>
      </c>
      <c r="R711" s="5"/>
      <c r="S711" s="7"/>
      <c r="T711" s="8"/>
      <c r="U711" s="4"/>
      <c r="V711" s="83"/>
      <c r="W711" s="5" t="s">
        <v>2258</v>
      </c>
      <c r="X711" s="8"/>
      <c r="Y711" s="64" t="e">
        <f ca="1">[1]!doisothanhchu(O711)</f>
        <v>#NAME?</v>
      </c>
    </row>
    <row r="712" spans="1:25" s="38" customFormat="1" ht="22.5" customHeight="1" x14ac:dyDescent="0.25">
      <c r="A712" s="8">
        <f t="shared" si="109"/>
        <v>677</v>
      </c>
      <c r="B712" s="8">
        <f t="shared" si="110"/>
        <v>3534</v>
      </c>
      <c r="C712" s="41">
        <v>35</v>
      </c>
      <c r="D712" s="35">
        <v>47.83</v>
      </c>
      <c r="E712" s="35">
        <v>55.59</v>
      </c>
      <c r="F712" s="8"/>
      <c r="G712" s="35">
        <v>1</v>
      </c>
      <c r="H712" s="42">
        <v>14000000</v>
      </c>
      <c r="I712" s="42">
        <f t="shared" si="111"/>
        <v>669620000</v>
      </c>
      <c r="J712" s="42">
        <f t="shared" si="112"/>
        <v>108640000</v>
      </c>
      <c r="K712" s="36">
        <v>778260000</v>
      </c>
      <c r="L712" s="36">
        <f t="shared" si="113"/>
        <v>622608000</v>
      </c>
      <c r="M712" s="51">
        <v>466956000</v>
      </c>
      <c r="N712" s="36">
        <f t="shared" si="107"/>
        <v>155652000</v>
      </c>
      <c r="O712" s="36">
        <f t="shared" si="114"/>
        <v>155652000</v>
      </c>
      <c r="P712" s="42">
        <f t="shared" si="108"/>
        <v>0</v>
      </c>
      <c r="Q712" s="4" t="s">
        <v>1629</v>
      </c>
      <c r="R712" s="5" t="s">
        <v>1630</v>
      </c>
      <c r="S712" s="7">
        <v>38686</v>
      </c>
      <c r="T712" s="8" t="s">
        <v>356</v>
      </c>
      <c r="U712" s="4" t="s">
        <v>1631</v>
      </c>
      <c r="V712" s="83" t="s">
        <v>1632</v>
      </c>
      <c r="W712" s="5" t="s">
        <v>1633</v>
      </c>
      <c r="X712" s="91" t="s">
        <v>1634</v>
      </c>
      <c r="Y712" s="64" t="e">
        <f ca="1">[1]!doisothanhchu(O712)</f>
        <v>#NAME?</v>
      </c>
    </row>
    <row r="713" spans="1:25" s="38" customFormat="1" ht="22.5" customHeight="1" x14ac:dyDescent="0.25">
      <c r="A713" s="8">
        <f t="shared" si="109"/>
        <v>678</v>
      </c>
      <c r="B713" s="8">
        <f t="shared" si="110"/>
        <v>3536</v>
      </c>
      <c r="C713" s="41">
        <v>35</v>
      </c>
      <c r="D713" s="35">
        <v>41.79</v>
      </c>
      <c r="E713" s="35">
        <v>47.62</v>
      </c>
      <c r="F713" s="8"/>
      <c r="G713" s="35">
        <v>1</v>
      </c>
      <c r="H713" s="42">
        <v>14000000</v>
      </c>
      <c r="I713" s="42">
        <f t="shared" si="111"/>
        <v>585060000</v>
      </c>
      <c r="J713" s="42">
        <f t="shared" si="112"/>
        <v>81620000</v>
      </c>
      <c r="K713" s="36">
        <v>666680000</v>
      </c>
      <c r="L713" s="36">
        <f t="shared" si="113"/>
        <v>533344000</v>
      </c>
      <c r="M713" s="51">
        <v>400008000</v>
      </c>
      <c r="N713" s="36">
        <f t="shared" si="107"/>
        <v>133336000</v>
      </c>
      <c r="O713" s="36">
        <f t="shared" si="114"/>
        <v>133336000</v>
      </c>
      <c r="P713" s="42">
        <f t="shared" si="108"/>
        <v>0</v>
      </c>
      <c r="Q713" s="4" t="s">
        <v>608</v>
      </c>
      <c r="R713" s="5" t="s">
        <v>609</v>
      </c>
      <c r="S713" s="7">
        <v>40679</v>
      </c>
      <c r="T713" s="8" t="s">
        <v>243</v>
      </c>
      <c r="U713" s="4" t="s">
        <v>610</v>
      </c>
      <c r="V713" s="83" t="s">
        <v>611</v>
      </c>
      <c r="W713" s="5" t="s">
        <v>612</v>
      </c>
      <c r="X713" s="91" t="s">
        <v>613</v>
      </c>
      <c r="Y713" s="64" t="e">
        <f ca="1">[1]!doisothanhchu(O713)</f>
        <v>#NAME?</v>
      </c>
    </row>
    <row r="714" spans="1:25" s="38" customFormat="1" ht="22.5" customHeight="1" x14ac:dyDescent="0.25">
      <c r="A714" s="8">
        <f t="shared" si="109"/>
        <v>679</v>
      </c>
      <c r="B714" s="8">
        <f t="shared" si="110"/>
        <v>3538</v>
      </c>
      <c r="C714" s="41">
        <v>35</v>
      </c>
      <c r="D714" s="35">
        <v>40.03</v>
      </c>
      <c r="E714" s="35">
        <v>45.84</v>
      </c>
      <c r="F714" s="8"/>
      <c r="G714" s="35">
        <v>1</v>
      </c>
      <c r="H714" s="42">
        <v>14000000</v>
      </c>
      <c r="I714" s="42">
        <f t="shared" si="111"/>
        <v>560420000</v>
      </c>
      <c r="J714" s="42">
        <f t="shared" si="112"/>
        <v>81340000</v>
      </c>
      <c r="K714" s="36">
        <v>641760000</v>
      </c>
      <c r="L714" s="36">
        <f t="shared" si="113"/>
        <v>513408000</v>
      </c>
      <c r="M714" s="51">
        <v>385056000</v>
      </c>
      <c r="N714" s="36">
        <f t="shared" si="107"/>
        <v>128352000</v>
      </c>
      <c r="O714" s="36">
        <f t="shared" si="114"/>
        <v>128352000</v>
      </c>
      <c r="P714" s="42">
        <f t="shared" si="108"/>
        <v>0</v>
      </c>
      <c r="Q714" s="4" t="s">
        <v>465</v>
      </c>
      <c r="R714" s="5" t="s">
        <v>466</v>
      </c>
      <c r="S714" s="7">
        <v>41229</v>
      </c>
      <c r="T714" s="8" t="s">
        <v>243</v>
      </c>
      <c r="U714" s="4" t="s">
        <v>614</v>
      </c>
      <c r="V714" s="83" t="s">
        <v>467</v>
      </c>
      <c r="W714" s="5" t="s">
        <v>615</v>
      </c>
      <c r="X714" s="91" t="s">
        <v>468</v>
      </c>
      <c r="Y714" s="64" t="e">
        <f ca="1">[1]!doisothanhchu(O714)</f>
        <v>#NAME?</v>
      </c>
    </row>
    <row r="715" spans="1:25" s="38" customFormat="1" ht="22.5" customHeight="1" x14ac:dyDescent="0.25">
      <c r="A715" s="8">
        <f t="shared" si="109"/>
        <v>680</v>
      </c>
      <c r="B715" s="8">
        <f t="shared" si="110"/>
        <v>3540</v>
      </c>
      <c r="C715" s="41">
        <v>35</v>
      </c>
      <c r="D715" s="35">
        <v>47.83</v>
      </c>
      <c r="E715" s="35">
        <v>55.59</v>
      </c>
      <c r="F715" s="8"/>
      <c r="G715" s="35">
        <v>1</v>
      </c>
      <c r="H715" s="42">
        <v>14000000</v>
      </c>
      <c r="I715" s="42">
        <f t="shared" si="111"/>
        <v>669620000</v>
      </c>
      <c r="J715" s="42">
        <f t="shared" si="112"/>
        <v>108640000</v>
      </c>
      <c r="K715" s="36">
        <v>778260000</v>
      </c>
      <c r="L715" s="36">
        <f t="shared" si="113"/>
        <v>622608000</v>
      </c>
      <c r="M715" s="51">
        <v>466956000</v>
      </c>
      <c r="N715" s="36">
        <f t="shared" si="107"/>
        <v>155652000</v>
      </c>
      <c r="O715" s="36">
        <f t="shared" si="114"/>
        <v>155652000</v>
      </c>
      <c r="P715" s="42">
        <f t="shared" si="108"/>
        <v>0</v>
      </c>
      <c r="Q715" s="4" t="s">
        <v>1635</v>
      </c>
      <c r="R715" s="5" t="s">
        <v>1636</v>
      </c>
      <c r="S715" s="7">
        <v>37883</v>
      </c>
      <c r="T715" s="8" t="s">
        <v>356</v>
      </c>
      <c r="U715" s="4" t="s">
        <v>1631</v>
      </c>
      <c r="V715" s="83" t="s">
        <v>1632</v>
      </c>
      <c r="W715" s="5" t="s">
        <v>1637</v>
      </c>
      <c r="X715" s="91" t="s">
        <v>1638</v>
      </c>
      <c r="Y715" s="64" t="e">
        <f ca="1">[1]!doisothanhchu(O715)</f>
        <v>#NAME?</v>
      </c>
    </row>
    <row r="716" spans="1:25" s="38" customFormat="1" ht="22.5" customHeight="1" x14ac:dyDescent="0.25">
      <c r="A716" s="43" t="s">
        <v>229</v>
      </c>
      <c r="B716" s="8"/>
      <c r="C716" s="41"/>
      <c r="D716" s="35"/>
      <c r="E716" s="35"/>
      <c r="F716" s="8"/>
      <c r="G716" s="35"/>
      <c r="H716" s="48"/>
      <c r="I716" s="42">
        <f t="shared" si="111"/>
        <v>0</v>
      </c>
      <c r="J716" s="42">
        <f t="shared" si="112"/>
        <v>0</v>
      </c>
      <c r="K716" s="36">
        <v>0</v>
      </c>
      <c r="L716" s="36">
        <f t="shared" si="113"/>
        <v>0</v>
      </c>
      <c r="M716" s="51">
        <v>0</v>
      </c>
      <c r="N716" s="36">
        <f t="shared" si="107"/>
        <v>0</v>
      </c>
      <c r="O716" s="36">
        <f t="shared" si="114"/>
        <v>0</v>
      </c>
      <c r="P716" s="42">
        <f>+N716-O716</f>
        <v>0</v>
      </c>
      <c r="Q716" s="4"/>
      <c r="R716" s="5"/>
      <c r="S716" s="7"/>
      <c r="T716" s="8"/>
      <c r="U716" s="4"/>
      <c r="V716" s="83"/>
      <c r="W716" s="5"/>
      <c r="X716" s="8"/>
      <c r="Y716" s="64" t="e">
        <f ca="1">[1]!doisothanhchu(O716)</f>
        <v>#NAME?</v>
      </c>
    </row>
    <row r="717" spans="1:25" s="38" customFormat="1" ht="22.5" customHeight="1" x14ac:dyDescent="0.25">
      <c r="A717" s="8">
        <f>+A696+20</f>
        <v>681</v>
      </c>
      <c r="B717" s="8">
        <v>3602</v>
      </c>
      <c r="C717" s="41">
        <v>36</v>
      </c>
      <c r="D717" s="78">
        <v>72.92</v>
      </c>
      <c r="E717" s="35">
        <v>82.25</v>
      </c>
      <c r="F717" s="46" t="s">
        <v>1946</v>
      </c>
      <c r="G717" s="65">
        <v>1.03</v>
      </c>
      <c r="H717" s="42">
        <v>13905000</v>
      </c>
      <c r="I717" s="42">
        <f t="shared" si="111"/>
        <v>1013952600</v>
      </c>
      <c r="J717" s="42">
        <f t="shared" si="112"/>
        <v>129733650</v>
      </c>
      <c r="K717" s="36">
        <v>1143686250</v>
      </c>
      <c r="L717" s="36">
        <f t="shared" si="113"/>
        <v>914949000</v>
      </c>
      <c r="M717" s="51">
        <v>686212000</v>
      </c>
      <c r="N717" s="36">
        <f t="shared" si="107"/>
        <v>228737000</v>
      </c>
      <c r="O717" s="36">
        <f t="shared" si="114"/>
        <v>228737000</v>
      </c>
      <c r="P717" s="42">
        <f t="shared" ref="P717:P736" si="115">+N717-O717</f>
        <v>0</v>
      </c>
      <c r="Q717" s="4" t="s">
        <v>2747</v>
      </c>
      <c r="R717" s="5"/>
      <c r="S717" s="7"/>
      <c r="T717" s="8"/>
      <c r="U717" s="4"/>
      <c r="V717" s="83"/>
      <c r="W717" s="5" t="s">
        <v>2750</v>
      </c>
      <c r="X717" s="8"/>
      <c r="Y717" s="64" t="e">
        <f ca="1">[1]!doisothanhchu(O717)</f>
        <v>#NAME?</v>
      </c>
    </row>
    <row r="718" spans="1:25" s="38" customFormat="1" ht="22.5" customHeight="1" x14ac:dyDescent="0.25">
      <c r="A718" s="8">
        <f t="shared" ref="A718:A736" si="116">+A697+20</f>
        <v>682</v>
      </c>
      <c r="B718" s="8">
        <f>+B717+2</f>
        <v>3604</v>
      </c>
      <c r="C718" s="41">
        <v>36</v>
      </c>
      <c r="D718" s="35">
        <v>63.98</v>
      </c>
      <c r="E718" s="35">
        <v>71.959999999999994</v>
      </c>
      <c r="F718" s="8"/>
      <c r="G718" s="35">
        <v>1</v>
      </c>
      <c r="H718" s="42">
        <v>13500000</v>
      </c>
      <c r="I718" s="42">
        <f t="shared" si="111"/>
        <v>863730000</v>
      </c>
      <c r="J718" s="42">
        <f t="shared" si="112"/>
        <v>107729999.99999988</v>
      </c>
      <c r="K718" s="36">
        <v>971459999.99999988</v>
      </c>
      <c r="L718" s="36">
        <f t="shared" si="113"/>
        <v>777168000</v>
      </c>
      <c r="M718" s="51">
        <v>344292000</v>
      </c>
      <c r="N718" s="36">
        <f t="shared" si="107"/>
        <v>432876000</v>
      </c>
      <c r="O718" s="36">
        <f t="shared" si="114"/>
        <v>194292000</v>
      </c>
      <c r="P718" s="42">
        <f t="shared" si="115"/>
        <v>238584000</v>
      </c>
      <c r="Q718" s="4" t="s">
        <v>469</v>
      </c>
      <c r="R718" s="5" t="s">
        <v>470</v>
      </c>
      <c r="S718" s="7">
        <v>40901</v>
      </c>
      <c r="T718" s="8" t="s">
        <v>243</v>
      </c>
      <c r="U718" s="4" t="s">
        <v>471</v>
      </c>
      <c r="V718" s="83" t="s">
        <v>472</v>
      </c>
      <c r="W718" s="5" t="s">
        <v>1639</v>
      </c>
      <c r="X718" s="91" t="s">
        <v>1640</v>
      </c>
      <c r="Y718" s="64" t="e">
        <f ca="1">[1]!doisothanhchu(O718)</f>
        <v>#NAME?</v>
      </c>
    </row>
    <row r="719" spans="1:25" s="38" customFormat="1" ht="22.5" customHeight="1" x14ac:dyDescent="0.25">
      <c r="A719" s="8">
        <f t="shared" si="116"/>
        <v>683</v>
      </c>
      <c r="B719" s="8">
        <f t="shared" ref="B719:B736" si="117">+B718+2</f>
        <v>3606</v>
      </c>
      <c r="C719" s="41">
        <v>36</v>
      </c>
      <c r="D719" s="35">
        <v>62.37</v>
      </c>
      <c r="E719" s="35">
        <v>70.319999999999993</v>
      </c>
      <c r="F719" s="8"/>
      <c r="G719" s="35">
        <v>1</v>
      </c>
      <c r="H719" s="42">
        <v>13500000</v>
      </c>
      <c r="I719" s="42">
        <f t="shared" si="111"/>
        <v>841995000</v>
      </c>
      <c r="J719" s="42">
        <f t="shared" si="112"/>
        <v>107324999.99999988</v>
      </c>
      <c r="K719" s="36">
        <v>949319999.99999988</v>
      </c>
      <c r="L719" s="36">
        <f t="shared" si="113"/>
        <v>759456000</v>
      </c>
      <c r="M719" s="51">
        <v>569592000</v>
      </c>
      <c r="N719" s="36">
        <f t="shared" si="107"/>
        <v>189864000</v>
      </c>
      <c r="O719" s="36">
        <f t="shared" si="114"/>
        <v>189864000</v>
      </c>
      <c r="P719" s="42">
        <f t="shared" si="115"/>
        <v>0</v>
      </c>
      <c r="Q719" s="4" t="s">
        <v>473</v>
      </c>
      <c r="R719" s="5" t="s">
        <v>474</v>
      </c>
      <c r="S719" s="7">
        <v>42074</v>
      </c>
      <c r="T719" s="8" t="s">
        <v>276</v>
      </c>
      <c r="U719" s="4" t="s">
        <v>616</v>
      </c>
      <c r="V719" s="4" t="s">
        <v>617</v>
      </c>
      <c r="W719" s="5" t="s">
        <v>618</v>
      </c>
      <c r="X719" s="91" t="s">
        <v>619</v>
      </c>
      <c r="Y719" s="64" t="e">
        <f ca="1">[1]!doisothanhchu(O719)</f>
        <v>#NAME?</v>
      </c>
    </row>
    <row r="720" spans="1:25" s="38" customFormat="1" ht="22.5" customHeight="1" x14ac:dyDescent="0.25">
      <c r="A720" s="8">
        <f t="shared" si="116"/>
        <v>684</v>
      </c>
      <c r="B720" s="8">
        <f t="shared" si="117"/>
        <v>3608</v>
      </c>
      <c r="C720" s="41">
        <v>36</v>
      </c>
      <c r="D720" s="35">
        <v>62.37</v>
      </c>
      <c r="E720" s="35">
        <v>70.319999999999993</v>
      </c>
      <c r="F720" s="8"/>
      <c r="G720" s="35">
        <v>1</v>
      </c>
      <c r="H720" s="42">
        <v>13500000</v>
      </c>
      <c r="I720" s="42">
        <f t="shared" si="111"/>
        <v>841995000</v>
      </c>
      <c r="J720" s="42">
        <f t="shared" si="112"/>
        <v>107324999.99999988</v>
      </c>
      <c r="K720" s="36">
        <v>949319999.99999988</v>
      </c>
      <c r="L720" s="36">
        <f t="shared" si="113"/>
        <v>759456000</v>
      </c>
      <c r="M720" s="51">
        <v>284796000</v>
      </c>
      <c r="N720" s="36">
        <f t="shared" si="107"/>
        <v>474660000</v>
      </c>
      <c r="O720" s="36">
        <f t="shared" si="114"/>
        <v>189864000</v>
      </c>
      <c r="P720" s="42">
        <f t="shared" si="115"/>
        <v>284796000</v>
      </c>
      <c r="Q720" s="4" t="s">
        <v>305</v>
      </c>
      <c r="R720" s="5"/>
      <c r="S720" s="7"/>
      <c r="T720" s="8"/>
      <c r="U720" s="4"/>
      <c r="V720" s="83"/>
      <c r="W720" s="5"/>
      <c r="X720" s="8"/>
      <c r="Y720" s="64" t="e">
        <f ca="1">[1]!doisothanhchu(O720)</f>
        <v>#NAME?</v>
      </c>
    </row>
    <row r="721" spans="1:25" s="38" customFormat="1" ht="22.5" customHeight="1" x14ac:dyDescent="0.25">
      <c r="A721" s="8">
        <f t="shared" si="116"/>
        <v>685</v>
      </c>
      <c r="B721" s="8">
        <f t="shared" si="117"/>
        <v>3610</v>
      </c>
      <c r="C721" s="41">
        <v>36</v>
      </c>
      <c r="D721" s="35">
        <v>63.98</v>
      </c>
      <c r="E721" s="35">
        <v>71.959999999999994</v>
      </c>
      <c r="F721" s="8"/>
      <c r="G721" s="35">
        <v>1</v>
      </c>
      <c r="H721" s="42">
        <v>13500000</v>
      </c>
      <c r="I721" s="42">
        <f t="shared" si="111"/>
        <v>863730000</v>
      </c>
      <c r="J721" s="42">
        <f t="shared" si="112"/>
        <v>107729999.99999988</v>
      </c>
      <c r="K721" s="36">
        <v>971459999.99999988</v>
      </c>
      <c r="L721" s="36">
        <f t="shared" si="113"/>
        <v>777168000</v>
      </c>
      <c r="M721" s="51">
        <v>291438000</v>
      </c>
      <c r="N721" s="36">
        <f t="shared" si="107"/>
        <v>485730000</v>
      </c>
      <c r="O721" s="36">
        <f t="shared" si="114"/>
        <v>194292000</v>
      </c>
      <c r="P721" s="42">
        <f t="shared" si="115"/>
        <v>291438000</v>
      </c>
      <c r="Q721" s="4" t="s">
        <v>305</v>
      </c>
      <c r="R721" s="5"/>
      <c r="S721" s="7"/>
      <c r="T721" s="8"/>
      <c r="U721" s="4"/>
      <c r="V721" s="83"/>
      <c r="W721" s="5"/>
      <c r="X721" s="8"/>
      <c r="Y721" s="64" t="e">
        <f ca="1">[1]!doisothanhchu(O721)</f>
        <v>#NAME?</v>
      </c>
    </row>
    <row r="722" spans="1:25" s="38" customFormat="1" ht="22.5" customHeight="1" x14ac:dyDescent="0.25">
      <c r="A722" s="8">
        <f t="shared" si="116"/>
        <v>686</v>
      </c>
      <c r="B722" s="8">
        <f t="shared" si="117"/>
        <v>3612</v>
      </c>
      <c r="C722" s="41">
        <v>36</v>
      </c>
      <c r="D722" s="35">
        <v>72.92</v>
      </c>
      <c r="E722" s="35">
        <v>82.25</v>
      </c>
      <c r="F722" s="46" t="s">
        <v>1946</v>
      </c>
      <c r="G722" s="65">
        <v>1.03</v>
      </c>
      <c r="H722" s="42">
        <v>13905000</v>
      </c>
      <c r="I722" s="42">
        <f t="shared" si="111"/>
        <v>1013952600</v>
      </c>
      <c r="J722" s="42">
        <f t="shared" si="112"/>
        <v>129733650</v>
      </c>
      <c r="K722" s="36">
        <v>1143686250</v>
      </c>
      <c r="L722" s="36">
        <f t="shared" si="113"/>
        <v>914949000</v>
      </c>
      <c r="M722" s="51">
        <v>343106000</v>
      </c>
      <c r="N722" s="36">
        <f t="shared" si="107"/>
        <v>571843000</v>
      </c>
      <c r="O722" s="36">
        <f t="shared" si="114"/>
        <v>228737000</v>
      </c>
      <c r="P722" s="42">
        <f t="shared" si="115"/>
        <v>343106000</v>
      </c>
      <c r="Q722" s="4" t="s">
        <v>305</v>
      </c>
      <c r="R722" s="5"/>
      <c r="S722" s="7"/>
      <c r="T722" s="8"/>
      <c r="U722" s="4"/>
      <c r="V722" s="83"/>
      <c r="W722" s="5"/>
      <c r="X722" s="8"/>
      <c r="Y722" s="64" t="e">
        <f ca="1">[1]!doisothanhchu(O722)</f>
        <v>#NAME?</v>
      </c>
    </row>
    <row r="723" spans="1:25" s="38" customFormat="1" ht="22.5" customHeight="1" x14ac:dyDescent="0.25">
      <c r="A723" s="8">
        <f t="shared" si="116"/>
        <v>687</v>
      </c>
      <c r="B723" s="8">
        <f t="shared" si="117"/>
        <v>3614</v>
      </c>
      <c r="C723" s="41">
        <v>36</v>
      </c>
      <c r="D723" s="35">
        <v>47.83</v>
      </c>
      <c r="E723" s="35">
        <v>55.59</v>
      </c>
      <c r="F723" s="8"/>
      <c r="G723" s="35">
        <v>1</v>
      </c>
      <c r="H723" s="42">
        <v>13500000</v>
      </c>
      <c r="I723" s="42">
        <f t="shared" si="111"/>
        <v>645705000</v>
      </c>
      <c r="J723" s="42">
        <f t="shared" si="112"/>
        <v>104760000</v>
      </c>
      <c r="K723" s="36">
        <v>750465000</v>
      </c>
      <c r="L723" s="36">
        <f t="shared" si="113"/>
        <v>600372000</v>
      </c>
      <c r="M723" s="51">
        <v>450279000</v>
      </c>
      <c r="N723" s="36">
        <f t="shared" si="107"/>
        <v>150093000</v>
      </c>
      <c r="O723" s="36">
        <f t="shared" si="114"/>
        <v>150093000</v>
      </c>
      <c r="P723" s="42">
        <f t="shared" si="115"/>
        <v>0</v>
      </c>
      <c r="Q723" s="4" t="s">
        <v>475</v>
      </c>
      <c r="R723" s="5" t="s">
        <v>476</v>
      </c>
      <c r="S723" s="7">
        <v>40680</v>
      </c>
      <c r="T723" s="8" t="s">
        <v>3073</v>
      </c>
      <c r="U723" s="4" t="s">
        <v>477</v>
      </c>
      <c r="V723" s="4" t="s">
        <v>620</v>
      </c>
      <c r="W723" s="5" t="s">
        <v>621</v>
      </c>
      <c r="X723" s="91" t="s">
        <v>622</v>
      </c>
      <c r="Y723" s="64" t="e">
        <f ca="1">[1]!doisothanhchu(O723)</f>
        <v>#NAME?</v>
      </c>
    </row>
    <row r="724" spans="1:25" s="38" customFormat="1" ht="22.5" customHeight="1" x14ac:dyDescent="0.25">
      <c r="A724" s="8">
        <f t="shared" si="116"/>
        <v>688</v>
      </c>
      <c r="B724" s="8">
        <f t="shared" si="117"/>
        <v>3616</v>
      </c>
      <c r="C724" s="41">
        <v>36</v>
      </c>
      <c r="D724" s="35">
        <v>39.729999999999997</v>
      </c>
      <c r="E724" s="35">
        <v>45.48</v>
      </c>
      <c r="F724" s="8"/>
      <c r="G724" s="35">
        <v>1</v>
      </c>
      <c r="H724" s="42">
        <v>13500000</v>
      </c>
      <c r="I724" s="42">
        <f t="shared" si="111"/>
        <v>536354999.99999994</v>
      </c>
      <c r="J724" s="42">
        <f t="shared" si="112"/>
        <v>77625000.00000006</v>
      </c>
      <c r="K724" s="36">
        <v>613980000</v>
      </c>
      <c r="L724" s="36">
        <f t="shared" si="113"/>
        <v>491184000</v>
      </c>
      <c r="M724" s="51">
        <v>368388000</v>
      </c>
      <c r="N724" s="36">
        <f t="shared" si="107"/>
        <v>122796000</v>
      </c>
      <c r="O724" s="36">
        <f t="shared" si="114"/>
        <v>122796000</v>
      </c>
      <c r="P724" s="42">
        <f t="shared" si="115"/>
        <v>0</v>
      </c>
      <c r="Q724" s="4" t="s">
        <v>1641</v>
      </c>
      <c r="R724" s="5" t="s">
        <v>1642</v>
      </c>
      <c r="S724" s="7">
        <v>39077</v>
      </c>
      <c r="T724" s="8" t="s">
        <v>2112</v>
      </c>
      <c r="U724" s="4" t="s">
        <v>1643</v>
      </c>
      <c r="V724" s="83" t="s">
        <v>650</v>
      </c>
      <c r="W724" s="5" t="s">
        <v>651</v>
      </c>
      <c r="X724" s="91" t="s">
        <v>652</v>
      </c>
      <c r="Y724" s="64" t="e">
        <f ca="1">[1]!doisothanhchu(O724)</f>
        <v>#NAME?</v>
      </c>
    </row>
    <row r="725" spans="1:25" s="38" customFormat="1" ht="22.5" customHeight="1" x14ac:dyDescent="0.25">
      <c r="A725" s="8">
        <f t="shared" si="116"/>
        <v>689</v>
      </c>
      <c r="B725" s="8">
        <f t="shared" si="117"/>
        <v>3618</v>
      </c>
      <c r="C725" s="41">
        <v>36</v>
      </c>
      <c r="D725" s="35">
        <v>39.729999999999997</v>
      </c>
      <c r="E725" s="35">
        <v>45.48</v>
      </c>
      <c r="F725" s="8"/>
      <c r="G725" s="35">
        <v>1</v>
      </c>
      <c r="H725" s="42">
        <v>13500000</v>
      </c>
      <c r="I725" s="42">
        <f t="shared" si="111"/>
        <v>536354999.99999994</v>
      </c>
      <c r="J725" s="42">
        <f t="shared" si="112"/>
        <v>77625000.00000006</v>
      </c>
      <c r="K725" s="36">
        <v>613980000</v>
      </c>
      <c r="L725" s="36">
        <f t="shared" si="113"/>
        <v>491184000</v>
      </c>
      <c r="M725" s="51">
        <v>368388000</v>
      </c>
      <c r="N725" s="36">
        <f t="shared" si="107"/>
        <v>122796000</v>
      </c>
      <c r="O725" s="36">
        <f t="shared" si="114"/>
        <v>122796000</v>
      </c>
      <c r="P725" s="42">
        <f t="shared" si="115"/>
        <v>0</v>
      </c>
      <c r="Q725" s="4" t="s">
        <v>623</v>
      </c>
      <c r="R725" s="5" t="s">
        <v>624</v>
      </c>
      <c r="S725" s="7">
        <v>37883</v>
      </c>
      <c r="T725" s="8" t="s">
        <v>243</v>
      </c>
      <c r="U725" s="4" t="s">
        <v>625</v>
      </c>
      <c r="V725" s="4" t="s">
        <v>625</v>
      </c>
      <c r="W725" s="5" t="s">
        <v>626</v>
      </c>
      <c r="X725" s="91" t="s">
        <v>627</v>
      </c>
      <c r="Y725" s="64" t="e">
        <f ca="1">[1]!doisothanhchu(O725)</f>
        <v>#NAME?</v>
      </c>
    </row>
    <row r="726" spans="1:25" s="38" customFormat="1" ht="22.5" customHeight="1" x14ac:dyDescent="0.25">
      <c r="A726" s="8">
        <f t="shared" si="116"/>
        <v>690</v>
      </c>
      <c r="B726" s="8">
        <f t="shared" si="117"/>
        <v>3620</v>
      </c>
      <c r="C726" s="41">
        <v>36</v>
      </c>
      <c r="D726" s="35">
        <v>47.83</v>
      </c>
      <c r="E726" s="35">
        <v>55.59</v>
      </c>
      <c r="F726" s="8"/>
      <c r="G726" s="35">
        <v>1</v>
      </c>
      <c r="H726" s="42">
        <v>13500000</v>
      </c>
      <c r="I726" s="42">
        <f t="shared" si="111"/>
        <v>645705000</v>
      </c>
      <c r="J726" s="42">
        <f t="shared" si="112"/>
        <v>104760000</v>
      </c>
      <c r="K726" s="36">
        <v>750465000</v>
      </c>
      <c r="L726" s="36">
        <f t="shared" si="113"/>
        <v>600372000</v>
      </c>
      <c r="M726" s="51">
        <v>450279000</v>
      </c>
      <c r="N726" s="36">
        <f t="shared" si="107"/>
        <v>150093000</v>
      </c>
      <c r="O726" s="36">
        <f t="shared" si="114"/>
        <v>150093000</v>
      </c>
      <c r="P726" s="42">
        <f t="shared" si="115"/>
        <v>0</v>
      </c>
      <c r="Q726" s="4" t="s">
        <v>478</v>
      </c>
      <c r="R726" s="5" t="s">
        <v>479</v>
      </c>
      <c r="S726" s="7">
        <v>39849</v>
      </c>
      <c r="T726" s="8" t="s">
        <v>243</v>
      </c>
      <c r="U726" s="4" t="s">
        <v>628</v>
      </c>
      <c r="V726" s="83" t="s">
        <v>629</v>
      </c>
      <c r="W726" s="5" t="s">
        <v>92</v>
      </c>
      <c r="X726" s="8"/>
      <c r="Y726" s="64" t="e">
        <f ca="1">[1]!doisothanhchu(O726)</f>
        <v>#NAME?</v>
      </c>
    </row>
    <row r="727" spans="1:25" s="38" customFormat="1" ht="22.5" customHeight="1" x14ac:dyDescent="0.25">
      <c r="A727" s="8">
        <f t="shared" si="116"/>
        <v>691</v>
      </c>
      <c r="B727" s="8">
        <f t="shared" si="117"/>
        <v>3622</v>
      </c>
      <c r="C727" s="41">
        <v>36</v>
      </c>
      <c r="D727" s="35">
        <v>72.92</v>
      </c>
      <c r="E727" s="35">
        <v>82.25</v>
      </c>
      <c r="F727" s="46" t="s">
        <v>1946</v>
      </c>
      <c r="G727" s="65">
        <v>1.03</v>
      </c>
      <c r="H727" s="42">
        <v>13905000</v>
      </c>
      <c r="I727" s="42">
        <f t="shared" si="111"/>
        <v>1013952600</v>
      </c>
      <c r="J727" s="42">
        <f t="shared" si="112"/>
        <v>129733650</v>
      </c>
      <c r="K727" s="36">
        <v>1143686250</v>
      </c>
      <c r="L727" s="36">
        <f t="shared" si="113"/>
        <v>914949000</v>
      </c>
      <c r="M727" s="51">
        <v>457475000</v>
      </c>
      <c r="N727" s="36">
        <f t="shared" si="107"/>
        <v>457474000</v>
      </c>
      <c r="O727" s="36">
        <f t="shared" si="114"/>
        <v>228737000</v>
      </c>
      <c r="P727" s="42">
        <f t="shared" si="115"/>
        <v>228737000</v>
      </c>
      <c r="Q727" s="4" t="s">
        <v>2888</v>
      </c>
      <c r="R727" s="5"/>
      <c r="S727" s="7"/>
      <c r="T727" s="8"/>
      <c r="U727" s="4"/>
      <c r="V727" s="83"/>
      <c r="W727" s="5" t="s">
        <v>2889</v>
      </c>
      <c r="X727" s="8"/>
      <c r="Y727" s="64" t="e">
        <f ca="1">[1]!doisothanhchu(O727)</f>
        <v>#NAME?</v>
      </c>
    </row>
    <row r="728" spans="1:25" s="38" customFormat="1" ht="22.5" customHeight="1" x14ac:dyDescent="0.25">
      <c r="A728" s="8">
        <f t="shared" si="116"/>
        <v>692</v>
      </c>
      <c r="B728" s="8">
        <f t="shared" si="117"/>
        <v>3624</v>
      </c>
      <c r="C728" s="41">
        <v>36</v>
      </c>
      <c r="D728" s="35">
        <v>63.98</v>
      </c>
      <c r="E728" s="35">
        <v>71.959999999999994</v>
      </c>
      <c r="F728" s="8"/>
      <c r="G728" s="35">
        <v>1</v>
      </c>
      <c r="H728" s="42">
        <v>13500000</v>
      </c>
      <c r="I728" s="42">
        <f t="shared" si="111"/>
        <v>863730000</v>
      </c>
      <c r="J728" s="42">
        <f t="shared" si="112"/>
        <v>107729999.99999988</v>
      </c>
      <c r="K728" s="36">
        <v>971459999.99999988</v>
      </c>
      <c r="L728" s="36">
        <f t="shared" si="113"/>
        <v>777168000</v>
      </c>
      <c r="M728" s="51">
        <v>194292000</v>
      </c>
      <c r="N728" s="36">
        <f t="shared" si="107"/>
        <v>582876000</v>
      </c>
      <c r="O728" s="36">
        <f t="shared" si="114"/>
        <v>194292000</v>
      </c>
      <c r="P728" s="42">
        <f t="shared" si="115"/>
        <v>388584000</v>
      </c>
      <c r="Q728" s="4" t="s">
        <v>447</v>
      </c>
      <c r="R728" s="5"/>
      <c r="S728" s="7"/>
      <c r="T728" s="8"/>
      <c r="U728" s="4"/>
      <c r="V728" s="83"/>
      <c r="W728" s="5" t="s">
        <v>448</v>
      </c>
      <c r="X728" s="94"/>
      <c r="Y728" s="64" t="e">
        <f ca="1">[1]!doisothanhchu(O728)</f>
        <v>#NAME?</v>
      </c>
    </row>
    <row r="729" spans="1:25" s="38" customFormat="1" ht="22.5" customHeight="1" x14ac:dyDescent="0.25">
      <c r="A729" s="8">
        <f t="shared" si="116"/>
        <v>693</v>
      </c>
      <c r="B729" s="8">
        <f t="shared" si="117"/>
        <v>3626</v>
      </c>
      <c r="C729" s="41">
        <v>36</v>
      </c>
      <c r="D729" s="35">
        <v>62.37</v>
      </c>
      <c r="E729" s="35">
        <v>70.319999999999993</v>
      </c>
      <c r="F729" s="8"/>
      <c r="G729" s="35">
        <v>1</v>
      </c>
      <c r="H729" s="42">
        <v>13500000</v>
      </c>
      <c r="I729" s="42">
        <f t="shared" si="111"/>
        <v>841995000</v>
      </c>
      <c r="J729" s="42">
        <f t="shared" si="112"/>
        <v>107324999.99999988</v>
      </c>
      <c r="K729" s="36">
        <v>949319999.99999988</v>
      </c>
      <c r="L729" s="36">
        <f t="shared" si="113"/>
        <v>759456000</v>
      </c>
      <c r="M729" s="51">
        <v>189864000</v>
      </c>
      <c r="N729" s="36">
        <f t="shared" si="107"/>
        <v>569592000</v>
      </c>
      <c r="O729" s="36">
        <f t="shared" si="114"/>
        <v>189864000</v>
      </c>
      <c r="P729" s="42">
        <f t="shared" si="115"/>
        <v>379728000</v>
      </c>
      <c r="Q729" s="4" t="s">
        <v>447</v>
      </c>
      <c r="R729" s="5"/>
      <c r="S729" s="7"/>
      <c r="T729" s="8"/>
      <c r="U729" s="4"/>
      <c r="V729" s="83"/>
      <c r="W729" s="5" t="s">
        <v>448</v>
      </c>
      <c r="X729" s="94"/>
      <c r="Y729" s="64" t="e">
        <f ca="1">[1]!doisothanhchu(O729)</f>
        <v>#NAME?</v>
      </c>
    </row>
    <row r="730" spans="1:25" s="38" customFormat="1" ht="22.5" customHeight="1" x14ac:dyDescent="0.25">
      <c r="A730" s="8">
        <f t="shared" si="116"/>
        <v>694</v>
      </c>
      <c r="B730" s="8">
        <f t="shared" si="117"/>
        <v>3628</v>
      </c>
      <c r="C730" s="41">
        <v>36</v>
      </c>
      <c r="D730" s="35">
        <v>62.37</v>
      </c>
      <c r="E730" s="35">
        <v>70.319999999999993</v>
      </c>
      <c r="F730" s="8"/>
      <c r="G730" s="35">
        <v>1</v>
      </c>
      <c r="H730" s="42">
        <v>13500000</v>
      </c>
      <c r="I730" s="42">
        <f t="shared" si="111"/>
        <v>841995000</v>
      </c>
      <c r="J730" s="42">
        <f t="shared" si="112"/>
        <v>107324999.99999988</v>
      </c>
      <c r="K730" s="36">
        <v>949319999.99999988</v>
      </c>
      <c r="L730" s="36">
        <f t="shared" si="113"/>
        <v>759456000</v>
      </c>
      <c r="M730" s="51">
        <v>569592000</v>
      </c>
      <c r="N730" s="36">
        <f t="shared" si="107"/>
        <v>189864000</v>
      </c>
      <c r="O730" s="36">
        <f t="shared" si="114"/>
        <v>189864000</v>
      </c>
      <c r="P730" s="42">
        <f t="shared" si="115"/>
        <v>0</v>
      </c>
      <c r="Q730" s="4" t="s">
        <v>93</v>
      </c>
      <c r="R730" s="5" t="s">
        <v>94</v>
      </c>
      <c r="S730" s="7">
        <v>41568</v>
      </c>
      <c r="T730" s="8" t="s">
        <v>452</v>
      </c>
      <c r="U730" s="4" t="s">
        <v>630</v>
      </c>
      <c r="V730" s="4" t="s">
        <v>631</v>
      </c>
      <c r="W730" s="5" t="s">
        <v>95</v>
      </c>
      <c r="X730" s="91" t="s">
        <v>632</v>
      </c>
      <c r="Y730" s="64" t="e">
        <f ca="1">[1]!doisothanhchu(O730)</f>
        <v>#NAME?</v>
      </c>
    </row>
    <row r="731" spans="1:25" s="38" customFormat="1" ht="22.5" customHeight="1" x14ac:dyDescent="0.25">
      <c r="A731" s="8">
        <f t="shared" si="116"/>
        <v>695</v>
      </c>
      <c r="B731" s="8">
        <f t="shared" si="117"/>
        <v>3630</v>
      </c>
      <c r="C731" s="41">
        <v>36</v>
      </c>
      <c r="D731" s="35">
        <v>63.98</v>
      </c>
      <c r="E731" s="35">
        <v>71.959999999999994</v>
      </c>
      <c r="F731" s="8"/>
      <c r="G731" s="35">
        <v>1</v>
      </c>
      <c r="H731" s="42">
        <v>13500000</v>
      </c>
      <c r="I731" s="42">
        <f t="shared" si="111"/>
        <v>863730000</v>
      </c>
      <c r="J731" s="42">
        <f t="shared" si="112"/>
        <v>107729999.99999988</v>
      </c>
      <c r="K731" s="36">
        <v>971459999.99999988</v>
      </c>
      <c r="L731" s="36">
        <f t="shared" si="113"/>
        <v>777168000</v>
      </c>
      <c r="M731" s="51">
        <v>194292000</v>
      </c>
      <c r="N731" s="36">
        <f t="shared" si="107"/>
        <v>582876000</v>
      </c>
      <c r="O731" s="36">
        <f t="shared" si="114"/>
        <v>194292000</v>
      </c>
      <c r="P731" s="42">
        <f t="shared" si="115"/>
        <v>388584000</v>
      </c>
      <c r="Q731" s="4" t="s">
        <v>273</v>
      </c>
      <c r="R731" s="5" t="s">
        <v>480</v>
      </c>
      <c r="S731" s="7">
        <v>41221</v>
      </c>
      <c r="T731" s="8" t="s">
        <v>243</v>
      </c>
      <c r="U731" s="4" t="s">
        <v>481</v>
      </c>
      <c r="V731" s="83" t="s">
        <v>482</v>
      </c>
      <c r="W731" s="5" t="s">
        <v>483</v>
      </c>
      <c r="X731" s="8"/>
      <c r="Y731" s="64" t="e">
        <f ca="1">[1]!doisothanhchu(O731)</f>
        <v>#NAME?</v>
      </c>
    </row>
    <row r="732" spans="1:25" s="38" customFormat="1" ht="22.5" customHeight="1" x14ac:dyDescent="0.25">
      <c r="A732" s="8">
        <f t="shared" si="116"/>
        <v>696</v>
      </c>
      <c r="B732" s="8">
        <f t="shared" si="117"/>
        <v>3632</v>
      </c>
      <c r="C732" s="41">
        <v>36</v>
      </c>
      <c r="D732" s="35">
        <v>72.92</v>
      </c>
      <c r="E732" s="35">
        <v>82.25</v>
      </c>
      <c r="F732" s="46" t="s">
        <v>1946</v>
      </c>
      <c r="G732" s="65">
        <v>1.03</v>
      </c>
      <c r="H732" s="42">
        <v>13905000</v>
      </c>
      <c r="I732" s="42">
        <f t="shared" si="111"/>
        <v>1013952600</v>
      </c>
      <c r="J732" s="42">
        <f t="shared" si="112"/>
        <v>129733650</v>
      </c>
      <c r="K732" s="36">
        <v>1143686250</v>
      </c>
      <c r="L732" s="36">
        <f t="shared" si="113"/>
        <v>914949000</v>
      </c>
      <c r="M732" s="51">
        <v>228737000</v>
      </c>
      <c r="N732" s="36">
        <f t="shared" si="107"/>
        <v>686212000</v>
      </c>
      <c r="O732" s="36">
        <f t="shared" si="114"/>
        <v>228737000</v>
      </c>
      <c r="P732" s="42">
        <f t="shared" si="115"/>
        <v>457475000</v>
      </c>
      <c r="Q732" s="4" t="s">
        <v>2283</v>
      </c>
      <c r="R732" s="5"/>
      <c r="S732" s="7"/>
      <c r="T732" s="8"/>
      <c r="U732" s="4"/>
      <c r="V732" s="83"/>
      <c r="W732" s="5"/>
      <c r="X732" s="8"/>
      <c r="Y732" s="64" t="e">
        <f ca="1">[1]!doisothanhchu(O732)</f>
        <v>#NAME?</v>
      </c>
    </row>
    <row r="733" spans="1:25" s="38" customFormat="1" ht="22.5" customHeight="1" x14ac:dyDescent="0.25">
      <c r="A733" s="8">
        <f t="shared" si="116"/>
        <v>697</v>
      </c>
      <c r="B733" s="8">
        <f t="shared" si="117"/>
        <v>3634</v>
      </c>
      <c r="C733" s="41">
        <v>36</v>
      </c>
      <c r="D733" s="35">
        <v>47.83</v>
      </c>
      <c r="E733" s="35">
        <v>55.59</v>
      </c>
      <c r="F733" s="8"/>
      <c r="G733" s="35">
        <v>1</v>
      </c>
      <c r="H733" s="42">
        <v>13500000</v>
      </c>
      <c r="I733" s="42">
        <f t="shared" si="111"/>
        <v>645705000</v>
      </c>
      <c r="J733" s="42">
        <f t="shared" si="112"/>
        <v>104760000</v>
      </c>
      <c r="K733" s="36">
        <v>750465000</v>
      </c>
      <c r="L733" s="36">
        <f t="shared" si="113"/>
        <v>600372000</v>
      </c>
      <c r="M733" s="51">
        <v>450279000</v>
      </c>
      <c r="N733" s="36">
        <f t="shared" si="107"/>
        <v>150093000</v>
      </c>
      <c r="O733" s="36">
        <f t="shared" si="114"/>
        <v>150093000</v>
      </c>
      <c r="P733" s="42">
        <f t="shared" si="115"/>
        <v>0</v>
      </c>
      <c r="Q733" s="4" t="s">
        <v>653</v>
      </c>
      <c r="R733" s="5" t="s">
        <v>654</v>
      </c>
      <c r="S733" s="7">
        <v>40674</v>
      </c>
      <c r="T733" s="8" t="s">
        <v>339</v>
      </c>
      <c r="U733" s="4" t="s">
        <v>655</v>
      </c>
      <c r="V733" s="83" t="s">
        <v>656</v>
      </c>
      <c r="W733" s="5" t="s">
        <v>657</v>
      </c>
      <c r="X733" s="91" t="s">
        <v>658</v>
      </c>
      <c r="Y733" s="64" t="e">
        <f ca="1">[1]!doisothanhchu(O733)</f>
        <v>#NAME?</v>
      </c>
    </row>
    <row r="734" spans="1:25" s="38" customFormat="1" ht="22.5" customHeight="1" x14ac:dyDescent="0.25">
      <c r="A734" s="8">
        <f t="shared" si="116"/>
        <v>698</v>
      </c>
      <c r="B734" s="8">
        <f t="shared" si="117"/>
        <v>3636</v>
      </c>
      <c r="C734" s="41">
        <v>36</v>
      </c>
      <c r="D734" s="35">
        <v>41.79</v>
      </c>
      <c r="E734" s="35">
        <v>47.62</v>
      </c>
      <c r="F734" s="8"/>
      <c r="G734" s="35">
        <v>1</v>
      </c>
      <c r="H734" s="42">
        <v>13500000</v>
      </c>
      <c r="I734" s="42">
        <f t="shared" si="111"/>
        <v>564165000</v>
      </c>
      <c r="J734" s="42">
        <f t="shared" si="112"/>
        <v>78705000</v>
      </c>
      <c r="K734" s="36">
        <v>642870000</v>
      </c>
      <c r="L734" s="36">
        <f t="shared" si="113"/>
        <v>514296000</v>
      </c>
      <c r="M734" s="51">
        <v>385722000</v>
      </c>
      <c r="N734" s="36">
        <f t="shared" si="107"/>
        <v>128574000</v>
      </c>
      <c r="O734" s="36">
        <f t="shared" si="114"/>
        <v>128574000</v>
      </c>
      <c r="P734" s="42">
        <f t="shared" si="115"/>
        <v>0</v>
      </c>
      <c r="Q734" s="4" t="s">
        <v>484</v>
      </c>
      <c r="R734" s="5" t="s">
        <v>485</v>
      </c>
      <c r="S734" s="7">
        <v>38813</v>
      </c>
      <c r="T734" s="8" t="s">
        <v>286</v>
      </c>
      <c r="U734" s="4" t="s">
        <v>633</v>
      </c>
      <c r="V734" s="4" t="s">
        <v>634</v>
      </c>
      <c r="W734" s="5" t="s">
        <v>635</v>
      </c>
      <c r="X734" s="91" t="s">
        <v>486</v>
      </c>
      <c r="Y734" s="64" t="e">
        <f ca="1">[1]!doisothanhchu(O734)</f>
        <v>#NAME?</v>
      </c>
    </row>
    <row r="735" spans="1:25" s="38" customFormat="1" ht="22.5" customHeight="1" x14ac:dyDescent="0.25">
      <c r="A735" s="8">
        <f t="shared" si="116"/>
        <v>699</v>
      </c>
      <c r="B735" s="8">
        <f t="shared" si="117"/>
        <v>3638</v>
      </c>
      <c r="C735" s="41">
        <v>36</v>
      </c>
      <c r="D735" s="35">
        <v>40.03</v>
      </c>
      <c r="E735" s="35">
        <v>45.84</v>
      </c>
      <c r="F735" s="8"/>
      <c r="G735" s="35">
        <v>1</v>
      </c>
      <c r="H735" s="42">
        <v>13500000</v>
      </c>
      <c r="I735" s="42">
        <f t="shared" si="111"/>
        <v>540405000</v>
      </c>
      <c r="J735" s="42">
        <f t="shared" si="112"/>
        <v>78435000</v>
      </c>
      <c r="K735" s="36">
        <v>618840000</v>
      </c>
      <c r="L735" s="36">
        <f t="shared" si="113"/>
        <v>495072000</v>
      </c>
      <c r="M735" s="51">
        <v>371304000</v>
      </c>
      <c r="N735" s="36">
        <f t="shared" si="107"/>
        <v>123768000</v>
      </c>
      <c r="O735" s="36">
        <f t="shared" si="114"/>
        <v>123768000</v>
      </c>
      <c r="P735" s="42">
        <f t="shared" si="115"/>
        <v>0</v>
      </c>
      <c r="Q735" s="4" t="s">
        <v>487</v>
      </c>
      <c r="R735" s="5" t="s">
        <v>488</v>
      </c>
      <c r="S735" s="7">
        <v>41820</v>
      </c>
      <c r="T735" s="8" t="s">
        <v>238</v>
      </c>
      <c r="U735" s="4" t="s">
        <v>636</v>
      </c>
      <c r="V735" s="4" t="s">
        <v>637</v>
      </c>
      <c r="W735" s="5" t="s">
        <v>638</v>
      </c>
      <c r="X735" s="91" t="s">
        <v>639</v>
      </c>
      <c r="Y735" s="64" t="e">
        <f ca="1">[1]!doisothanhchu(O735)</f>
        <v>#NAME?</v>
      </c>
    </row>
    <row r="736" spans="1:25" s="38" customFormat="1" ht="22.5" customHeight="1" x14ac:dyDescent="0.25">
      <c r="A736" s="8">
        <f t="shared" si="116"/>
        <v>700</v>
      </c>
      <c r="B736" s="8">
        <f t="shared" si="117"/>
        <v>3640</v>
      </c>
      <c r="C736" s="41">
        <v>36</v>
      </c>
      <c r="D736" s="35">
        <v>47.83</v>
      </c>
      <c r="E736" s="35">
        <v>55.59</v>
      </c>
      <c r="F736" s="8"/>
      <c r="G736" s="35">
        <v>1</v>
      </c>
      <c r="H736" s="42">
        <v>13500000</v>
      </c>
      <c r="I736" s="42">
        <f t="shared" si="111"/>
        <v>645705000</v>
      </c>
      <c r="J736" s="42">
        <f t="shared" si="112"/>
        <v>104760000</v>
      </c>
      <c r="K736" s="36">
        <v>750465000</v>
      </c>
      <c r="L736" s="36">
        <f t="shared" si="113"/>
        <v>600372000</v>
      </c>
      <c r="M736" s="51">
        <v>150093000</v>
      </c>
      <c r="N736" s="36">
        <f t="shared" si="107"/>
        <v>450279000</v>
      </c>
      <c r="O736" s="36">
        <f t="shared" si="114"/>
        <v>150093000</v>
      </c>
      <c r="P736" s="42">
        <f t="shared" si="115"/>
        <v>300186000</v>
      </c>
      <c r="Q736" s="4" t="s">
        <v>2582</v>
      </c>
      <c r="R736" s="5"/>
      <c r="S736" s="7"/>
      <c r="T736" s="8"/>
      <c r="U736" s="4"/>
      <c r="V736" s="83"/>
      <c r="W736" s="5" t="s">
        <v>2583</v>
      </c>
      <c r="X736" s="94" t="s">
        <v>2703</v>
      </c>
      <c r="Y736" s="64" t="e">
        <f ca="1">[1]!doisothanhchu(O736)</f>
        <v>#NAME?</v>
      </c>
    </row>
    <row r="737" spans="1:25" s="38" customFormat="1" ht="22.5" customHeight="1" x14ac:dyDescent="0.25">
      <c r="A737" s="43" t="s">
        <v>230</v>
      </c>
      <c r="B737" s="8"/>
      <c r="C737" s="41"/>
      <c r="D737" s="35"/>
      <c r="E737" s="35"/>
      <c r="F737" s="8"/>
      <c r="G737" s="35"/>
      <c r="H737" s="48"/>
      <c r="I737" s="42">
        <f t="shared" si="111"/>
        <v>0</v>
      </c>
      <c r="J737" s="42">
        <f t="shared" si="112"/>
        <v>0</v>
      </c>
      <c r="K737" s="36">
        <v>0</v>
      </c>
      <c r="L737" s="36">
        <f t="shared" si="113"/>
        <v>0</v>
      </c>
      <c r="M737" s="51">
        <v>0</v>
      </c>
      <c r="N737" s="36">
        <f t="shared" si="107"/>
        <v>0</v>
      </c>
      <c r="O737" s="36">
        <f t="shared" si="114"/>
        <v>0</v>
      </c>
      <c r="P737" s="42">
        <f>+N737-O737</f>
        <v>0</v>
      </c>
      <c r="Q737" s="4"/>
      <c r="R737" s="5"/>
      <c r="S737" s="7"/>
      <c r="T737" s="8"/>
      <c r="U737" s="4"/>
      <c r="V737" s="83"/>
      <c r="W737" s="5"/>
      <c r="X737" s="8"/>
      <c r="Y737" s="64" t="e">
        <f ca="1">[1]!doisothanhchu(O737)</f>
        <v>#NAME?</v>
      </c>
    </row>
    <row r="738" spans="1:25" s="38" customFormat="1" ht="22.5" customHeight="1" x14ac:dyDescent="0.25">
      <c r="A738" s="8">
        <f>+A717+20</f>
        <v>701</v>
      </c>
      <c r="B738" s="8">
        <v>3702</v>
      </c>
      <c r="C738" s="41">
        <v>37</v>
      </c>
      <c r="D738" s="78">
        <v>72.92</v>
      </c>
      <c r="E738" s="35">
        <v>82.25</v>
      </c>
      <c r="F738" s="46" t="s">
        <v>1946</v>
      </c>
      <c r="G738" s="65">
        <v>1.03</v>
      </c>
      <c r="H738" s="42">
        <v>13905000</v>
      </c>
      <c r="I738" s="42">
        <f t="shared" si="111"/>
        <v>1013952600</v>
      </c>
      <c r="J738" s="42">
        <f t="shared" si="112"/>
        <v>129733650</v>
      </c>
      <c r="K738" s="36">
        <v>1143686250</v>
      </c>
      <c r="L738" s="36">
        <f t="shared" si="113"/>
        <v>914949000</v>
      </c>
      <c r="M738" s="51">
        <v>228737000</v>
      </c>
      <c r="N738" s="36">
        <f t="shared" si="107"/>
        <v>686212000</v>
      </c>
      <c r="O738" s="36">
        <f t="shared" si="114"/>
        <v>228737000</v>
      </c>
      <c r="P738" s="42">
        <f t="shared" ref="P738:P757" si="118">+N738-O738</f>
        <v>457475000</v>
      </c>
      <c r="Q738" s="4" t="s">
        <v>1704</v>
      </c>
      <c r="R738" s="5"/>
      <c r="S738" s="7"/>
      <c r="T738" s="8"/>
      <c r="U738" s="4"/>
      <c r="V738" s="83"/>
      <c r="W738" s="5"/>
      <c r="X738" s="8"/>
      <c r="Y738" s="64" t="e">
        <f ca="1">[1]!doisothanhchu(O738)</f>
        <v>#NAME?</v>
      </c>
    </row>
    <row r="739" spans="1:25" s="38" customFormat="1" ht="22.5" customHeight="1" x14ac:dyDescent="0.25">
      <c r="A739" s="8">
        <f t="shared" ref="A739:A757" si="119">+A718+20</f>
        <v>702</v>
      </c>
      <c r="B739" s="8">
        <f>+B738+2</f>
        <v>3704</v>
      </c>
      <c r="C739" s="41">
        <v>37</v>
      </c>
      <c r="D739" s="35">
        <v>63.98</v>
      </c>
      <c r="E739" s="35">
        <v>71.959999999999994</v>
      </c>
      <c r="F739" s="8"/>
      <c r="G739" s="35">
        <v>1</v>
      </c>
      <c r="H739" s="42">
        <v>13500000</v>
      </c>
      <c r="I739" s="42">
        <f t="shared" si="111"/>
        <v>863730000</v>
      </c>
      <c r="J739" s="42">
        <f t="shared" si="112"/>
        <v>107729999.99999988</v>
      </c>
      <c r="K739" s="36">
        <v>971459999.99999988</v>
      </c>
      <c r="L739" s="36">
        <f t="shared" si="113"/>
        <v>777168000</v>
      </c>
      <c r="M739" s="51">
        <v>582876000</v>
      </c>
      <c r="N739" s="36">
        <f t="shared" si="107"/>
        <v>194292000</v>
      </c>
      <c r="O739" s="36">
        <f t="shared" si="114"/>
        <v>194292000</v>
      </c>
      <c r="P739" s="42">
        <f t="shared" si="118"/>
        <v>0</v>
      </c>
      <c r="Q739" s="4" t="s">
        <v>659</v>
      </c>
      <c r="R739" s="5" t="s">
        <v>660</v>
      </c>
      <c r="S739" s="7">
        <v>40772</v>
      </c>
      <c r="T739" s="8" t="s">
        <v>238</v>
      </c>
      <c r="U739" s="4" t="s">
        <v>661</v>
      </c>
      <c r="V739" s="83" t="s">
        <v>662</v>
      </c>
      <c r="W739" s="5" t="s">
        <v>663</v>
      </c>
      <c r="X739" s="91" t="s">
        <v>664</v>
      </c>
      <c r="Y739" s="64" t="e">
        <f ca="1">[1]!doisothanhchu(O739)</f>
        <v>#NAME?</v>
      </c>
    </row>
    <row r="740" spans="1:25" s="38" customFormat="1" ht="22.5" customHeight="1" x14ac:dyDescent="0.25">
      <c r="A740" s="8">
        <f t="shared" si="119"/>
        <v>703</v>
      </c>
      <c r="B740" s="8">
        <f t="shared" ref="B740:B757" si="120">+B739+2</f>
        <v>3706</v>
      </c>
      <c r="C740" s="41">
        <v>37</v>
      </c>
      <c r="D740" s="35">
        <v>62.37</v>
      </c>
      <c r="E740" s="35">
        <v>70.319999999999993</v>
      </c>
      <c r="F740" s="8"/>
      <c r="G740" s="35">
        <v>1</v>
      </c>
      <c r="H740" s="42">
        <v>13500000</v>
      </c>
      <c r="I740" s="42">
        <f t="shared" si="111"/>
        <v>841995000</v>
      </c>
      <c r="J740" s="42">
        <f t="shared" si="112"/>
        <v>107324999.99999988</v>
      </c>
      <c r="K740" s="36">
        <v>949319999.99999988</v>
      </c>
      <c r="L740" s="36">
        <f t="shared" si="113"/>
        <v>759456000</v>
      </c>
      <c r="M740" s="51">
        <v>569592000</v>
      </c>
      <c r="N740" s="36">
        <f t="shared" si="107"/>
        <v>189864000</v>
      </c>
      <c r="O740" s="36">
        <f t="shared" si="114"/>
        <v>189864000</v>
      </c>
      <c r="P740" s="42">
        <f t="shared" si="118"/>
        <v>0</v>
      </c>
      <c r="Q740" s="4" t="s">
        <v>665</v>
      </c>
      <c r="R740" s="5" t="s">
        <v>666</v>
      </c>
      <c r="S740" s="7">
        <v>39365</v>
      </c>
      <c r="T740" s="8" t="s">
        <v>286</v>
      </c>
      <c r="U740" s="4" t="s">
        <v>667</v>
      </c>
      <c r="V740" s="83" t="s">
        <v>668</v>
      </c>
      <c r="W740" s="5" t="s">
        <v>669</v>
      </c>
      <c r="X740" s="91" t="s">
        <v>670</v>
      </c>
      <c r="Y740" s="64" t="e">
        <f ca="1">[1]!doisothanhchu(O740)</f>
        <v>#NAME?</v>
      </c>
    </row>
    <row r="741" spans="1:25" s="38" customFormat="1" ht="22.5" customHeight="1" x14ac:dyDescent="0.25">
      <c r="A741" s="8">
        <f t="shared" si="119"/>
        <v>704</v>
      </c>
      <c r="B741" s="8">
        <f t="shared" si="120"/>
        <v>3708</v>
      </c>
      <c r="C741" s="41">
        <v>37</v>
      </c>
      <c r="D741" s="35">
        <v>62.37</v>
      </c>
      <c r="E741" s="35">
        <v>70.319999999999993</v>
      </c>
      <c r="F741" s="8"/>
      <c r="G741" s="35">
        <v>1</v>
      </c>
      <c r="H741" s="42">
        <v>13500000</v>
      </c>
      <c r="I741" s="42">
        <f t="shared" si="111"/>
        <v>841995000</v>
      </c>
      <c r="J741" s="42">
        <f t="shared" si="112"/>
        <v>107324999.99999988</v>
      </c>
      <c r="K741" s="36">
        <v>949319999.99999988</v>
      </c>
      <c r="L741" s="36">
        <f t="shared" si="113"/>
        <v>759456000</v>
      </c>
      <c r="M741" s="51">
        <v>569592000</v>
      </c>
      <c r="N741" s="36">
        <f t="shared" si="107"/>
        <v>189864000</v>
      </c>
      <c r="O741" s="36">
        <f t="shared" si="114"/>
        <v>189864000</v>
      </c>
      <c r="P741" s="42">
        <f t="shared" si="118"/>
        <v>0</v>
      </c>
      <c r="Q741" s="4" t="s">
        <v>96</v>
      </c>
      <c r="R741" s="5" t="s">
        <v>97</v>
      </c>
      <c r="S741" s="7">
        <v>37853</v>
      </c>
      <c r="T741" s="8" t="s">
        <v>243</v>
      </c>
      <c r="U741" s="4" t="s">
        <v>640</v>
      </c>
      <c r="V741" s="4" t="s">
        <v>641</v>
      </c>
      <c r="W741" s="5" t="s">
        <v>642</v>
      </c>
      <c r="X741" s="91" t="s">
        <v>98</v>
      </c>
      <c r="Y741" s="64" t="e">
        <f ca="1">[1]!doisothanhchu(O741)</f>
        <v>#NAME?</v>
      </c>
    </row>
    <row r="742" spans="1:25" s="38" customFormat="1" ht="22.5" customHeight="1" x14ac:dyDescent="0.25">
      <c r="A742" s="8">
        <f t="shared" si="119"/>
        <v>705</v>
      </c>
      <c r="B742" s="8">
        <f t="shared" si="120"/>
        <v>3710</v>
      </c>
      <c r="C742" s="41">
        <v>37</v>
      </c>
      <c r="D742" s="35">
        <v>63.98</v>
      </c>
      <c r="E742" s="35">
        <v>71.959999999999994</v>
      </c>
      <c r="F742" s="8"/>
      <c r="G742" s="35">
        <v>1</v>
      </c>
      <c r="H742" s="42">
        <v>13500000</v>
      </c>
      <c r="I742" s="42">
        <f t="shared" si="111"/>
        <v>863730000</v>
      </c>
      <c r="J742" s="42">
        <f t="shared" si="112"/>
        <v>107729999.99999988</v>
      </c>
      <c r="K742" s="36">
        <v>971459999.99999988</v>
      </c>
      <c r="L742" s="36">
        <f t="shared" si="113"/>
        <v>777168000</v>
      </c>
      <c r="M742" s="51">
        <v>582876000</v>
      </c>
      <c r="N742" s="36">
        <f t="shared" si="107"/>
        <v>194292000</v>
      </c>
      <c r="O742" s="36">
        <f t="shared" si="114"/>
        <v>194292000</v>
      </c>
      <c r="P742" s="42">
        <f t="shared" si="118"/>
        <v>0</v>
      </c>
      <c r="Q742" s="4" t="s">
        <v>489</v>
      </c>
      <c r="R742" s="5" t="s">
        <v>643</v>
      </c>
      <c r="S742" s="7">
        <v>41404</v>
      </c>
      <c r="T742" s="8" t="s">
        <v>238</v>
      </c>
      <c r="U742" s="4" t="s">
        <v>644</v>
      </c>
      <c r="V742" s="83" t="s">
        <v>645</v>
      </c>
      <c r="W742" s="5" t="s">
        <v>646</v>
      </c>
      <c r="X742" s="91" t="s">
        <v>490</v>
      </c>
      <c r="Y742" s="64" t="e">
        <f ca="1">[1]!doisothanhchu(O742)</f>
        <v>#NAME?</v>
      </c>
    </row>
    <row r="743" spans="1:25" s="38" customFormat="1" ht="22.5" customHeight="1" x14ac:dyDescent="0.25">
      <c r="A743" s="8">
        <f t="shared" si="119"/>
        <v>706</v>
      </c>
      <c r="B743" s="8">
        <f t="shared" si="120"/>
        <v>3712</v>
      </c>
      <c r="C743" s="41">
        <v>37</v>
      </c>
      <c r="D743" s="35">
        <v>72.92</v>
      </c>
      <c r="E743" s="35">
        <v>82.25</v>
      </c>
      <c r="F743" s="46" t="s">
        <v>1946</v>
      </c>
      <c r="G743" s="65">
        <v>1.03</v>
      </c>
      <c r="H743" s="42">
        <v>13905000</v>
      </c>
      <c r="I743" s="42">
        <f t="shared" si="111"/>
        <v>1013952600</v>
      </c>
      <c r="J743" s="42">
        <f t="shared" si="112"/>
        <v>129733650</v>
      </c>
      <c r="K743" s="36">
        <v>1143686250</v>
      </c>
      <c r="L743" s="36">
        <f t="shared" si="113"/>
        <v>914949000</v>
      </c>
      <c r="M743" s="51">
        <v>228737000</v>
      </c>
      <c r="N743" s="36">
        <f t="shared" si="107"/>
        <v>686212000</v>
      </c>
      <c r="O743" s="36">
        <f t="shared" si="114"/>
        <v>228737000</v>
      </c>
      <c r="P743" s="42">
        <f t="shared" si="118"/>
        <v>457475000</v>
      </c>
      <c r="Q743" s="4" t="s">
        <v>449</v>
      </c>
      <c r="R743" s="5"/>
      <c r="S743" s="7"/>
      <c r="T743" s="8"/>
      <c r="U743" s="4"/>
      <c r="V743" s="83"/>
      <c r="W743" s="5"/>
      <c r="X743" s="8"/>
      <c r="Y743" s="64" t="e">
        <f ca="1">[1]!doisothanhchu(O743)</f>
        <v>#NAME?</v>
      </c>
    </row>
    <row r="744" spans="1:25" s="38" customFormat="1" ht="22.5" customHeight="1" x14ac:dyDescent="0.25">
      <c r="A744" s="8">
        <f t="shared" si="119"/>
        <v>707</v>
      </c>
      <c r="B744" s="8">
        <f t="shared" si="120"/>
        <v>3714</v>
      </c>
      <c r="C744" s="41">
        <v>37</v>
      </c>
      <c r="D744" s="35">
        <v>47.83</v>
      </c>
      <c r="E744" s="35">
        <v>55.59</v>
      </c>
      <c r="F744" s="8"/>
      <c r="G744" s="35">
        <v>1</v>
      </c>
      <c r="H744" s="42">
        <v>13500000</v>
      </c>
      <c r="I744" s="42">
        <f t="shared" si="111"/>
        <v>645705000</v>
      </c>
      <c r="J744" s="42">
        <f t="shared" si="112"/>
        <v>104760000</v>
      </c>
      <c r="K744" s="36">
        <v>750465000</v>
      </c>
      <c r="L744" s="36">
        <f t="shared" si="113"/>
        <v>600372000</v>
      </c>
      <c r="M744" s="51">
        <v>450279500</v>
      </c>
      <c r="N744" s="36">
        <f t="shared" si="107"/>
        <v>150093000</v>
      </c>
      <c r="O744" s="36">
        <f t="shared" si="114"/>
        <v>150093000</v>
      </c>
      <c r="P744" s="42">
        <f t="shared" si="118"/>
        <v>0</v>
      </c>
      <c r="Q744" s="4" t="s">
        <v>671</v>
      </c>
      <c r="R744" s="5" t="s">
        <v>672</v>
      </c>
      <c r="S744" s="7">
        <v>42081</v>
      </c>
      <c r="T744" s="8" t="s">
        <v>276</v>
      </c>
      <c r="U744" s="4" t="s">
        <v>673</v>
      </c>
      <c r="V744" s="83" t="s">
        <v>674</v>
      </c>
      <c r="W744" s="5" t="s">
        <v>675</v>
      </c>
      <c r="X744" s="91" t="s">
        <v>676</v>
      </c>
      <c r="Y744" s="64" t="e">
        <f ca="1">[1]!doisothanhchu(O744)</f>
        <v>#NAME?</v>
      </c>
    </row>
    <row r="745" spans="1:25" s="38" customFormat="1" ht="22.5" customHeight="1" x14ac:dyDescent="0.25">
      <c r="A745" s="8">
        <f t="shared" si="119"/>
        <v>708</v>
      </c>
      <c r="B745" s="8">
        <f t="shared" si="120"/>
        <v>3716</v>
      </c>
      <c r="C745" s="41">
        <v>37</v>
      </c>
      <c r="D745" s="35">
        <v>39.729999999999997</v>
      </c>
      <c r="E745" s="35">
        <v>45.48</v>
      </c>
      <c r="F745" s="8"/>
      <c r="G745" s="35">
        <v>1</v>
      </c>
      <c r="H745" s="42">
        <v>13500000</v>
      </c>
      <c r="I745" s="42">
        <f t="shared" si="111"/>
        <v>536354999.99999994</v>
      </c>
      <c r="J745" s="42">
        <f t="shared" si="112"/>
        <v>77625000.00000006</v>
      </c>
      <c r="K745" s="36">
        <v>613980000</v>
      </c>
      <c r="L745" s="36">
        <f t="shared" si="113"/>
        <v>491184000</v>
      </c>
      <c r="M745" s="51">
        <v>368388000</v>
      </c>
      <c r="N745" s="36">
        <f t="shared" si="107"/>
        <v>122796000</v>
      </c>
      <c r="O745" s="36">
        <f t="shared" si="114"/>
        <v>122796000</v>
      </c>
      <c r="P745" s="42">
        <f t="shared" si="118"/>
        <v>0</v>
      </c>
      <c r="Q745" s="4" t="s">
        <v>677</v>
      </c>
      <c r="R745" s="5" t="s">
        <v>678</v>
      </c>
      <c r="S745" s="7">
        <v>39862</v>
      </c>
      <c r="T745" s="8" t="s">
        <v>243</v>
      </c>
      <c r="U745" s="4" t="s">
        <v>679</v>
      </c>
      <c r="V745" s="4" t="s">
        <v>680</v>
      </c>
      <c r="W745" s="5" t="s">
        <v>681</v>
      </c>
      <c r="X745" s="91" t="s">
        <v>682</v>
      </c>
      <c r="Y745" s="64" t="e">
        <f ca="1">[1]!doisothanhchu(O745)</f>
        <v>#NAME?</v>
      </c>
    </row>
    <row r="746" spans="1:25" s="38" customFormat="1" ht="22.5" customHeight="1" x14ac:dyDescent="0.25">
      <c r="A746" s="8">
        <f t="shared" si="119"/>
        <v>709</v>
      </c>
      <c r="B746" s="8">
        <f t="shared" si="120"/>
        <v>3718</v>
      </c>
      <c r="C746" s="41">
        <v>37</v>
      </c>
      <c r="D746" s="35">
        <v>39.729999999999997</v>
      </c>
      <c r="E746" s="35">
        <v>45.48</v>
      </c>
      <c r="F746" s="8"/>
      <c r="G746" s="35">
        <v>1</v>
      </c>
      <c r="H746" s="42">
        <v>13500000</v>
      </c>
      <c r="I746" s="42">
        <f t="shared" si="111"/>
        <v>536354999.99999994</v>
      </c>
      <c r="J746" s="42">
        <f t="shared" si="112"/>
        <v>77625000.00000006</v>
      </c>
      <c r="K746" s="36">
        <v>613980000</v>
      </c>
      <c r="L746" s="36">
        <f t="shared" si="113"/>
        <v>491184000</v>
      </c>
      <c r="M746" s="51">
        <v>368388000</v>
      </c>
      <c r="N746" s="36">
        <f t="shared" si="107"/>
        <v>122796000</v>
      </c>
      <c r="O746" s="36">
        <f t="shared" si="114"/>
        <v>122796000</v>
      </c>
      <c r="P746" s="42">
        <f t="shared" si="118"/>
        <v>0</v>
      </c>
      <c r="Q746" s="4" t="s">
        <v>2948</v>
      </c>
      <c r="R746" s="5" t="s">
        <v>683</v>
      </c>
      <c r="S746" s="7">
        <v>39797</v>
      </c>
      <c r="T746" s="8" t="s">
        <v>2940</v>
      </c>
      <c r="U746" s="4" t="s">
        <v>684</v>
      </c>
      <c r="V746" s="83" t="s">
        <v>685</v>
      </c>
      <c r="W746" s="5" t="s">
        <v>686</v>
      </c>
      <c r="X746" s="91" t="s">
        <v>687</v>
      </c>
      <c r="Y746" s="64" t="e">
        <f ca="1">[1]!doisothanhchu(O746)</f>
        <v>#NAME?</v>
      </c>
    </row>
    <row r="747" spans="1:25" s="38" customFormat="1" ht="22.5" customHeight="1" x14ac:dyDescent="0.25">
      <c r="A747" s="8">
        <f t="shared" si="119"/>
        <v>710</v>
      </c>
      <c r="B747" s="8">
        <f t="shared" si="120"/>
        <v>3720</v>
      </c>
      <c r="C747" s="41">
        <v>37</v>
      </c>
      <c r="D747" s="35">
        <v>47.83</v>
      </c>
      <c r="E747" s="35">
        <v>55.59</v>
      </c>
      <c r="F747" s="8"/>
      <c r="G747" s="35">
        <v>1</v>
      </c>
      <c r="H747" s="42">
        <v>13500000</v>
      </c>
      <c r="I747" s="42">
        <f t="shared" si="111"/>
        <v>645705000</v>
      </c>
      <c r="J747" s="42">
        <f t="shared" si="112"/>
        <v>104760000</v>
      </c>
      <c r="K747" s="36">
        <v>750465000</v>
      </c>
      <c r="L747" s="36">
        <f t="shared" si="113"/>
        <v>600372000</v>
      </c>
      <c r="M747" s="51">
        <v>450279000</v>
      </c>
      <c r="N747" s="36">
        <f t="shared" si="107"/>
        <v>150093000</v>
      </c>
      <c r="O747" s="36">
        <f t="shared" si="114"/>
        <v>150093000</v>
      </c>
      <c r="P747" s="42">
        <f t="shared" si="118"/>
        <v>0</v>
      </c>
      <c r="Q747" s="4" t="s">
        <v>688</v>
      </c>
      <c r="R747" s="5" t="s">
        <v>689</v>
      </c>
      <c r="S747" s="7">
        <v>37002</v>
      </c>
      <c r="T747" s="8" t="s">
        <v>286</v>
      </c>
      <c r="U747" s="4" t="s">
        <v>690</v>
      </c>
      <c r="V747" s="83" t="s">
        <v>691</v>
      </c>
      <c r="W747" s="5" t="s">
        <v>692</v>
      </c>
      <c r="X747" s="91" t="s">
        <v>693</v>
      </c>
      <c r="Y747" s="64" t="e">
        <f ca="1">[1]!doisothanhchu(O747)</f>
        <v>#NAME?</v>
      </c>
    </row>
    <row r="748" spans="1:25" s="38" customFormat="1" ht="22.5" customHeight="1" x14ac:dyDescent="0.25">
      <c r="A748" s="8">
        <f t="shared" si="119"/>
        <v>711</v>
      </c>
      <c r="B748" s="8">
        <f t="shared" si="120"/>
        <v>3722</v>
      </c>
      <c r="C748" s="41">
        <v>37</v>
      </c>
      <c r="D748" s="35">
        <v>72.92</v>
      </c>
      <c r="E748" s="35">
        <v>82.25</v>
      </c>
      <c r="F748" s="46" t="s">
        <v>1946</v>
      </c>
      <c r="G748" s="65">
        <v>1.03</v>
      </c>
      <c r="H748" s="42">
        <v>13905000</v>
      </c>
      <c r="I748" s="42">
        <f t="shared" si="111"/>
        <v>1013952600</v>
      </c>
      <c r="J748" s="42">
        <f t="shared" si="112"/>
        <v>129733650</v>
      </c>
      <c r="K748" s="36">
        <v>1143686250</v>
      </c>
      <c r="L748" s="36">
        <f t="shared" si="113"/>
        <v>914949000</v>
      </c>
      <c r="M748" s="51">
        <v>228737000</v>
      </c>
      <c r="N748" s="36">
        <f t="shared" si="107"/>
        <v>686212000</v>
      </c>
      <c r="O748" s="36">
        <f t="shared" si="114"/>
        <v>228737000</v>
      </c>
      <c r="P748" s="42">
        <f t="shared" si="118"/>
        <v>457475000</v>
      </c>
      <c r="Q748" s="4" t="s">
        <v>449</v>
      </c>
      <c r="R748" s="5"/>
      <c r="S748" s="7"/>
      <c r="T748" s="8"/>
      <c r="U748" s="4"/>
      <c r="V748" s="83"/>
      <c r="W748" s="5"/>
      <c r="X748" s="8"/>
      <c r="Y748" s="64" t="e">
        <f ca="1">[1]!doisothanhchu(O748)</f>
        <v>#NAME?</v>
      </c>
    </row>
    <row r="749" spans="1:25" s="38" customFormat="1" ht="22.5" customHeight="1" x14ac:dyDescent="0.25">
      <c r="A749" s="8">
        <f t="shared" si="119"/>
        <v>712</v>
      </c>
      <c r="B749" s="8">
        <f t="shared" si="120"/>
        <v>3724</v>
      </c>
      <c r="C749" s="41">
        <v>37</v>
      </c>
      <c r="D749" s="35">
        <v>63.98</v>
      </c>
      <c r="E749" s="35">
        <v>71.959999999999994</v>
      </c>
      <c r="F749" s="8"/>
      <c r="G749" s="35">
        <v>1</v>
      </c>
      <c r="H749" s="42">
        <v>13500000</v>
      </c>
      <c r="I749" s="42">
        <f t="shared" si="111"/>
        <v>863730000</v>
      </c>
      <c r="J749" s="42">
        <f t="shared" si="112"/>
        <v>107729999.99999988</v>
      </c>
      <c r="K749" s="36">
        <v>971459999.99999988</v>
      </c>
      <c r="L749" s="36">
        <f t="shared" si="113"/>
        <v>777168000</v>
      </c>
      <c r="M749" s="51">
        <v>194292000</v>
      </c>
      <c r="N749" s="36">
        <f t="shared" si="107"/>
        <v>582876000</v>
      </c>
      <c r="O749" s="36">
        <f t="shared" si="114"/>
        <v>194292000</v>
      </c>
      <c r="P749" s="42">
        <f t="shared" si="118"/>
        <v>388584000</v>
      </c>
      <c r="Q749" s="4" t="s">
        <v>2094</v>
      </c>
      <c r="R749" s="5"/>
      <c r="S749" s="7"/>
      <c r="T749" s="8"/>
      <c r="U749" s="4"/>
      <c r="V749" s="83"/>
      <c r="W749" s="5"/>
      <c r="X749" s="8"/>
      <c r="Y749" s="64" t="e">
        <f ca="1">[1]!doisothanhchu(O749)</f>
        <v>#NAME?</v>
      </c>
    </row>
    <row r="750" spans="1:25" s="38" customFormat="1" ht="22.5" customHeight="1" x14ac:dyDescent="0.25">
      <c r="A750" s="8">
        <f t="shared" si="119"/>
        <v>713</v>
      </c>
      <c r="B750" s="8">
        <f t="shared" si="120"/>
        <v>3726</v>
      </c>
      <c r="C750" s="41">
        <v>37</v>
      </c>
      <c r="D750" s="35">
        <v>62.37</v>
      </c>
      <c r="E750" s="35">
        <v>70.319999999999993</v>
      </c>
      <c r="F750" s="8"/>
      <c r="G750" s="35">
        <v>1</v>
      </c>
      <c r="H750" s="42">
        <v>13500000</v>
      </c>
      <c r="I750" s="42">
        <f t="shared" si="111"/>
        <v>841995000</v>
      </c>
      <c r="J750" s="42">
        <f t="shared" si="112"/>
        <v>107324999.99999988</v>
      </c>
      <c r="K750" s="36">
        <v>949319999.99999988</v>
      </c>
      <c r="L750" s="36">
        <f t="shared" si="113"/>
        <v>759456000</v>
      </c>
      <c r="M750" s="51">
        <v>189864000</v>
      </c>
      <c r="N750" s="36">
        <f t="shared" si="107"/>
        <v>569592000</v>
      </c>
      <c r="O750" s="36">
        <f t="shared" si="114"/>
        <v>189864000</v>
      </c>
      <c r="P750" s="42">
        <f t="shared" si="118"/>
        <v>379728000</v>
      </c>
      <c r="Q750" s="4" t="s">
        <v>2094</v>
      </c>
      <c r="R750" s="5"/>
      <c r="S750" s="7"/>
      <c r="T750" s="8"/>
      <c r="U750" s="4"/>
      <c r="V750" s="83"/>
      <c r="W750" s="5"/>
      <c r="X750" s="8"/>
      <c r="Y750" s="64" t="e">
        <f ca="1">[1]!doisothanhchu(O750)</f>
        <v>#NAME?</v>
      </c>
    </row>
    <row r="751" spans="1:25" s="38" customFormat="1" ht="22.5" customHeight="1" x14ac:dyDescent="0.25">
      <c r="A751" s="8">
        <f t="shared" si="119"/>
        <v>714</v>
      </c>
      <c r="B751" s="8">
        <f t="shared" si="120"/>
        <v>3728</v>
      </c>
      <c r="C751" s="41">
        <v>37</v>
      </c>
      <c r="D751" s="35">
        <v>62.37</v>
      </c>
      <c r="E751" s="35">
        <v>70.319999999999993</v>
      </c>
      <c r="F751" s="8"/>
      <c r="G751" s="35">
        <v>1</v>
      </c>
      <c r="H751" s="42">
        <v>13500000</v>
      </c>
      <c r="I751" s="42">
        <f t="shared" si="111"/>
        <v>841995000</v>
      </c>
      <c r="J751" s="42">
        <f t="shared" si="112"/>
        <v>107324999.99999988</v>
      </c>
      <c r="K751" s="36">
        <v>949319999.99999988</v>
      </c>
      <c r="L751" s="36">
        <f t="shared" si="113"/>
        <v>759456000</v>
      </c>
      <c r="M751" s="51">
        <v>569592000</v>
      </c>
      <c r="N751" s="36">
        <f t="shared" si="107"/>
        <v>189864000</v>
      </c>
      <c r="O751" s="36">
        <f t="shared" si="114"/>
        <v>189864000</v>
      </c>
      <c r="P751" s="42">
        <f t="shared" si="118"/>
        <v>0</v>
      </c>
      <c r="Q751" s="4" t="s">
        <v>491</v>
      </c>
      <c r="R751" s="5" t="s">
        <v>492</v>
      </c>
      <c r="S751" s="7">
        <v>38807</v>
      </c>
      <c r="T751" s="8" t="s">
        <v>243</v>
      </c>
      <c r="U751" s="4" t="s">
        <v>493</v>
      </c>
      <c r="V751" s="83" t="s">
        <v>494</v>
      </c>
      <c r="W751" s="5" t="s">
        <v>495</v>
      </c>
      <c r="X751" s="94" t="s">
        <v>496</v>
      </c>
      <c r="Y751" s="64" t="e">
        <f ca="1">[1]!doisothanhchu(O751)</f>
        <v>#NAME?</v>
      </c>
    </row>
    <row r="752" spans="1:25" s="38" customFormat="1" ht="22.5" customHeight="1" x14ac:dyDescent="0.25">
      <c r="A752" s="8">
        <f t="shared" si="119"/>
        <v>715</v>
      </c>
      <c r="B752" s="8">
        <f t="shared" si="120"/>
        <v>3730</v>
      </c>
      <c r="C752" s="41">
        <v>37</v>
      </c>
      <c r="D752" s="35">
        <v>63.98</v>
      </c>
      <c r="E752" s="35">
        <v>71.959999999999994</v>
      </c>
      <c r="F752" s="8"/>
      <c r="G752" s="35">
        <v>1</v>
      </c>
      <c r="H752" s="42">
        <v>13500000</v>
      </c>
      <c r="I752" s="42">
        <f t="shared" si="111"/>
        <v>863730000</v>
      </c>
      <c r="J752" s="42">
        <f t="shared" si="112"/>
        <v>107729999.99999988</v>
      </c>
      <c r="K752" s="36">
        <v>971459999.99999988</v>
      </c>
      <c r="L752" s="36">
        <f t="shared" si="113"/>
        <v>777168000</v>
      </c>
      <c r="M752" s="51">
        <v>582876000</v>
      </c>
      <c r="N752" s="36">
        <f t="shared" si="107"/>
        <v>194292000</v>
      </c>
      <c r="O752" s="36">
        <f t="shared" si="114"/>
        <v>194292000</v>
      </c>
      <c r="P752" s="42">
        <f t="shared" si="118"/>
        <v>0</v>
      </c>
      <c r="Q752" s="4" t="s">
        <v>694</v>
      </c>
      <c r="R752" s="5" t="s">
        <v>695</v>
      </c>
      <c r="S752" s="7">
        <v>40197</v>
      </c>
      <c r="T752" s="8" t="s">
        <v>243</v>
      </c>
      <c r="U752" s="4" t="s">
        <v>696</v>
      </c>
      <c r="V752" s="4" t="s">
        <v>697</v>
      </c>
      <c r="W752" s="5" t="s">
        <v>698</v>
      </c>
      <c r="X752" s="8"/>
      <c r="Y752" s="64" t="e">
        <f ca="1">[1]!doisothanhchu(O752)</f>
        <v>#NAME?</v>
      </c>
    </row>
    <row r="753" spans="1:25" s="38" customFormat="1" ht="22.5" customHeight="1" x14ac:dyDescent="0.25">
      <c r="A753" s="8">
        <f t="shared" si="119"/>
        <v>716</v>
      </c>
      <c r="B753" s="8">
        <f t="shared" si="120"/>
        <v>3732</v>
      </c>
      <c r="C753" s="41">
        <v>37</v>
      </c>
      <c r="D753" s="35">
        <v>72.92</v>
      </c>
      <c r="E753" s="35">
        <v>82.25</v>
      </c>
      <c r="F753" s="46" t="s">
        <v>1946</v>
      </c>
      <c r="G753" s="65">
        <v>1.03</v>
      </c>
      <c r="H753" s="42">
        <v>13905000</v>
      </c>
      <c r="I753" s="42">
        <f t="shared" si="111"/>
        <v>1013952600</v>
      </c>
      <c r="J753" s="42">
        <f t="shared" si="112"/>
        <v>129733650</v>
      </c>
      <c r="K753" s="36">
        <v>1143686250</v>
      </c>
      <c r="L753" s="36">
        <f t="shared" si="113"/>
        <v>914949000</v>
      </c>
      <c r="M753" s="51">
        <v>228737000</v>
      </c>
      <c r="N753" s="36">
        <f t="shared" si="107"/>
        <v>686212000</v>
      </c>
      <c r="O753" s="36">
        <f t="shared" si="114"/>
        <v>228737000</v>
      </c>
      <c r="P753" s="42">
        <f t="shared" si="118"/>
        <v>457475000</v>
      </c>
      <c r="Q753" s="4" t="s">
        <v>449</v>
      </c>
      <c r="R753" s="5"/>
      <c r="S753" s="7"/>
      <c r="T753" s="8"/>
      <c r="U753" s="4"/>
      <c r="V753" s="83"/>
      <c r="W753" s="5"/>
      <c r="X753" s="8"/>
      <c r="Y753" s="64" t="e">
        <f ca="1">[1]!doisothanhchu(O753)</f>
        <v>#NAME?</v>
      </c>
    </row>
    <row r="754" spans="1:25" s="38" customFormat="1" ht="22.5" customHeight="1" x14ac:dyDescent="0.25">
      <c r="A754" s="8">
        <f t="shared" si="119"/>
        <v>717</v>
      </c>
      <c r="B754" s="8">
        <f t="shared" si="120"/>
        <v>3734</v>
      </c>
      <c r="C754" s="41">
        <v>37</v>
      </c>
      <c r="D754" s="35">
        <v>47.83</v>
      </c>
      <c r="E754" s="35">
        <v>55.59</v>
      </c>
      <c r="F754" s="8"/>
      <c r="G754" s="35">
        <v>1</v>
      </c>
      <c r="H754" s="42">
        <v>13500000</v>
      </c>
      <c r="I754" s="42">
        <f t="shared" si="111"/>
        <v>645705000</v>
      </c>
      <c r="J754" s="42">
        <f t="shared" si="112"/>
        <v>104760000</v>
      </c>
      <c r="K754" s="36">
        <v>750465000</v>
      </c>
      <c r="L754" s="36">
        <f t="shared" si="113"/>
        <v>600372000</v>
      </c>
      <c r="M754" s="51">
        <v>450279000</v>
      </c>
      <c r="N754" s="36">
        <f t="shared" si="107"/>
        <v>150093000</v>
      </c>
      <c r="O754" s="36">
        <f t="shared" si="114"/>
        <v>150093000</v>
      </c>
      <c r="P754" s="42">
        <f t="shared" si="118"/>
        <v>0</v>
      </c>
      <c r="Q754" s="4" t="s">
        <v>699</v>
      </c>
      <c r="R754" s="5" t="s">
        <v>700</v>
      </c>
      <c r="S754" s="7">
        <v>41720</v>
      </c>
      <c r="T754" s="8" t="s">
        <v>243</v>
      </c>
      <c r="U754" s="4" t="s">
        <v>701</v>
      </c>
      <c r="V754" s="83" t="s">
        <v>702</v>
      </c>
      <c r="W754" s="5" t="s">
        <v>703</v>
      </c>
      <c r="X754" s="8"/>
      <c r="Y754" s="64" t="e">
        <f ca="1">[1]!doisothanhchu(O754)</f>
        <v>#NAME?</v>
      </c>
    </row>
    <row r="755" spans="1:25" s="38" customFormat="1" ht="22.5" customHeight="1" x14ac:dyDescent="0.25">
      <c r="A755" s="8">
        <f t="shared" si="119"/>
        <v>718</v>
      </c>
      <c r="B755" s="8">
        <f t="shared" si="120"/>
        <v>3736</v>
      </c>
      <c r="C755" s="41">
        <v>37</v>
      </c>
      <c r="D755" s="35">
        <v>41.79</v>
      </c>
      <c r="E755" s="35">
        <v>47.62</v>
      </c>
      <c r="F755" s="8"/>
      <c r="G755" s="35">
        <v>1</v>
      </c>
      <c r="H755" s="42">
        <v>13500000</v>
      </c>
      <c r="I755" s="42">
        <f t="shared" si="111"/>
        <v>564165000</v>
      </c>
      <c r="J755" s="42">
        <f t="shared" si="112"/>
        <v>78705000</v>
      </c>
      <c r="K755" s="36">
        <v>642870000</v>
      </c>
      <c r="L755" s="36">
        <f t="shared" si="113"/>
        <v>514296000</v>
      </c>
      <c r="M755" s="51">
        <v>385722000</v>
      </c>
      <c r="N755" s="36">
        <f t="shared" si="107"/>
        <v>128574000</v>
      </c>
      <c r="O755" s="36">
        <f t="shared" si="114"/>
        <v>128574000</v>
      </c>
      <c r="P755" s="42">
        <f t="shared" si="118"/>
        <v>0</v>
      </c>
      <c r="Q755" s="4" t="s">
        <v>647</v>
      </c>
      <c r="R755" s="5" t="s">
        <v>648</v>
      </c>
      <c r="S755" s="7">
        <v>39109</v>
      </c>
      <c r="T755" s="8" t="s">
        <v>260</v>
      </c>
      <c r="U755" s="4" t="s">
        <v>649</v>
      </c>
      <c r="V755" s="83" t="s">
        <v>2393</v>
      </c>
      <c r="W755" s="5" t="s">
        <v>2394</v>
      </c>
      <c r="X755" s="91" t="s">
        <v>2395</v>
      </c>
      <c r="Y755" s="64" t="e">
        <f ca="1">[1]!doisothanhchu(O755)</f>
        <v>#NAME?</v>
      </c>
    </row>
    <row r="756" spans="1:25" s="38" customFormat="1" ht="22.5" customHeight="1" x14ac:dyDescent="0.25">
      <c r="A756" s="8">
        <f t="shared" si="119"/>
        <v>719</v>
      </c>
      <c r="B756" s="8">
        <f t="shared" si="120"/>
        <v>3738</v>
      </c>
      <c r="C756" s="41">
        <v>37</v>
      </c>
      <c r="D756" s="35">
        <v>40.03</v>
      </c>
      <c r="E756" s="35">
        <v>45.84</v>
      </c>
      <c r="F756" s="8"/>
      <c r="G756" s="35">
        <v>1</v>
      </c>
      <c r="H756" s="42">
        <v>13500000</v>
      </c>
      <c r="I756" s="42">
        <f t="shared" si="111"/>
        <v>540405000</v>
      </c>
      <c r="J756" s="42">
        <f t="shared" si="112"/>
        <v>78435000</v>
      </c>
      <c r="K756" s="36">
        <v>618840000</v>
      </c>
      <c r="L756" s="36">
        <f t="shared" si="113"/>
        <v>495072000</v>
      </c>
      <c r="M756" s="51">
        <v>371304000</v>
      </c>
      <c r="N756" s="36">
        <f t="shared" ref="N756:N819" si="121">+ROUND(L756-M756,-3)</f>
        <v>123768000</v>
      </c>
      <c r="O756" s="36">
        <f t="shared" si="114"/>
        <v>123768000</v>
      </c>
      <c r="P756" s="42">
        <f t="shared" si="118"/>
        <v>0</v>
      </c>
      <c r="Q756" s="4" t="s">
        <v>497</v>
      </c>
      <c r="R756" s="5" t="s">
        <v>498</v>
      </c>
      <c r="S756" s="7">
        <v>41070</v>
      </c>
      <c r="T756" s="8" t="s">
        <v>267</v>
      </c>
      <c r="U756" s="4" t="s">
        <v>2396</v>
      </c>
      <c r="V756" s="83" t="s">
        <v>499</v>
      </c>
      <c r="W756" s="5" t="s">
        <v>2397</v>
      </c>
      <c r="X756" s="91" t="s">
        <v>500</v>
      </c>
      <c r="Y756" s="64" t="e">
        <f ca="1">[1]!doisothanhchu(O756)</f>
        <v>#NAME?</v>
      </c>
    </row>
    <row r="757" spans="1:25" s="38" customFormat="1" ht="22.5" customHeight="1" x14ac:dyDescent="0.25">
      <c r="A757" s="8">
        <f t="shared" si="119"/>
        <v>720</v>
      </c>
      <c r="B757" s="8">
        <f t="shared" si="120"/>
        <v>3740</v>
      </c>
      <c r="C757" s="41">
        <v>37</v>
      </c>
      <c r="D757" s="35">
        <v>47.83</v>
      </c>
      <c r="E757" s="35">
        <v>55.59</v>
      </c>
      <c r="F757" s="8"/>
      <c r="G757" s="35">
        <v>1</v>
      </c>
      <c r="H757" s="42">
        <v>13500000</v>
      </c>
      <c r="I757" s="42">
        <f t="shared" si="111"/>
        <v>645705000</v>
      </c>
      <c r="J757" s="42">
        <f t="shared" si="112"/>
        <v>104760000</v>
      </c>
      <c r="K757" s="36">
        <v>750465000</v>
      </c>
      <c r="L757" s="36">
        <f t="shared" si="113"/>
        <v>600372000</v>
      </c>
      <c r="M757" s="51">
        <v>450279000</v>
      </c>
      <c r="N757" s="36">
        <f t="shared" si="121"/>
        <v>150093000</v>
      </c>
      <c r="O757" s="36">
        <f t="shared" si="114"/>
        <v>150093000</v>
      </c>
      <c r="P757" s="42">
        <f t="shared" si="118"/>
        <v>0</v>
      </c>
      <c r="Q757" s="4" t="s">
        <v>704</v>
      </c>
      <c r="R757" s="5" t="s">
        <v>705</v>
      </c>
      <c r="S757" s="7">
        <v>38607</v>
      </c>
      <c r="T757" s="8" t="s">
        <v>356</v>
      </c>
      <c r="U757" s="4" t="s">
        <v>706</v>
      </c>
      <c r="V757" s="83" t="s">
        <v>707</v>
      </c>
      <c r="W757" s="5" t="s">
        <v>708</v>
      </c>
      <c r="X757" s="91" t="s">
        <v>709</v>
      </c>
      <c r="Y757" s="64" t="e">
        <f ca="1">[1]!doisothanhchu(O757)</f>
        <v>#NAME?</v>
      </c>
    </row>
    <row r="758" spans="1:25" s="38" customFormat="1" ht="22.5" customHeight="1" x14ac:dyDescent="0.25">
      <c r="A758" s="43" t="s">
        <v>231</v>
      </c>
      <c r="B758" s="8"/>
      <c r="C758" s="41"/>
      <c r="D758" s="35"/>
      <c r="E758" s="35"/>
      <c r="F758" s="8"/>
      <c r="G758" s="35"/>
      <c r="H758" s="48"/>
      <c r="I758" s="42">
        <f t="shared" si="111"/>
        <v>0</v>
      </c>
      <c r="J758" s="42">
        <f t="shared" si="112"/>
        <v>0</v>
      </c>
      <c r="K758" s="36">
        <v>0</v>
      </c>
      <c r="L758" s="36">
        <f t="shared" si="113"/>
        <v>0</v>
      </c>
      <c r="M758" s="51">
        <v>0</v>
      </c>
      <c r="N758" s="36">
        <f t="shared" si="121"/>
        <v>0</v>
      </c>
      <c r="O758" s="36">
        <f t="shared" si="114"/>
        <v>0</v>
      </c>
      <c r="P758" s="42">
        <f>+N758-O758</f>
        <v>0</v>
      </c>
      <c r="Q758" s="4"/>
      <c r="R758" s="5"/>
      <c r="S758" s="7"/>
      <c r="T758" s="8"/>
      <c r="U758" s="4"/>
      <c r="V758" s="83"/>
      <c r="W758" s="5"/>
      <c r="X758" s="8"/>
      <c r="Y758" s="64" t="e">
        <f ca="1">[1]!doisothanhchu(O758)</f>
        <v>#NAME?</v>
      </c>
    </row>
    <row r="759" spans="1:25" s="38" customFormat="1" ht="22.5" customHeight="1" x14ac:dyDescent="0.25">
      <c r="A759" s="8">
        <f>+A738+20</f>
        <v>721</v>
      </c>
      <c r="B759" s="8">
        <v>3802</v>
      </c>
      <c r="C759" s="41">
        <v>38</v>
      </c>
      <c r="D759" s="78">
        <v>72.92</v>
      </c>
      <c r="E759" s="35">
        <v>82.25</v>
      </c>
      <c r="F759" s="46" t="s">
        <v>1946</v>
      </c>
      <c r="G759" s="65">
        <v>1.03</v>
      </c>
      <c r="H759" s="42">
        <v>13905000</v>
      </c>
      <c r="I759" s="42">
        <f t="shared" si="111"/>
        <v>1013952600</v>
      </c>
      <c r="J759" s="42">
        <f t="shared" si="112"/>
        <v>129733650</v>
      </c>
      <c r="K759" s="36">
        <v>1143686250</v>
      </c>
      <c r="L759" s="36">
        <f t="shared" si="113"/>
        <v>914949000</v>
      </c>
      <c r="M759" s="51">
        <v>228737000</v>
      </c>
      <c r="N759" s="36">
        <f t="shared" si="121"/>
        <v>686212000</v>
      </c>
      <c r="O759" s="36">
        <f t="shared" si="114"/>
        <v>228737000</v>
      </c>
      <c r="P759" s="42">
        <f t="shared" ref="P759:P778" si="122">+N759-O759</f>
        <v>457475000</v>
      </c>
      <c r="Q759" s="4" t="s">
        <v>2271</v>
      </c>
      <c r="R759" s="5"/>
      <c r="S759" s="7"/>
      <c r="T759" s="8"/>
      <c r="U759" s="4"/>
      <c r="V759" s="83"/>
      <c r="W759" s="5" t="s">
        <v>2272</v>
      </c>
      <c r="X759" s="8"/>
      <c r="Y759" s="64" t="e">
        <f ca="1">[1]!doisothanhchu(O759)</f>
        <v>#NAME?</v>
      </c>
    </row>
    <row r="760" spans="1:25" s="38" customFormat="1" ht="22.5" customHeight="1" x14ac:dyDescent="0.25">
      <c r="A760" s="8">
        <f t="shared" ref="A760:A778" si="123">+A739+20</f>
        <v>722</v>
      </c>
      <c r="B760" s="8">
        <f>+B759+2</f>
        <v>3804</v>
      </c>
      <c r="C760" s="41">
        <v>38</v>
      </c>
      <c r="D760" s="35">
        <v>63.98</v>
      </c>
      <c r="E760" s="35">
        <v>71.959999999999994</v>
      </c>
      <c r="F760" s="8"/>
      <c r="G760" s="35">
        <v>1</v>
      </c>
      <c r="H760" s="42">
        <v>13500000</v>
      </c>
      <c r="I760" s="42">
        <f t="shared" si="111"/>
        <v>863730000</v>
      </c>
      <c r="J760" s="42">
        <f t="shared" si="112"/>
        <v>107729999.99999988</v>
      </c>
      <c r="K760" s="36">
        <v>971459999.99999988</v>
      </c>
      <c r="L760" s="36">
        <f t="shared" si="113"/>
        <v>777168000</v>
      </c>
      <c r="M760" s="51">
        <v>582876000</v>
      </c>
      <c r="N760" s="36">
        <f t="shared" si="121"/>
        <v>194292000</v>
      </c>
      <c r="O760" s="36">
        <f t="shared" si="114"/>
        <v>194292000</v>
      </c>
      <c r="P760" s="42">
        <f t="shared" si="122"/>
        <v>0</v>
      </c>
      <c r="Q760" s="4" t="s">
        <v>501</v>
      </c>
      <c r="R760" s="5" t="s">
        <v>502</v>
      </c>
      <c r="S760" s="7">
        <v>40462</v>
      </c>
      <c r="T760" s="8" t="s">
        <v>356</v>
      </c>
      <c r="U760" s="4" t="s">
        <v>2398</v>
      </c>
      <c r="V760" s="4" t="s">
        <v>2399</v>
      </c>
      <c r="W760" s="5" t="s">
        <v>2400</v>
      </c>
      <c r="X760" s="8"/>
      <c r="Y760" s="64" t="e">
        <f ca="1">[1]!doisothanhchu(O760)</f>
        <v>#NAME?</v>
      </c>
    </row>
    <row r="761" spans="1:25" s="38" customFormat="1" ht="22.5" customHeight="1" x14ac:dyDescent="0.25">
      <c r="A761" s="8">
        <f t="shared" si="123"/>
        <v>723</v>
      </c>
      <c r="B761" s="8">
        <f t="shared" ref="B761:B778" si="124">+B760+2</f>
        <v>3806</v>
      </c>
      <c r="C761" s="41">
        <v>38</v>
      </c>
      <c r="D761" s="35">
        <v>62.37</v>
      </c>
      <c r="E761" s="35">
        <v>70.319999999999993</v>
      </c>
      <c r="F761" s="8"/>
      <c r="G761" s="35">
        <v>1</v>
      </c>
      <c r="H761" s="42">
        <v>13500000</v>
      </c>
      <c r="I761" s="42">
        <f t="shared" si="111"/>
        <v>841995000</v>
      </c>
      <c r="J761" s="42">
        <f t="shared" si="112"/>
        <v>107324999.99999988</v>
      </c>
      <c r="K761" s="36">
        <v>949319999.99999988</v>
      </c>
      <c r="L761" s="36">
        <f t="shared" si="113"/>
        <v>759456000</v>
      </c>
      <c r="M761" s="51">
        <v>284796000</v>
      </c>
      <c r="N761" s="36">
        <f t="shared" si="121"/>
        <v>474660000</v>
      </c>
      <c r="O761" s="36">
        <f t="shared" si="114"/>
        <v>189864000</v>
      </c>
      <c r="P761" s="42">
        <f t="shared" si="122"/>
        <v>284796000</v>
      </c>
      <c r="Q761" s="4" t="s">
        <v>2565</v>
      </c>
      <c r="R761" s="5"/>
      <c r="S761" s="7"/>
      <c r="T761" s="8"/>
      <c r="U761" s="4"/>
      <c r="V761" s="83"/>
      <c r="W761" s="5" t="s">
        <v>2566</v>
      </c>
      <c r="X761" s="94" t="s">
        <v>2567</v>
      </c>
      <c r="Y761" s="64" t="e">
        <f ca="1">[1]!doisothanhchu(O761)</f>
        <v>#NAME?</v>
      </c>
    </row>
    <row r="762" spans="1:25" s="38" customFormat="1" ht="22.5" customHeight="1" x14ac:dyDescent="0.25">
      <c r="A762" s="8">
        <f t="shared" si="123"/>
        <v>724</v>
      </c>
      <c r="B762" s="8">
        <f t="shared" si="124"/>
        <v>3808</v>
      </c>
      <c r="C762" s="41">
        <v>38</v>
      </c>
      <c r="D762" s="35">
        <v>62.37</v>
      </c>
      <c r="E762" s="35">
        <v>70.319999999999993</v>
      </c>
      <c r="F762" s="8"/>
      <c r="G762" s="35">
        <v>1</v>
      </c>
      <c r="H762" s="42">
        <v>13500000</v>
      </c>
      <c r="I762" s="42">
        <f t="shared" si="111"/>
        <v>841995000</v>
      </c>
      <c r="J762" s="42">
        <f t="shared" si="112"/>
        <v>107324999.99999988</v>
      </c>
      <c r="K762" s="36">
        <v>949319999.99999988</v>
      </c>
      <c r="L762" s="36">
        <f t="shared" si="113"/>
        <v>759456000</v>
      </c>
      <c r="M762" s="51">
        <v>569592000</v>
      </c>
      <c r="N762" s="36">
        <f t="shared" si="121"/>
        <v>189864000</v>
      </c>
      <c r="O762" s="36">
        <f t="shared" si="114"/>
        <v>189864000</v>
      </c>
      <c r="P762" s="42">
        <f t="shared" si="122"/>
        <v>0</v>
      </c>
      <c r="Q762" s="4" t="s">
        <v>503</v>
      </c>
      <c r="R762" s="5" t="s">
        <v>2401</v>
      </c>
      <c r="S762" s="7">
        <v>38828</v>
      </c>
      <c r="T762" s="8" t="s">
        <v>2940</v>
      </c>
      <c r="U762" s="4" t="s">
        <v>2402</v>
      </c>
      <c r="V762" s="83" t="s">
        <v>504</v>
      </c>
      <c r="W762" s="5" t="s">
        <v>99</v>
      </c>
      <c r="X762" s="91" t="s">
        <v>505</v>
      </c>
      <c r="Y762" s="64" t="e">
        <f ca="1">[1]!doisothanhchu(O762)</f>
        <v>#NAME?</v>
      </c>
    </row>
    <row r="763" spans="1:25" s="38" customFormat="1" ht="22.5" customHeight="1" x14ac:dyDescent="0.25">
      <c r="A763" s="8">
        <f t="shared" si="123"/>
        <v>725</v>
      </c>
      <c r="B763" s="8">
        <f t="shared" si="124"/>
        <v>3810</v>
      </c>
      <c r="C763" s="41">
        <v>38</v>
      </c>
      <c r="D763" s="35">
        <v>63.98</v>
      </c>
      <c r="E763" s="35">
        <v>71.959999999999994</v>
      </c>
      <c r="F763" s="8"/>
      <c r="G763" s="35">
        <v>1</v>
      </c>
      <c r="H763" s="42">
        <v>13500000</v>
      </c>
      <c r="I763" s="42">
        <f t="shared" si="111"/>
        <v>863730000</v>
      </c>
      <c r="J763" s="42">
        <f t="shared" si="112"/>
        <v>107729999.99999988</v>
      </c>
      <c r="K763" s="36">
        <v>971459999.99999988</v>
      </c>
      <c r="L763" s="36">
        <f t="shared" si="113"/>
        <v>777168000</v>
      </c>
      <c r="M763" s="51">
        <v>582876000</v>
      </c>
      <c r="N763" s="36">
        <f t="shared" si="121"/>
        <v>194292000</v>
      </c>
      <c r="O763" s="36">
        <f t="shared" si="114"/>
        <v>194292000</v>
      </c>
      <c r="P763" s="42">
        <f t="shared" si="122"/>
        <v>0</v>
      </c>
      <c r="Q763" s="4" t="s">
        <v>506</v>
      </c>
      <c r="R763" s="5" t="s">
        <v>507</v>
      </c>
      <c r="S763" s="7">
        <v>40131</v>
      </c>
      <c r="T763" s="8" t="s">
        <v>243</v>
      </c>
      <c r="U763" s="4" t="s">
        <v>2403</v>
      </c>
      <c r="V763" s="83" t="s">
        <v>508</v>
      </c>
      <c r="W763" s="5" t="s">
        <v>100</v>
      </c>
      <c r="X763" s="91" t="s">
        <v>2404</v>
      </c>
      <c r="Y763" s="64" t="e">
        <f ca="1">[1]!doisothanhchu(O763)</f>
        <v>#NAME?</v>
      </c>
    </row>
    <row r="764" spans="1:25" s="38" customFormat="1" ht="22.5" customHeight="1" x14ac:dyDescent="0.25">
      <c r="A764" s="8">
        <f t="shared" si="123"/>
        <v>726</v>
      </c>
      <c r="B764" s="8">
        <f t="shared" si="124"/>
        <v>3812</v>
      </c>
      <c r="C764" s="41">
        <v>38</v>
      </c>
      <c r="D764" s="35">
        <v>72.92</v>
      </c>
      <c r="E764" s="35">
        <v>82.25</v>
      </c>
      <c r="F764" s="46" t="s">
        <v>1946</v>
      </c>
      <c r="G764" s="65">
        <v>1.03</v>
      </c>
      <c r="H764" s="42">
        <v>13905000</v>
      </c>
      <c r="I764" s="42">
        <f t="shared" si="111"/>
        <v>1013952600</v>
      </c>
      <c r="J764" s="42">
        <f t="shared" si="112"/>
        <v>31047400</v>
      </c>
      <c r="K764" s="36">
        <v>1045000000</v>
      </c>
      <c r="L764" s="36">
        <f t="shared" si="113"/>
        <v>836000000</v>
      </c>
      <c r="M764" s="51">
        <v>627000000</v>
      </c>
      <c r="N764" s="36">
        <f t="shared" si="121"/>
        <v>209000000</v>
      </c>
      <c r="O764" s="36">
        <f t="shared" si="114"/>
        <v>209000000</v>
      </c>
      <c r="P764" s="42">
        <f t="shared" si="122"/>
        <v>0</v>
      </c>
      <c r="Q764" s="4" t="s">
        <v>710</v>
      </c>
      <c r="R764" s="5" t="s">
        <v>711</v>
      </c>
      <c r="S764" s="7">
        <v>41023</v>
      </c>
      <c r="T764" s="8" t="s">
        <v>243</v>
      </c>
      <c r="U764" s="4" t="s">
        <v>712</v>
      </c>
      <c r="V764" s="83" t="s">
        <v>713</v>
      </c>
      <c r="W764" s="5" t="s">
        <v>714</v>
      </c>
      <c r="X764" s="91" t="s">
        <v>715</v>
      </c>
      <c r="Y764" s="64" t="e">
        <f ca="1">[1]!doisothanhchu(O764)</f>
        <v>#NAME?</v>
      </c>
    </row>
    <row r="765" spans="1:25" s="38" customFormat="1" ht="22.5" customHeight="1" x14ac:dyDescent="0.25">
      <c r="A765" s="8">
        <f t="shared" si="123"/>
        <v>727</v>
      </c>
      <c r="B765" s="8">
        <f t="shared" si="124"/>
        <v>3814</v>
      </c>
      <c r="C765" s="41">
        <v>38</v>
      </c>
      <c r="D765" s="35">
        <v>47.83</v>
      </c>
      <c r="E765" s="35">
        <v>55.59</v>
      </c>
      <c r="F765" s="8"/>
      <c r="G765" s="35">
        <v>1</v>
      </c>
      <c r="H765" s="42">
        <v>13500000</v>
      </c>
      <c r="I765" s="42">
        <f t="shared" si="111"/>
        <v>645705000</v>
      </c>
      <c r="J765" s="42">
        <f t="shared" si="112"/>
        <v>104760000</v>
      </c>
      <c r="K765" s="36">
        <v>750465000</v>
      </c>
      <c r="L765" s="36">
        <f t="shared" si="113"/>
        <v>600372000</v>
      </c>
      <c r="M765" s="51">
        <v>450186000</v>
      </c>
      <c r="N765" s="36">
        <f t="shared" si="121"/>
        <v>150186000</v>
      </c>
      <c r="O765" s="36">
        <f t="shared" si="114"/>
        <v>150093000</v>
      </c>
      <c r="P765" s="42">
        <f t="shared" si="122"/>
        <v>93000</v>
      </c>
      <c r="Q765" s="4" t="s">
        <v>2405</v>
      </c>
      <c r="R765" s="5" t="s">
        <v>2406</v>
      </c>
      <c r="S765" s="7">
        <v>40639</v>
      </c>
      <c r="T765" s="8" t="s">
        <v>243</v>
      </c>
      <c r="U765" s="4" t="s">
        <v>2407</v>
      </c>
      <c r="V765" s="83" t="s">
        <v>2408</v>
      </c>
      <c r="W765" s="5" t="s">
        <v>2409</v>
      </c>
      <c r="X765" s="91" t="s">
        <v>2410</v>
      </c>
      <c r="Y765" s="64" t="e">
        <f ca="1">[1]!doisothanhchu(O765)</f>
        <v>#NAME?</v>
      </c>
    </row>
    <row r="766" spans="1:25" s="38" customFormat="1" ht="22.5" customHeight="1" x14ac:dyDescent="0.25">
      <c r="A766" s="8">
        <f t="shared" si="123"/>
        <v>728</v>
      </c>
      <c r="B766" s="8">
        <f t="shared" si="124"/>
        <v>3816</v>
      </c>
      <c r="C766" s="41">
        <v>38</v>
      </c>
      <c r="D766" s="35">
        <v>39.729999999999997</v>
      </c>
      <c r="E766" s="35">
        <v>45.48</v>
      </c>
      <c r="F766" s="8"/>
      <c r="G766" s="35">
        <v>1</v>
      </c>
      <c r="H766" s="42">
        <v>13500000</v>
      </c>
      <c r="I766" s="42">
        <f t="shared" si="111"/>
        <v>536354999.99999994</v>
      </c>
      <c r="J766" s="42">
        <f t="shared" si="112"/>
        <v>77625000.00000006</v>
      </c>
      <c r="K766" s="36">
        <v>613980000</v>
      </c>
      <c r="L766" s="36">
        <f t="shared" si="113"/>
        <v>491184000</v>
      </c>
      <c r="M766" s="51">
        <v>368388000</v>
      </c>
      <c r="N766" s="36">
        <f t="shared" si="121"/>
        <v>122796000</v>
      </c>
      <c r="O766" s="36">
        <f t="shared" si="114"/>
        <v>122796000</v>
      </c>
      <c r="P766" s="42">
        <f t="shared" si="122"/>
        <v>0</v>
      </c>
      <c r="Q766" s="4" t="s">
        <v>1415</v>
      </c>
      <c r="R766" s="5" t="s">
        <v>1416</v>
      </c>
      <c r="S766" s="7">
        <v>42144</v>
      </c>
      <c r="T766" s="8" t="s">
        <v>260</v>
      </c>
      <c r="U766" s="4" t="s">
        <v>2411</v>
      </c>
      <c r="V766" s="4" t="s">
        <v>2412</v>
      </c>
      <c r="W766" s="5" t="s">
        <v>2413</v>
      </c>
      <c r="X766" s="91" t="s">
        <v>1417</v>
      </c>
      <c r="Y766" s="64" t="e">
        <f ca="1">[1]!doisothanhchu(O766)</f>
        <v>#NAME?</v>
      </c>
    </row>
    <row r="767" spans="1:25" s="38" customFormat="1" ht="22.5" customHeight="1" x14ac:dyDescent="0.25">
      <c r="A767" s="8">
        <f t="shared" si="123"/>
        <v>729</v>
      </c>
      <c r="B767" s="8">
        <f t="shared" si="124"/>
        <v>3818</v>
      </c>
      <c r="C767" s="41">
        <v>38</v>
      </c>
      <c r="D767" s="35">
        <v>39.729999999999997</v>
      </c>
      <c r="E767" s="35">
        <v>45.48</v>
      </c>
      <c r="F767" s="8"/>
      <c r="G767" s="35">
        <v>1</v>
      </c>
      <c r="H767" s="42">
        <v>13500000</v>
      </c>
      <c r="I767" s="42">
        <f t="shared" si="111"/>
        <v>536354999.99999994</v>
      </c>
      <c r="J767" s="42">
        <f t="shared" si="112"/>
        <v>77625000.00000006</v>
      </c>
      <c r="K767" s="36">
        <v>613980000</v>
      </c>
      <c r="L767" s="36">
        <f t="shared" si="113"/>
        <v>491184000</v>
      </c>
      <c r="M767" s="51">
        <v>368388000</v>
      </c>
      <c r="N767" s="36">
        <f t="shared" si="121"/>
        <v>122796000</v>
      </c>
      <c r="O767" s="36">
        <f t="shared" si="114"/>
        <v>122796000</v>
      </c>
      <c r="P767" s="42">
        <f t="shared" si="122"/>
        <v>0</v>
      </c>
      <c r="Q767" s="4" t="s">
        <v>1418</v>
      </c>
      <c r="R767" s="5" t="s">
        <v>1419</v>
      </c>
      <c r="S767" s="7">
        <v>41676</v>
      </c>
      <c r="T767" s="8" t="s">
        <v>1986</v>
      </c>
      <c r="U767" s="4" t="s">
        <v>440</v>
      </c>
      <c r="V767" s="83" t="s">
        <v>441</v>
      </c>
      <c r="W767" s="5" t="s">
        <v>442</v>
      </c>
      <c r="X767" s="91" t="s">
        <v>1420</v>
      </c>
      <c r="Y767" s="64" t="e">
        <f ca="1">[1]!doisothanhchu(O767)</f>
        <v>#NAME?</v>
      </c>
    </row>
    <row r="768" spans="1:25" s="38" customFormat="1" ht="22.5" customHeight="1" x14ac:dyDescent="0.25">
      <c r="A768" s="8">
        <f t="shared" si="123"/>
        <v>730</v>
      </c>
      <c r="B768" s="8">
        <f t="shared" si="124"/>
        <v>3820</v>
      </c>
      <c r="C768" s="41">
        <v>38</v>
      </c>
      <c r="D768" s="35">
        <v>47.83</v>
      </c>
      <c r="E768" s="35">
        <v>55.59</v>
      </c>
      <c r="F768" s="8"/>
      <c r="G768" s="35">
        <v>1</v>
      </c>
      <c r="H768" s="42">
        <v>13500000</v>
      </c>
      <c r="I768" s="42">
        <f t="shared" si="111"/>
        <v>645705000</v>
      </c>
      <c r="J768" s="42">
        <f t="shared" si="112"/>
        <v>104760000</v>
      </c>
      <c r="K768" s="36">
        <v>750465000</v>
      </c>
      <c r="L768" s="36">
        <f t="shared" si="113"/>
        <v>600372000</v>
      </c>
      <c r="M768" s="51">
        <v>450279000</v>
      </c>
      <c r="N768" s="36">
        <f t="shared" si="121"/>
        <v>150093000</v>
      </c>
      <c r="O768" s="36">
        <f t="shared" si="114"/>
        <v>150093000</v>
      </c>
      <c r="P768" s="42">
        <f t="shared" si="122"/>
        <v>0</v>
      </c>
      <c r="Q768" s="4" t="s">
        <v>2414</v>
      </c>
      <c r="R768" s="5" t="s">
        <v>2415</v>
      </c>
      <c r="S768" s="7">
        <v>41345</v>
      </c>
      <c r="T768" s="8" t="s">
        <v>243</v>
      </c>
      <c r="U768" s="4" t="s">
        <v>2416</v>
      </c>
      <c r="V768" s="83" t="s">
        <v>2417</v>
      </c>
      <c r="W768" s="5" t="s">
        <v>2418</v>
      </c>
      <c r="X768" s="91" t="s">
        <v>2419</v>
      </c>
      <c r="Y768" s="64" t="e">
        <f ca="1">[1]!doisothanhchu(O768)</f>
        <v>#NAME?</v>
      </c>
    </row>
    <row r="769" spans="1:25" s="38" customFormat="1" ht="22.5" customHeight="1" x14ac:dyDescent="0.25">
      <c r="A769" s="8">
        <f t="shared" si="123"/>
        <v>731</v>
      </c>
      <c r="B769" s="8">
        <f t="shared" si="124"/>
        <v>3822</v>
      </c>
      <c r="C769" s="41">
        <v>38</v>
      </c>
      <c r="D769" s="35">
        <v>72.92</v>
      </c>
      <c r="E769" s="35">
        <v>82.25</v>
      </c>
      <c r="F769" s="46" t="s">
        <v>1946</v>
      </c>
      <c r="G769" s="65">
        <v>1.03</v>
      </c>
      <c r="H769" s="42">
        <v>13905000</v>
      </c>
      <c r="I769" s="42">
        <f t="shared" si="111"/>
        <v>1013952600</v>
      </c>
      <c r="J769" s="42">
        <f t="shared" si="112"/>
        <v>129733650</v>
      </c>
      <c r="K769" s="36">
        <v>1143686250</v>
      </c>
      <c r="L769" s="36">
        <f t="shared" si="113"/>
        <v>914949000</v>
      </c>
      <c r="M769" s="51">
        <v>343105625</v>
      </c>
      <c r="N769" s="36">
        <f t="shared" si="121"/>
        <v>571843000</v>
      </c>
      <c r="O769" s="36">
        <f t="shared" si="114"/>
        <v>228737000</v>
      </c>
      <c r="P769" s="42">
        <f t="shared" si="122"/>
        <v>343106000</v>
      </c>
      <c r="Q769" s="4" t="s">
        <v>2088</v>
      </c>
      <c r="R769" s="5"/>
      <c r="S769" s="7"/>
      <c r="T769" s="8"/>
      <c r="U769" s="4"/>
      <c r="V769" s="83"/>
      <c r="W769" s="5" t="s">
        <v>2089</v>
      </c>
      <c r="X769" s="8"/>
      <c r="Y769" s="64" t="e">
        <f ca="1">[1]!doisothanhchu(O769)</f>
        <v>#NAME?</v>
      </c>
    </row>
    <row r="770" spans="1:25" s="38" customFormat="1" ht="22.5" customHeight="1" x14ac:dyDescent="0.25">
      <c r="A770" s="8">
        <f t="shared" si="123"/>
        <v>732</v>
      </c>
      <c r="B770" s="8">
        <f t="shared" si="124"/>
        <v>3824</v>
      </c>
      <c r="C770" s="41">
        <v>38</v>
      </c>
      <c r="D770" s="35">
        <v>63.98</v>
      </c>
      <c r="E770" s="35">
        <v>71.959999999999994</v>
      </c>
      <c r="F770" s="8"/>
      <c r="G770" s="35">
        <v>1</v>
      </c>
      <c r="H770" s="42">
        <v>13500000</v>
      </c>
      <c r="I770" s="42">
        <f t="shared" si="111"/>
        <v>863730000</v>
      </c>
      <c r="J770" s="42">
        <f t="shared" si="112"/>
        <v>107729999.99999988</v>
      </c>
      <c r="K770" s="36">
        <v>971459999.99999988</v>
      </c>
      <c r="L770" s="36">
        <f t="shared" si="113"/>
        <v>777168000</v>
      </c>
      <c r="M770" s="51">
        <v>194292000</v>
      </c>
      <c r="N770" s="36">
        <f t="shared" si="121"/>
        <v>582876000</v>
      </c>
      <c r="O770" s="36">
        <f t="shared" si="114"/>
        <v>194292000</v>
      </c>
      <c r="P770" s="42">
        <f t="shared" si="122"/>
        <v>388584000</v>
      </c>
      <c r="Q770" s="4" t="s">
        <v>447</v>
      </c>
      <c r="R770" s="5"/>
      <c r="S770" s="7"/>
      <c r="T770" s="8"/>
      <c r="U770" s="4"/>
      <c r="V770" s="83"/>
      <c r="W770" s="5" t="s">
        <v>448</v>
      </c>
      <c r="X770" s="94"/>
      <c r="Y770" s="64" t="e">
        <f ca="1">[1]!doisothanhchu(O770)</f>
        <v>#NAME?</v>
      </c>
    </row>
    <row r="771" spans="1:25" s="38" customFormat="1" ht="22.5" customHeight="1" x14ac:dyDescent="0.25">
      <c r="A771" s="8">
        <f t="shared" si="123"/>
        <v>733</v>
      </c>
      <c r="B771" s="8">
        <f t="shared" si="124"/>
        <v>3826</v>
      </c>
      <c r="C771" s="41">
        <v>38</v>
      </c>
      <c r="D771" s="35">
        <v>62.37</v>
      </c>
      <c r="E771" s="35">
        <v>70.319999999999993</v>
      </c>
      <c r="F771" s="8"/>
      <c r="G771" s="35">
        <v>1</v>
      </c>
      <c r="H771" s="42">
        <v>13500000</v>
      </c>
      <c r="I771" s="42">
        <f t="shared" si="111"/>
        <v>841995000</v>
      </c>
      <c r="J771" s="42">
        <f t="shared" si="112"/>
        <v>107324999.99999988</v>
      </c>
      <c r="K771" s="36">
        <v>949319999.99999988</v>
      </c>
      <c r="L771" s="36">
        <f t="shared" si="113"/>
        <v>759456000</v>
      </c>
      <c r="M771" s="51">
        <v>569592000</v>
      </c>
      <c r="N771" s="36">
        <f t="shared" si="121"/>
        <v>189864000</v>
      </c>
      <c r="O771" s="36">
        <f t="shared" si="114"/>
        <v>189864000</v>
      </c>
      <c r="P771" s="42">
        <f t="shared" si="122"/>
        <v>0</v>
      </c>
      <c r="Q771" s="4" t="s">
        <v>1421</v>
      </c>
      <c r="R771" s="5" t="s">
        <v>1422</v>
      </c>
      <c r="S771" s="7">
        <v>40374</v>
      </c>
      <c r="T771" s="8" t="s">
        <v>2420</v>
      </c>
      <c r="U771" s="4" t="s">
        <v>2421</v>
      </c>
      <c r="V771" s="83" t="s">
        <v>3193</v>
      </c>
      <c r="W771" s="5" t="s">
        <v>3194</v>
      </c>
      <c r="X771" s="91" t="s">
        <v>3171</v>
      </c>
      <c r="Y771" s="64" t="e">
        <f ca="1">[1]!doisothanhchu(O771)</f>
        <v>#NAME?</v>
      </c>
    </row>
    <row r="772" spans="1:25" s="38" customFormat="1" ht="22.5" customHeight="1" x14ac:dyDescent="0.25">
      <c r="A772" s="8">
        <f t="shared" si="123"/>
        <v>734</v>
      </c>
      <c r="B772" s="8">
        <f t="shared" si="124"/>
        <v>3828</v>
      </c>
      <c r="C772" s="41">
        <v>38</v>
      </c>
      <c r="D772" s="35">
        <v>62.37</v>
      </c>
      <c r="E772" s="35">
        <v>70.319999999999993</v>
      </c>
      <c r="F772" s="8"/>
      <c r="G772" s="35">
        <v>1</v>
      </c>
      <c r="H772" s="42">
        <v>13500000</v>
      </c>
      <c r="I772" s="42">
        <f t="shared" ref="I772:I820" si="125">+D772*H772</f>
        <v>841995000</v>
      </c>
      <c r="J772" s="42">
        <f t="shared" ref="J772:J820" si="126">+K772-I772</f>
        <v>107324999.99999988</v>
      </c>
      <c r="K772" s="36">
        <v>949319999.99999988</v>
      </c>
      <c r="L772" s="36">
        <f t="shared" ref="L772:L820" si="127">ROUND((K772*0.8),-3)</f>
        <v>759456000</v>
      </c>
      <c r="M772" s="51">
        <v>189864000</v>
      </c>
      <c r="N772" s="36">
        <f t="shared" si="121"/>
        <v>569592000</v>
      </c>
      <c r="O772" s="36">
        <f t="shared" ref="O772:O820" si="128">+ROUND(K772*0.2,-3)</f>
        <v>189864000</v>
      </c>
      <c r="P772" s="42">
        <f t="shared" si="122"/>
        <v>379728000</v>
      </c>
      <c r="Q772" s="4" t="s">
        <v>2094</v>
      </c>
      <c r="R772" s="5"/>
      <c r="S772" s="7"/>
      <c r="T772" s="8"/>
      <c r="U772" s="4"/>
      <c r="V772" s="83"/>
      <c r="W772" s="5"/>
      <c r="X772" s="8"/>
      <c r="Y772" s="64" t="e">
        <f ca="1">[1]!doisothanhchu(O772)</f>
        <v>#NAME?</v>
      </c>
    </row>
    <row r="773" spans="1:25" s="38" customFormat="1" ht="22.5" customHeight="1" x14ac:dyDescent="0.25">
      <c r="A773" s="8">
        <f t="shared" si="123"/>
        <v>735</v>
      </c>
      <c r="B773" s="8">
        <f t="shared" si="124"/>
        <v>3830</v>
      </c>
      <c r="C773" s="41">
        <v>38</v>
      </c>
      <c r="D773" s="35">
        <v>63.98</v>
      </c>
      <c r="E773" s="35">
        <v>71.959999999999994</v>
      </c>
      <c r="F773" s="8"/>
      <c r="G773" s="35">
        <v>1</v>
      </c>
      <c r="H773" s="42">
        <v>13500000</v>
      </c>
      <c r="I773" s="42">
        <f t="shared" si="125"/>
        <v>863730000</v>
      </c>
      <c r="J773" s="42">
        <f t="shared" si="126"/>
        <v>107729999.99999988</v>
      </c>
      <c r="K773" s="36">
        <v>971459999.99999988</v>
      </c>
      <c r="L773" s="36">
        <f t="shared" si="127"/>
        <v>777168000</v>
      </c>
      <c r="M773" s="51">
        <v>194292000</v>
      </c>
      <c r="N773" s="36">
        <f t="shared" si="121"/>
        <v>582876000</v>
      </c>
      <c r="O773" s="36">
        <f t="shared" si="128"/>
        <v>194292000</v>
      </c>
      <c r="P773" s="42">
        <f t="shared" si="122"/>
        <v>388584000</v>
      </c>
      <c r="Q773" s="4" t="s">
        <v>449</v>
      </c>
      <c r="R773" s="5"/>
      <c r="S773" s="7"/>
      <c r="T773" s="8"/>
      <c r="U773" s="4"/>
      <c r="V773" s="83"/>
      <c r="W773" s="5"/>
      <c r="X773" s="8"/>
      <c r="Y773" s="64" t="e">
        <f ca="1">[1]!doisothanhchu(O773)</f>
        <v>#NAME?</v>
      </c>
    </row>
    <row r="774" spans="1:25" s="38" customFormat="1" ht="22.5" customHeight="1" x14ac:dyDescent="0.25">
      <c r="A774" s="8">
        <f t="shared" si="123"/>
        <v>736</v>
      </c>
      <c r="B774" s="8">
        <f t="shared" si="124"/>
        <v>3832</v>
      </c>
      <c r="C774" s="41">
        <v>38</v>
      </c>
      <c r="D774" s="35">
        <v>72.92</v>
      </c>
      <c r="E774" s="35">
        <v>82.25</v>
      </c>
      <c r="F774" s="46" t="s">
        <v>1946</v>
      </c>
      <c r="G774" s="65">
        <v>1.03</v>
      </c>
      <c r="H774" s="42">
        <v>13905000</v>
      </c>
      <c r="I774" s="42">
        <f t="shared" si="125"/>
        <v>1013952600</v>
      </c>
      <c r="J774" s="42">
        <f t="shared" si="126"/>
        <v>129733650</v>
      </c>
      <c r="K774" s="36">
        <v>1143686250</v>
      </c>
      <c r="L774" s="36">
        <f t="shared" si="127"/>
        <v>914949000</v>
      </c>
      <c r="M774" s="51">
        <v>228737000</v>
      </c>
      <c r="N774" s="36">
        <f t="shared" si="121"/>
        <v>686212000</v>
      </c>
      <c r="O774" s="36">
        <f t="shared" si="128"/>
        <v>228737000</v>
      </c>
      <c r="P774" s="42">
        <f t="shared" si="122"/>
        <v>457475000</v>
      </c>
      <c r="Q774" s="4" t="s">
        <v>449</v>
      </c>
      <c r="R774" s="5"/>
      <c r="S774" s="7"/>
      <c r="T774" s="8"/>
      <c r="U774" s="4"/>
      <c r="V774" s="83"/>
      <c r="W774" s="5"/>
      <c r="X774" s="8"/>
      <c r="Y774" s="64" t="e">
        <f ca="1">[1]!doisothanhchu(O774)</f>
        <v>#NAME?</v>
      </c>
    </row>
    <row r="775" spans="1:25" s="38" customFormat="1" ht="22.5" customHeight="1" x14ac:dyDescent="0.25">
      <c r="A775" s="8">
        <f t="shared" si="123"/>
        <v>737</v>
      </c>
      <c r="B775" s="8">
        <f t="shared" si="124"/>
        <v>3834</v>
      </c>
      <c r="C775" s="41">
        <v>38</v>
      </c>
      <c r="D775" s="35">
        <v>47.83</v>
      </c>
      <c r="E775" s="35">
        <v>55.59</v>
      </c>
      <c r="F775" s="8"/>
      <c r="G775" s="35">
        <v>1</v>
      </c>
      <c r="H775" s="42">
        <v>13500000</v>
      </c>
      <c r="I775" s="42">
        <f t="shared" si="125"/>
        <v>645705000</v>
      </c>
      <c r="J775" s="42">
        <f t="shared" si="126"/>
        <v>104760000</v>
      </c>
      <c r="K775" s="36">
        <v>750465000</v>
      </c>
      <c r="L775" s="36">
        <f t="shared" si="127"/>
        <v>600372000</v>
      </c>
      <c r="M775" s="51">
        <v>450279000</v>
      </c>
      <c r="N775" s="36">
        <f t="shared" si="121"/>
        <v>150093000</v>
      </c>
      <c r="O775" s="36">
        <f t="shared" si="128"/>
        <v>150093000</v>
      </c>
      <c r="P775" s="42">
        <f t="shared" si="122"/>
        <v>0</v>
      </c>
      <c r="Q775" s="4" t="s">
        <v>3172</v>
      </c>
      <c r="R775" s="5" t="s">
        <v>3173</v>
      </c>
      <c r="S775" s="7">
        <v>42161</v>
      </c>
      <c r="T775" s="8" t="s">
        <v>272</v>
      </c>
      <c r="U775" s="4" t="s">
        <v>3174</v>
      </c>
      <c r="V775" s="83" t="s">
        <v>3195</v>
      </c>
      <c r="W775" s="5" t="s">
        <v>3196</v>
      </c>
      <c r="X775" s="91" t="s">
        <v>3175</v>
      </c>
      <c r="Y775" s="64" t="e">
        <f ca="1">[1]!doisothanhchu(O775)</f>
        <v>#NAME?</v>
      </c>
    </row>
    <row r="776" spans="1:25" s="38" customFormat="1" ht="22.5" customHeight="1" x14ac:dyDescent="0.25">
      <c r="A776" s="8">
        <f t="shared" si="123"/>
        <v>738</v>
      </c>
      <c r="B776" s="8">
        <f t="shared" si="124"/>
        <v>3836</v>
      </c>
      <c r="C776" s="41">
        <v>38</v>
      </c>
      <c r="D776" s="35">
        <v>41.79</v>
      </c>
      <c r="E776" s="35">
        <v>47.62</v>
      </c>
      <c r="F776" s="8"/>
      <c r="G776" s="35">
        <v>1</v>
      </c>
      <c r="H776" s="42">
        <v>13500000</v>
      </c>
      <c r="I776" s="42">
        <f t="shared" si="125"/>
        <v>564165000</v>
      </c>
      <c r="J776" s="42">
        <f t="shared" si="126"/>
        <v>78705000</v>
      </c>
      <c r="K776" s="36">
        <v>642870000</v>
      </c>
      <c r="L776" s="36">
        <f t="shared" si="127"/>
        <v>514296000</v>
      </c>
      <c r="M776" s="51">
        <v>385722000</v>
      </c>
      <c r="N776" s="36">
        <f t="shared" si="121"/>
        <v>128574000</v>
      </c>
      <c r="O776" s="36">
        <f t="shared" si="128"/>
        <v>128574000</v>
      </c>
      <c r="P776" s="42">
        <f t="shared" si="122"/>
        <v>0</v>
      </c>
      <c r="Q776" s="4" t="s">
        <v>3176</v>
      </c>
      <c r="R776" s="5" t="s">
        <v>3177</v>
      </c>
      <c r="S776" s="7">
        <v>41946</v>
      </c>
      <c r="T776" s="8" t="s">
        <v>243</v>
      </c>
      <c r="U776" s="4" t="s">
        <v>3178</v>
      </c>
      <c r="V776" s="83" t="s">
        <v>3179</v>
      </c>
      <c r="W776" s="5" t="s">
        <v>3180</v>
      </c>
      <c r="X776" s="8"/>
      <c r="Y776" s="64" t="e">
        <f ca="1">[1]!doisothanhchu(O776)</f>
        <v>#NAME?</v>
      </c>
    </row>
    <row r="777" spans="1:25" s="38" customFormat="1" ht="22.5" customHeight="1" x14ac:dyDescent="0.25">
      <c r="A777" s="8">
        <f t="shared" si="123"/>
        <v>739</v>
      </c>
      <c r="B777" s="8">
        <f t="shared" si="124"/>
        <v>3838</v>
      </c>
      <c r="C777" s="41">
        <v>38</v>
      </c>
      <c r="D777" s="35">
        <v>40.03</v>
      </c>
      <c r="E777" s="35">
        <v>45.84</v>
      </c>
      <c r="F777" s="8"/>
      <c r="G777" s="35">
        <v>1</v>
      </c>
      <c r="H777" s="42">
        <v>13500000</v>
      </c>
      <c r="I777" s="42">
        <f t="shared" si="125"/>
        <v>540405000</v>
      </c>
      <c r="J777" s="42">
        <f t="shared" si="126"/>
        <v>78435000</v>
      </c>
      <c r="K777" s="36">
        <v>618840000</v>
      </c>
      <c r="L777" s="36">
        <f t="shared" si="127"/>
        <v>495072000</v>
      </c>
      <c r="M777" s="51">
        <v>371304000</v>
      </c>
      <c r="N777" s="36">
        <f t="shared" si="121"/>
        <v>123768000</v>
      </c>
      <c r="O777" s="36">
        <f t="shared" si="128"/>
        <v>123768000</v>
      </c>
      <c r="P777" s="42">
        <f t="shared" si="122"/>
        <v>0</v>
      </c>
      <c r="Q777" s="4" t="s">
        <v>3197</v>
      </c>
      <c r="R777" s="5" t="s">
        <v>3198</v>
      </c>
      <c r="S777" s="7">
        <v>41249</v>
      </c>
      <c r="T777" s="8" t="s">
        <v>243</v>
      </c>
      <c r="U777" s="4" t="s">
        <v>3199</v>
      </c>
      <c r="V777" s="4" t="s">
        <v>3199</v>
      </c>
      <c r="W777" s="5" t="s">
        <v>3200</v>
      </c>
      <c r="X777" s="8"/>
      <c r="Y777" s="64" t="e">
        <f ca="1">[1]!doisothanhchu(O777)</f>
        <v>#NAME?</v>
      </c>
    </row>
    <row r="778" spans="1:25" s="38" customFormat="1" ht="22.5" customHeight="1" x14ac:dyDescent="0.25">
      <c r="A778" s="8">
        <f t="shared" si="123"/>
        <v>740</v>
      </c>
      <c r="B778" s="8">
        <f t="shared" si="124"/>
        <v>3840</v>
      </c>
      <c r="C778" s="41">
        <v>38</v>
      </c>
      <c r="D778" s="35">
        <v>47.83</v>
      </c>
      <c r="E778" s="35">
        <v>55.59</v>
      </c>
      <c r="F778" s="8"/>
      <c r="G778" s="35">
        <v>1</v>
      </c>
      <c r="H778" s="42">
        <v>13500000</v>
      </c>
      <c r="I778" s="42">
        <f t="shared" si="125"/>
        <v>645705000</v>
      </c>
      <c r="J778" s="42">
        <f t="shared" si="126"/>
        <v>104760000</v>
      </c>
      <c r="K778" s="36">
        <v>750465000</v>
      </c>
      <c r="L778" s="36">
        <f t="shared" si="127"/>
        <v>600372000</v>
      </c>
      <c r="M778" s="51">
        <v>450279500</v>
      </c>
      <c r="N778" s="36">
        <f t="shared" si="121"/>
        <v>150093000</v>
      </c>
      <c r="O778" s="36">
        <f t="shared" si="128"/>
        <v>150093000</v>
      </c>
      <c r="P778" s="42">
        <f t="shared" si="122"/>
        <v>0</v>
      </c>
      <c r="Q778" s="4" t="s">
        <v>716</v>
      </c>
      <c r="R778" s="5" t="s">
        <v>717</v>
      </c>
      <c r="S778" s="7">
        <v>40193</v>
      </c>
      <c r="T778" s="8" t="s">
        <v>140</v>
      </c>
      <c r="U778" s="4" t="s">
        <v>718</v>
      </c>
      <c r="V778" s="83" t="s">
        <v>719</v>
      </c>
      <c r="W778" s="5" t="s">
        <v>720</v>
      </c>
      <c r="X778" s="91" t="s">
        <v>721</v>
      </c>
      <c r="Y778" s="64" t="e">
        <f ca="1">[1]!doisothanhchu(O778)</f>
        <v>#NAME?</v>
      </c>
    </row>
    <row r="779" spans="1:25" s="38" customFormat="1" ht="22.5" customHeight="1" x14ac:dyDescent="0.25">
      <c r="A779" s="43" t="s">
        <v>232</v>
      </c>
      <c r="B779" s="8"/>
      <c r="C779" s="41"/>
      <c r="D779" s="35"/>
      <c r="E779" s="35"/>
      <c r="F779" s="8"/>
      <c r="G779" s="35"/>
      <c r="H779" s="48"/>
      <c r="I779" s="42">
        <f t="shared" si="125"/>
        <v>0</v>
      </c>
      <c r="J779" s="42">
        <f t="shared" si="126"/>
        <v>0</v>
      </c>
      <c r="K779" s="36">
        <v>0</v>
      </c>
      <c r="L779" s="36">
        <f t="shared" si="127"/>
        <v>0</v>
      </c>
      <c r="M779" s="51">
        <v>0</v>
      </c>
      <c r="N779" s="36">
        <f t="shared" si="121"/>
        <v>0</v>
      </c>
      <c r="O779" s="36">
        <f t="shared" si="128"/>
        <v>0</v>
      </c>
      <c r="P779" s="42">
        <f>+N779-O779</f>
        <v>0</v>
      </c>
      <c r="Q779" s="4"/>
      <c r="R779" s="5"/>
      <c r="S779" s="7"/>
      <c r="T779" s="8"/>
      <c r="U779" s="4"/>
      <c r="V779" s="83"/>
      <c r="W779" s="5"/>
      <c r="X779" s="8"/>
      <c r="Y779" s="64" t="e">
        <f ca="1">[1]!doisothanhchu(O779)</f>
        <v>#NAME?</v>
      </c>
    </row>
    <row r="780" spans="1:25" s="38" customFormat="1" ht="22.5" customHeight="1" x14ac:dyDescent="0.25">
      <c r="A780" s="8">
        <f>+A759+20</f>
        <v>741</v>
      </c>
      <c r="B780" s="8">
        <v>3902</v>
      </c>
      <c r="C780" s="41">
        <v>39</v>
      </c>
      <c r="D780" s="78">
        <v>72.92</v>
      </c>
      <c r="E780" s="35">
        <v>82.25</v>
      </c>
      <c r="F780" s="46" t="s">
        <v>1946</v>
      </c>
      <c r="G780" s="65">
        <v>1.03</v>
      </c>
      <c r="H780" s="42">
        <v>13905000</v>
      </c>
      <c r="I780" s="42">
        <f t="shared" si="125"/>
        <v>1013952600</v>
      </c>
      <c r="J780" s="42">
        <f t="shared" si="126"/>
        <v>129733650</v>
      </c>
      <c r="K780" s="36">
        <v>1143686250</v>
      </c>
      <c r="L780" s="36">
        <f t="shared" si="127"/>
        <v>914949000</v>
      </c>
      <c r="M780" s="51">
        <v>686212000</v>
      </c>
      <c r="N780" s="36">
        <f t="shared" si="121"/>
        <v>228737000</v>
      </c>
      <c r="O780" s="36">
        <f t="shared" si="128"/>
        <v>228737000</v>
      </c>
      <c r="P780" s="42">
        <f t="shared" ref="P780:P799" si="129">+N780-O780</f>
        <v>0</v>
      </c>
      <c r="Q780" s="4" t="s">
        <v>722</v>
      </c>
      <c r="R780" s="5" t="s">
        <v>723</v>
      </c>
      <c r="S780" s="7">
        <v>39421</v>
      </c>
      <c r="T780" s="8" t="s">
        <v>2940</v>
      </c>
      <c r="U780" s="4" t="s">
        <v>724</v>
      </c>
      <c r="V780" s="83" t="s">
        <v>725</v>
      </c>
      <c r="W780" s="5" t="s">
        <v>726</v>
      </c>
      <c r="X780" s="91" t="s">
        <v>727</v>
      </c>
      <c r="Y780" s="64" t="e">
        <f ca="1">[1]!doisothanhchu(O780)</f>
        <v>#NAME?</v>
      </c>
    </row>
    <row r="781" spans="1:25" s="38" customFormat="1" ht="22.5" customHeight="1" x14ac:dyDescent="0.25">
      <c r="A781" s="8">
        <f t="shared" ref="A781:A799" si="130">+A760+20</f>
        <v>742</v>
      </c>
      <c r="B781" s="8">
        <f>+B780+2</f>
        <v>3904</v>
      </c>
      <c r="C781" s="41">
        <v>39</v>
      </c>
      <c r="D781" s="35">
        <v>63.98</v>
      </c>
      <c r="E781" s="35">
        <v>71.959999999999994</v>
      </c>
      <c r="F781" s="8"/>
      <c r="G781" s="35">
        <v>1</v>
      </c>
      <c r="H781" s="42">
        <v>13500000</v>
      </c>
      <c r="I781" s="42">
        <f t="shared" si="125"/>
        <v>863730000</v>
      </c>
      <c r="J781" s="42">
        <f t="shared" si="126"/>
        <v>107729999.99999988</v>
      </c>
      <c r="K781" s="36">
        <v>971459999.99999988</v>
      </c>
      <c r="L781" s="36">
        <f t="shared" si="127"/>
        <v>777168000</v>
      </c>
      <c r="M781" s="51">
        <v>582876000</v>
      </c>
      <c r="N781" s="36">
        <f t="shared" si="121"/>
        <v>194292000</v>
      </c>
      <c r="O781" s="36">
        <f t="shared" si="128"/>
        <v>194292000</v>
      </c>
      <c r="P781" s="42">
        <f t="shared" si="129"/>
        <v>0</v>
      </c>
      <c r="Q781" s="4" t="s">
        <v>728</v>
      </c>
      <c r="R781" s="5" t="s">
        <v>729</v>
      </c>
      <c r="S781" s="7">
        <v>42060</v>
      </c>
      <c r="T781" s="8" t="s">
        <v>238</v>
      </c>
      <c r="U781" s="4" t="s">
        <v>730</v>
      </c>
      <c r="V781" s="83" t="s">
        <v>731</v>
      </c>
      <c r="W781" s="5" t="s">
        <v>732</v>
      </c>
      <c r="X781" s="91" t="s">
        <v>733</v>
      </c>
      <c r="Y781" s="64" t="e">
        <f ca="1">[1]!doisothanhchu(O781)</f>
        <v>#NAME?</v>
      </c>
    </row>
    <row r="782" spans="1:25" s="38" customFormat="1" ht="22.5" customHeight="1" x14ac:dyDescent="0.25">
      <c r="A782" s="8">
        <f t="shared" si="130"/>
        <v>743</v>
      </c>
      <c r="B782" s="8">
        <f t="shared" ref="B782:B799" si="131">+B781+2</f>
        <v>3906</v>
      </c>
      <c r="C782" s="41">
        <v>39</v>
      </c>
      <c r="D782" s="35">
        <v>62.37</v>
      </c>
      <c r="E782" s="35">
        <v>70.319999999999993</v>
      </c>
      <c r="F782" s="8"/>
      <c r="G782" s="35">
        <v>1</v>
      </c>
      <c r="H782" s="42">
        <v>13500000</v>
      </c>
      <c r="I782" s="42">
        <f t="shared" si="125"/>
        <v>841995000</v>
      </c>
      <c r="J782" s="42">
        <f t="shared" si="126"/>
        <v>107324999.99999988</v>
      </c>
      <c r="K782" s="36">
        <v>949319999.99999988</v>
      </c>
      <c r="L782" s="36">
        <f t="shared" si="127"/>
        <v>759456000</v>
      </c>
      <c r="M782" s="51">
        <v>569592000</v>
      </c>
      <c r="N782" s="36">
        <f t="shared" si="121"/>
        <v>189864000</v>
      </c>
      <c r="O782" s="36">
        <f t="shared" si="128"/>
        <v>189864000</v>
      </c>
      <c r="P782" s="42">
        <f t="shared" si="129"/>
        <v>0</v>
      </c>
      <c r="Q782" s="4" t="s">
        <v>734</v>
      </c>
      <c r="R782" s="5" t="s">
        <v>735</v>
      </c>
      <c r="S782" s="7">
        <v>37615</v>
      </c>
      <c r="T782" s="8" t="s">
        <v>286</v>
      </c>
      <c r="U782" s="4" t="s">
        <v>736</v>
      </c>
      <c r="V782" s="83" t="s">
        <v>737</v>
      </c>
      <c r="W782" s="5" t="s">
        <v>738</v>
      </c>
      <c r="X782" s="91" t="s">
        <v>739</v>
      </c>
      <c r="Y782" s="64" t="e">
        <f ca="1">[1]!doisothanhchu(O782)</f>
        <v>#NAME?</v>
      </c>
    </row>
    <row r="783" spans="1:25" s="38" customFormat="1" ht="22.5" customHeight="1" x14ac:dyDescent="0.25">
      <c r="A783" s="8">
        <f t="shared" si="130"/>
        <v>744</v>
      </c>
      <c r="B783" s="8">
        <f t="shared" si="131"/>
        <v>3908</v>
      </c>
      <c r="C783" s="41">
        <v>39</v>
      </c>
      <c r="D783" s="35">
        <v>62.37</v>
      </c>
      <c r="E783" s="35">
        <v>70.319999999999993</v>
      </c>
      <c r="F783" s="8"/>
      <c r="G783" s="35">
        <v>1</v>
      </c>
      <c r="H783" s="42">
        <v>13500000</v>
      </c>
      <c r="I783" s="42">
        <f t="shared" si="125"/>
        <v>841995000</v>
      </c>
      <c r="J783" s="42">
        <f t="shared" si="126"/>
        <v>107324999.99999988</v>
      </c>
      <c r="K783" s="36">
        <v>949319999.99999988</v>
      </c>
      <c r="L783" s="36">
        <f t="shared" si="127"/>
        <v>759456000</v>
      </c>
      <c r="M783" s="51">
        <v>569592000</v>
      </c>
      <c r="N783" s="36">
        <f t="shared" si="121"/>
        <v>189864000</v>
      </c>
      <c r="O783" s="36">
        <f t="shared" si="128"/>
        <v>189864000</v>
      </c>
      <c r="P783" s="42">
        <f t="shared" si="129"/>
        <v>0</v>
      </c>
      <c r="Q783" s="4" t="s">
        <v>3201</v>
      </c>
      <c r="R783" s="5" t="s">
        <v>3202</v>
      </c>
      <c r="S783" s="7">
        <v>37783</v>
      </c>
      <c r="T783" s="8" t="s">
        <v>1986</v>
      </c>
      <c r="U783" s="4" t="s">
        <v>3203</v>
      </c>
      <c r="V783" s="83" t="s">
        <v>3204</v>
      </c>
      <c r="W783" s="5" t="s">
        <v>3205</v>
      </c>
      <c r="X783" s="91" t="s">
        <v>3206</v>
      </c>
      <c r="Y783" s="64" t="e">
        <f ca="1">[1]!doisothanhchu(O783)</f>
        <v>#NAME?</v>
      </c>
    </row>
    <row r="784" spans="1:25" s="38" customFormat="1" ht="22.5" customHeight="1" x14ac:dyDescent="0.25">
      <c r="A784" s="8">
        <f t="shared" si="130"/>
        <v>745</v>
      </c>
      <c r="B784" s="8">
        <f t="shared" si="131"/>
        <v>3910</v>
      </c>
      <c r="C784" s="41">
        <v>39</v>
      </c>
      <c r="D784" s="35">
        <v>63.98</v>
      </c>
      <c r="E784" s="35">
        <v>71.959999999999994</v>
      </c>
      <c r="F784" s="8"/>
      <c r="G784" s="35">
        <v>1</v>
      </c>
      <c r="H784" s="42">
        <v>13500000</v>
      </c>
      <c r="I784" s="42">
        <f t="shared" si="125"/>
        <v>863730000</v>
      </c>
      <c r="J784" s="42">
        <f t="shared" si="126"/>
        <v>107729999.99999988</v>
      </c>
      <c r="K784" s="36">
        <v>971459999.99999988</v>
      </c>
      <c r="L784" s="36">
        <f t="shared" si="127"/>
        <v>777168000</v>
      </c>
      <c r="M784" s="51">
        <v>291438000</v>
      </c>
      <c r="N784" s="36">
        <f t="shared" si="121"/>
        <v>485730000</v>
      </c>
      <c r="O784" s="36">
        <f t="shared" si="128"/>
        <v>194292000</v>
      </c>
      <c r="P784" s="42">
        <f t="shared" si="129"/>
        <v>291438000</v>
      </c>
      <c r="Q784" s="4" t="s">
        <v>740</v>
      </c>
      <c r="R784" s="5" t="s">
        <v>741</v>
      </c>
      <c r="S784" s="7">
        <v>39826</v>
      </c>
      <c r="T784" s="8" t="s">
        <v>2112</v>
      </c>
      <c r="U784" s="4" t="s">
        <v>742</v>
      </c>
      <c r="V784" s="83" t="s">
        <v>743</v>
      </c>
      <c r="W784" s="5" t="s">
        <v>744</v>
      </c>
      <c r="X784" s="91" t="s">
        <v>745</v>
      </c>
      <c r="Y784" s="64" t="e">
        <f ca="1">[1]!doisothanhchu(O784)</f>
        <v>#NAME?</v>
      </c>
    </row>
    <row r="785" spans="1:25" s="38" customFormat="1" ht="22.5" customHeight="1" x14ac:dyDescent="0.25">
      <c r="A785" s="8">
        <f t="shared" si="130"/>
        <v>746</v>
      </c>
      <c r="B785" s="8">
        <f t="shared" si="131"/>
        <v>3912</v>
      </c>
      <c r="C785" s="41">
        <v>39</v>
      </c>
      <c r="D785" s="35">
        <v>72.92</v>
      </c>
      <c r="E785" s="35">
        <v>82.25</v>
      </c>
      <c r="F785" s="46" t="s">
        <v>1946</v>
      </c>
      <c r="G785" s="65">
        <v>1.03</v>
      </c>
      <c r="H785" s="42">
        <v>13905000</v>
      </c>
      <c r="I785" s="42">
        <f t="shared" si="125"/>
        <v>1013952600</v>
      </c>
      <c r="J785" s="42">
        <f t="shared" si="126"/>
        <v>31047400</v>
      </c>
      <c r="K785" s="36">
        <v>1045000000</v>
      </c>
      <c r="L785" s="36">
        <f t="shared" si="127"/>
        <v>836000000</v>
      </c>
      <c r="M785" s="51">
        <v>343106000</v>
      </c>
      <c r="N785" s="36">
        <f t="shared" si="121"/>
        <v>492894000</v>
      </c>
      <c r="O785" s="36">
        <f t="shared" si="128"/>
        <v>209000000</v>
      </c>
      <c r="P785" s="42">
        <f t="shared" si="129"/>
        <v>283894000</v>
      </c>
      <c r="Q785" s="4" t="s">
        <v>746</v>
      </c>
      <c r="R785" s="5" t="s">
        <v>747</v>
      </c>
      <c r="S785" s="7">
        <v>39446</v>
      </c>
      <c r="T785" s="8" t="s">
        <v>243</v>
      </c>
      <c r="U785" s="4" t="s">
        <v>748</v>
      </c>
      <c r="V785" s="4" t="s">
        <v>749</v>
      </c>
      <c r="W785" s="5" t="s">
        <v>750</v>
      </c>
      <c r="X785" s="91" t="s">
        <v>751</v>
      </c>
      <c r="Y785" s="64" t="e">
        <f ca="1">[1]!doisothanhchu(O785)</f>
        <v>#NAME?</v>
      </c>
    </row>
    <row r="786" spans="1:25" s="38" customFormat="1" ht="22.5" customHeight="1" x14ac:dyDescent="0.25">
      <c r="A786" s="8">
        <f t="shared" si="130"/>
        <v>747</v>
      </c>
      <c r="B786" s="8">
        <f t="shared" si="131"/>
        <v>3914</v>
      </c>
      <c r="C786" s="41">
        <v>39</v>
      </c>
      <c r="D786" s="35">
        <v>47.83</v>
      </c>
      <c r="E786" s="35">
        <v>55.59</v>
      </c>
      <c r="F786" s="8"/>
      <c r="G786" s="35">
        <v>1</v>
      </c>
      <c r="H786" s="42">
        <v>13500000</v>
      </c>
      <c r="I786" s="42">
        <f t="shared" si="125"/>
        <v>645705000</v>
      </c>
      <c r="J786" s="42">
        <f t="shared" si="126"/>
        <v>104760000</v>
      </c>
      <c r="K786" s="36">
        <v>750465000</v>
      </c>
      <c r="L786" s="36">
        <f t="shared" si="127"/>
        <v>600372000</v>
      </c>
      <c r="M786" s="51">
        <v>300186000</v>
      </c>
      <c r="N786" s="36">
        <f t="shared" si="121"/>
        <v>300186000</v>
      </c>
      <c r="O786" s="36">
        <f t="shared" si="128"/>
        <v>150093000</v>
      </c>
      <c r="P786" s="42">
        <f t="shared" si="129"/>
        <v>150093000</v>
      </c>
      <c r="Q786" s="4" t="s">
        <v>3094</v>
      </c>
      <c r="R786" s="5"/>
      <c r="S786" s="7"/>
      <c r="T786" s="8"/>
      <c r="U786" s="4"/>
      <c r="V786" s="83"/>
      <c r="W786" s="5"/>
      <c r="X786" s="8"/>
      <c r="Y786" s="64" t="e">
        <f ca="1">[1]!doisothanhchu(O786)</f>
        <v>#NAME?</v>
      </c>
    </row>
    <row r="787" spans="1:25" s="38" customFormat="1" ht="22.5" customHeight="1" x14ac:dyDescent="0.25">
      <c r="A787" s="8">
        <f t="shared" si="130"/>
        <v>748</v>
      </c>
      <c r="B787" s="8">
        <f t="shared" si="131"/>
        <v>3916</v>
      </c>
      <c r="C787" s="41">
        <v>39</v>
      </c>
      <c r="D787" s="35">
        <v>39.729999999999997</v>
      </c>
      <c r="E787" s="35">
        <v>45.48</v>
      </c>
      <c r="F787" s="8"/>
      <c r="G787" s="35">
        <v>1</v>
      </c>
      <c r="H787" s="42">
        <v>13500000</v>
      </c>
      <c r="I787" s="42">
        <f t="shared" si="125"/>
        <v>536354999.99999994</v>
      </c>
      <c r="J787" s="42">
        <f t="shared" si="126"/>
        <v>77625000.00000006</v>
      </c>
      <c r="K787" s="36">
        <v>613980000</v>
      </c>
      <c r="L787" s="36">
        <f t="shared" si="127"/>
        <v>491184000</v>
      </c>
      <c r="M787" s="51">
        <v>368388000</v>
      </c>
      <c r="N787" s="36">
        <f t="shared" si="121"/>
        <v>122796000</v>
      </c>
      <c r="O787" s="36">
        <f t="shared" si="128"/>
        <v>122796000</v>
      </c>
      <c r="P787" s="42">
        <f t="shared" si="129"/>
        <v>0</v>
      </c>
      <c r="Q787" s="4" t="s">
        <v>3181</v>
      </c>
      <c r="R787" s="5" t="s">
        <v>3182</v>
      </c>
      <c r="S787" s="7">
        <v>40026</v>
      </c>
      <c r="T787" s="8" t="s">
        <v>243</v>
      </c>
      <c r="U787" s="4" t="s">
        <v>3183</v>
      </c>
      <c r="V787" s="83" t="s">
        <v>3184</v>
      </c>
      <c r="W787" s="5" t="s">
        <v>3185</v>
      </c>
      <c r="X787" s="8"/>
      <c r="Y787" s="64" t="e">
        <f ca="1">[1]!doisothanhchu(O787)</f>
        <v>#NAME?</v>
      </c>
    </row>
    <row r="788" spans="1:25" s="38" customFormat="1" ht="22.5" customHeight="1" x14ac:dyDescent="0.25">
      <c r="A788" s="8">
        <f t="shared" si="130"/>
        <v>749</v>
      </c>
      <c r="B788" s="8">
        <f t="shared" si="131"/>
        <v>3918</v>
      </c>
      <c r="C788" s="41">
        <v>39</v>
      </c>
      <c r="D788" s="35">
        <v>39.729999999999997</v>
      </c>
      <c r="E788" s="35">
        <v>45.48</v>
      </c>
      <c r="F788" s="8"/>
      <c r="G788" s="35">
        <v>1</v>
      </c>
      <c r="H788" s="42">
        <v>13500000</v>
      </c>
      <c r="I788" s="42">
        <f t="shared" si="125"/>
        <v>536354999.99999994</v>
      </c>
      <c r="J788" s="42">
        <f t="shared" si="126"/>
        <v>77625000.00000006</v>
      </c>
      <c r="K788" s="36">
        <v>613980000</v>
      </c>
      <c r="L788" s="36">
        <f t="shared" si="127"/>
        <v>491184000</v>
      </c>
      <c r="M788" s="51">
        <v>368388000</v>
      </c>
      <c r="N788" s="36">
        <f t="shared" si="121"/>
        <v>122796000</v>
      </c>
      <c r="O788" s="36">
        <f t="shared" si="128"/>
        <v>122796000</v>
      </c>
      <c r="P788" s="42">
        <f t="shared" si="129"/>
        <v>0</v>
      </c>
      <c r="Q788" s="4" t="s">
        <v>3207</v>
      </c>
      <c r="R788" s="5" t="s">
        <v>3208</v>
      </c>
      <c r="S788" s="7">
        <v>40053</v>
      </c>
      <c r="T788" s="8" t="s">
        <v>243</v>
      </c>
      <c r="U788" s="4" t="s">
        <v>3209</v>
      </c>
      <c r="V788" s="4" t="s">
        <v>3210</v>
      </c>
      <c r="W788" s="5" t="s">
        <v>3211</v>
      </c>
      <c r="X788" s="91" t="s">
        <v>3212</v>
      </c>
      <c r="Y788" s="64" t="e">
        <f ca="1">[1]!doisothanhchu(O788)</f>
        <v>#NAME?</v>
      </c>
    </row>
    <row r="789" spans="1:25" s="38" customFormat="1" ht="22.5" customHeight="1" x14ac:dyDescent="0.25">
      <c r="A789" s="8">
        <f t="shared" si="130"/>
        <v>750</v>
      </c>
      <c r="B789" s="8">
        <f t="shared" si="131"/>
        <v>3920</v>
      </c>
      <c r="C789" s="41">
        <v>39</v>
      </c>
      <c r="D789" s="35">
        <v>47.83</v>
      </c>
      <c r="E789" s="35">
        <v>55.59</v>
      </c>
      <c r="F789" s="8"/>
      <c r="G789" s="35">
        <v>1</v>
      </c>
      <c r="H789" s="42">
        <v>13500000</v>
      </c>
      <c r="I789" s="42">
        <f t="shared" si="125"/>
        <v>645705000</v>
      </c>
      <c r="J789" s="42">
        <f t="shared" si="126"/>
        <v>104760000</v>
      </c>
      <c r="K789" s="36">
        <v>750465000</v>
      </c>
      <c r="L789" s="36">
        <f t="shared" si="127"/>
        <v>600372000</v>
      </c>
      <c r="M789" s="51">
        <v>450279000</v>
      </c>
      <c r="N789" s="36">
        <f t="shared" si="121"/>
        <v>150093000</v>
      </c>
      <c r="O789" s="36">
        <f t="shared" si="128"/>
        <v>150093000</v>
      </c>
      <c r="P789" s="42">
        <f t="shared" si="129"/>
        <v>0</v>
      </c>
      <c r="Q789" s="4" t="s">
        <v>3186</v>
      </c>
      <c r="R789" s="5" t="s">
        <v>3187</v>
      </c>
      <c r="S789" s="7">
        <v>41626</v>
      </c>
      <c r="T789" s="8" t="s">
        <v>2112</v>
      </c>
      <c r="U789" s="4" t="s">
        <v>3213</v>
      </c>
      <c r="V789" s="83" t="s">
        <v>3188</v>
      </c>
      <c r="W789" s="5" t="s">
        <v>3214</v>
      </c>
      <c r="X789" s="91" t="s">
        <v>3189</v>
      </c>
      <c r="Y789" s="64" t="e">
        <f ca="1">[1]!doisothanhchu(O789)</f>
        <v>#NAME?</v>
      </c>
    </row>
    <row r="790" spans="1:25" s="38" customFormat="1" ht="22.5" customHeight="1" x14ac:dyDescent="0.25">
      <c r="A790" s="8">
        <f t="shared" si="130"/>
        <v>751</v>
      </c>
      <c r="B790" s="8">
        <f t="shared" si="131"/>
        <v>3922</v>
      </c>
      <c r="C790" s="41">
        <v>39</v>
      </c>
      <c r="D790" s="35">
        <v>72.92</v>
      </c>
      <c r="E790" s="35">
        <v>82.25</v>
      </c>
      <c r="F790" s="46" t="s">
        <v>1946</v>
      </c>
      <c r="G790" s="65">
        <v>1.03</v>
      </c>
      <c r="H790" s="42">
        <v>13905000</v>
      </c>
      <c r="I790" s="42">
        <f t="shared" si="125"/>
        <v>1013952600</v>
      </c>
      <c r="J790" s="42">
        <f t="shared" si="126"/>
        <v>129733650</v>
      </c>
      <c r="K790" s="36">
        <v>1143686250</v>
      </c>
      <c r="L790" s="36">
        <f t="shared" si="127"/>
        <v>914949000</v>
      </c>
      <c r="M790" s="51">
        <v>686212000</v>
      </c>
      <c r="N790" s="36">
        <f t="shared" si="121"/>
        <v>228737000</v>
      </c>
      <c r="O790" s="36">
        <f t="shared" si="128"/>
        <v>228737000</v>
      </c>
      <c r="P790" s="42">
        <f t="shared" si="129"/>
        <v>0</v>
      </c>
      <c r="Q790" s="4" t="s">
        <v>115</v>
      </c>
      <c r="R790" s="5"/>
      <c r="S790" s="7"/>
      <c r="T790" s="8"/>
      <c r="U790" s="4"/>
      <c r="V790" s="83"/>
      <c r="W790" s="5"/>
      <c r="X790" s="8"/>
      <c r="Y790" s="64" t="e">
        <f ca="1">[1]!doisothanhchu(O790)</f>
        <v>#NAME?</v>
      </c>
    </row>
    <row r="791" spans="1:25" s="38" customFormat="1" ht="22.5" customHeight="1" x14ac:dyDescent="0.25">
      <c r="A791" s="8">
        <f t="shared" si="130"/>
        <v>752</v>
      </c>
      <c r="B791" s="8">
        <f t="shared" si="131"/>
        <v>3924</v>
      </c>
      <c r="C791" s="41">
        <v>39</v>
      </c>
      <c r="D791" s="35">
        <v>63.98</v>
      </c>
      <c r="E791" s="35">
        <v>71.959999999999994</v>
      </c>
      <c r="F791" s="8"/>
      <c r="G791" s="35">
        <v>1</v>
      </c>
      <c r="H791" s="42">
        <v>13500000</v>
      </c>
      <c r="I791" s="42">
        <f t="shared" si="125"/>
        <v>863730000</v>
      </c>
      <c r="J791" s="42">
        <f t="shared" si="126"/>
        <v>107729999.99999988</v>
      </c>
      <c r="K791" s="36">
        <v>971459999.99999988</v>
      </c>
      <c r="L791" s="36">
        <f t="shared" si="127"/>
        <v>777168000</v>
      </c>
      <c r="M791" s="51">
        <v>582876000</v>
      </c>
      <c r="N791" s="36">
        <f t="shared" si="121"/>
        <v>194292000</v>
      </c>
      <c r="O791" s="36">
        <f t="shared" si="128"/>
        <v>194292000</v>
      </c>
      <c r="P791" s="42">
        <f t="shared" si="129"/>
        <v>0</v>
      </c>
      <c r="Q791" s="4" t="s">
        <v>752</v>
      </c>
      <c r="R791" s="5" t="s">
        <v>753</v>
      </c>
      <c r="S791" s="7">
        <v>39653</v>
      </c>
      <c r="T791" s="8" t="s">
        <v>2112</v>
      </c>
      <c r="U791" s="4" t="s">
        <v>754</v>
      </c>
      <c r="V791" s="83" t="s">
        <v>755</v>
      </c>
      <c r="W791" s="5" t="s">
        <v>756</v>
      </c>
      <c r="X791" s="91" t="s">
        <v>757</v>
      </c>
      <c r="Y791" s="64" t="e">
        <f ca="1">[1]!doisothanhchu(O791)</f>
        <v>#NAME?</v>
      </c>
    </row>
    <row r="792" spans="1:25" s="38" customFormat="1" ht="22.5" customHeight="1" x14ac:dyDescent="0.25">
      <c r="A792" s="8">
        <f t="shared" si="130"/>
        <v>753</v>
      </c>
      <c r="B792" s="8">
        <f t="shared" si="131"/>
        <v>3926</v>
      </c>
      <c r="C792" s="41">
        <v>39</v>
      </c>
      <c r="D792" s="35">
        <v>62.37</v>
      </c>
      <c r="E792" s="35">
        <v>70.319999999999993</v>
      </c>
      <c r="F792" s="8"/>
      <c r="G792" s="35">
        <v>1</v>
      </c>
      <c r="H792" s="42">
        <v>13500000</v>
      </c>
      <c r="I792" s="42">
        <f t="shared" si="125"/>
        <v>841995000</v>
      </c>
      <c r="J792" s="42">
        <f t="shared" si="126"/>
        <v>107324999.99999988</v>
      </c>
      <c r="K792" s="36">
        <v>949319999.99999988</v>
      </c>
      <c r="L792" s="36">
        <f t="shared" si="127"/>
        <v>759456000</v>
      </c>
      <c r="M792" s="51">
        <v>569592000</v>
      </c>
      <c r="N792" s="36">
        <f t="shared" si="121"/>
        <v>189864000</v>
      </c>
      <c r="O792" s="36">
        <f t="shared" si="128"/>
        <v>189864000</v>
      </c>
      <c r="P792" s="42">
        <f t="shared" si="129"/>
        <v>0</v>
      </c>
      <c r="Q792" s="4" t="s">
        <v>758</v>
      </c>
      <c r="R792" s="5" t="s">
        <v>3215</v>
      </c>
      <c r="S792" s="7">
        <v>41927</v>
      </c>
      <c r="T792" s="8" t="s">
        <v>276</v>
      </c>
      <c r="U792" s="4" t="s">
        <v>3216</v>
      </c>
      <c r="V792" s="83" t="s">
        <v>3217</v>
      </c>
      <c r="W792" s="5" t="s">
        <v>3218</v>
      </c>
      <c r="X792" s="8"/>
      <c r="Y792" s="64" t="e">
        <f ca="1">[1]!doisothanhchu(O792)</f>
        <v>#NAME?</v>
      </c>
    </row>
    <row r="793" spans="1:25" s="38" customFormat="1" ht="22.5" customHeight="1" x14ac:dyDescent="0.25">
      <c r="A793" s="8">
        <f t="shared" si="130"/>
        <v>754</v>
      </c>
      <c r="B793" s="8">
        <f t="shared" si="131"/>
        <v>3928</v>
      </c>
      <c r="C793" s="41">
        <v>39</v>
      </c>
      <c r="D793" s="35">
        <v>62.37</v>
      </c>
      <c r="E793" s="35">
        <v>70.319999999999993</v>
      </c>
      <c r="F793" s="8"/>
      <c r="G793" s="35">
        <v>1</v>
      </c>
      <c r="H793" s="42">
        <v>13500000</v>
      </c>
      <c r="I793" s="42">
        <f t="shared" si="125"/>
        <v>841995000</v>
      </c>
      <c r="J793" s="42">
        <f t="shared" si="126"/>
        <v>107324999.99999988</v>
      </c>
      <c r="K793" s="36">
        <v>949319999.99999988</v>
      </c>
      <c r="L793" s="36">
        <f t="shared" si="127"/>
        <v>759456000</v>
      </c>
      <c r="M793" s="51">
        <v>569592000</v>
      </c>
      <c r="N793" s="36">
        <f t="shared" si="121"/>
        <v>189864000</v>
      </c>
      <c r="O793" s="36">
        <f t="shared" si="128"/>
        <v>189864000</v>
      </c>
      <c r="P793" s="42">
        <f t="shared" si="129"/>
        <v>0</v>
      </c>
      <c r="Q793" s="4" t="s">
        <v>3219</v>
      </c>
      <c r="R793" s="5" t="s">
        <v>3220</v>
      </c>
      <c r="S793" s="7">
        <v>41422</v>
      </c>
      <c r="T793" s="8" t="s">
        <v>2286</v>
      </c>
      <c r="U793" s="4" t="s">
        <v>3221</v>
      </c>
      <c r="V793" s="83" t="s">
        <v>3222</v>
      </c>
      <c r="W793" s="5" t="s">
        <v>3223</v>
      </c>
      <c r="X793" s="91" t="s">
        <v>558</v>
      </c>
      <c r="Y793" s="64" t="e">
        <f ca="1">[1]!doisothanhchu(O793)</f>
        <v>#NAME?</v>
      </c>
    </row>
    <row r="794" spans="1:25" s="38" customFormat="1" ht="22.5" customHeight="1" x14ac:dyDescent="0.25">
      <c r="A794" s="8">
        <f t="shared" si="130"/>
        <v>755</v>
      </c>
      <c r="B794" s="8">
        <f t="shared" si="131"/>
        <v>3930</v>
      </c>
      <c r="C794" s="41">
        <v>39</v>
      </c>
      <c r="D794" s="35">
        <v>63.98</v>
      </c>
      <c r="E794" s="35">
        <v>71.959999999999994</v>
      </c>
      <c r="F794" s="8"/>
      <c r="G794" s="35">
        <v>1</v>
      </c>
      <c r="H794" s="42">
        <v>13500000</v>
      </c>
      <c r="I794" s="42">
        <f t="shared" si="125"/>
        <v>863730000</v>
      </c>
      <c r="J794" s="42">
        <f t="shared" si="126"/>
        <v>107729999.99999988</v>
      </c>
      <c r="K794" s="36">
        <v>971459999.99999988</v>
      </c>
      <c r="L794" s="36">
        <f t="shared" si="127"/>
        <v>777168000</v>
      </c>
      <c r="M794" s="51">
        <v>582876000</v>
      </c>
      <c r="N794" s="36">
        <f t="shared" si="121"/>
        <v>194292000</v>
      </c>
      <c r="O794" s="36">
        <f t="shared" si="128"/>
        <v>194292000</v>
      </c>
      <c r="P794" s="42">
        <f t="shared" si="129"/>
        <v>0</v>
      </c>
      <c r="Q794" s="4" t="s">
        <v>3190</v>
      </c>
      <c r="R794" s="5" t="s">
        <v>3191</v>
      </c>
      <c r="S794" s="7">
        <v>36844</v>
      </c>
      <c r="T794" s="8" t="s">
        <v>2112</v>
      </c>
      <c r="U794" s="4" t="s">
        <v>443</v>
      </c>
      <c r="V794" s="83" t="s">
        <v>3192</v>
      </c>
      <c r="W794" s="5" t="s">
        <v>101</v>
      </c>
      <c r="X794" s="91" t="s">
        <v>444</v>
      </c>
      <c r="Y794" s="64" t="e">
        <f ca="1">[1]!doisothanhchu(O794)</f>
        <v>#NAME?</v>
      </c>
    </row>
    <row r="795" spans="1:25" s="38" customFormat="1" ht="22.5" customHeight="1" x14ac:dyDescent="0.25">
      <c r="A795" s="8">
        <f t="shared" si="130"/>
        <v>756</v>
      </c>
      <c r="B795" s="8">
        <f t="shared" si="131"/>
        <v>3932</v>
      </c>
      <c r="C795" s="41">
        <v>39</v>
      </c>
      <c r="D795" s="35">
        <v>72.92</v>
      </c>
      <c r="E795" s="35">
        <v>82.25</v>
      </c>
      <c r="F795" s="46" t="s">
        <v>1946</v>
      </c>
      <c r="G795" s="65">
        <v>1.03</v>
      </c>
      <c r="H795" s="42">
        <v>13905000</v>
      </c>
      <c r="I795" s="42">
        <f t="shared" si="125"/>
        <v>1013952600</v>
      </c>
      <c r="J795" s="42">
        <f t="shared" si="126"/>
        <v>129733650</v>
      </c>
      <c r="K795" s="36">
        <v>1143686250</v>
      </c>
      <c r="L795" s="36">
        <f t="shared" si="127"/>
        <v>914949000</v>
      </c>
      <c r="M795" s="51">
        <v>228737000</v>
      </c>
      <c r="N795" s="36">
        <f t="shared" si="121"/>
        <v>686212000</v>
      </c>
      <c r="O795" s="36">
        <f t="shared" si="128"/>
        <v>228737000</v>
      </c>
      <c r="P795" s="42">
        <f t="shared" si="129"/>
        <v>457475000</v>
      </c>
      <c r="Q795" s="4" t="s">
        <v>2283</v>
      </c>
      <c r="R795" s="5"/>
      <c r="S795" s="7"/>
      <c r="T795" s="8"/>
      <c r="U795" s="4"/>
      <c r="V795" s="83"/>
      <c r="W795" s="5"/>
      <c r="X795" s="8"/>
      <c r="Y795" s="64" t="e">
        <f ca="1">[1]!doisothanhchu(O795)</f>
        <v>#NAME?</v>
      </c>
    </row>
    <row r="796" spans="1:25" s="38" customFormat="1" ht="22.5" customHeight="1" x14ac:dyDescent="0.25">
      <c r="A796" s="8">
        <f t="shared" si="130"/>
        <v>757</v>
      </c>
      <c r="B796" s="8">
        <f t="shared" si="131"/>
        <v>3934</v>
      </c>
      <c r="C796" s="41">
        <v>39</v>
      </c>
      <c r="D796" s="35">
        <v>47.83</v>
      </c>
      <c r="E796" s="35">
        <v>55.59</v>
      </c>
      <c r="F796" s="8"/>
      <c r="G796" s="35">
        <v>1</v>
      </c>
      <c r="H796" s="42">
        <v>13500000</v>
      </c>
      <c r="I796" s="42">
        <f t="shared" si="125"/>
        <v>645705000</v>
      </c>
      <c r="J796" s="42">
        <f t="shared" si="126"/>
        <v>104760000</v>
      </c>
      <c r="K796" s="36">
        <v>750465000</v>
      </c>
      <c r="L796" s="36">
        <f t="shared" si="127"/>
        <v>600372000</v>
      </c>
      <c r="M796" s="51">
        <v>450279000</v>
      </c>
      <c r="N796" s="36">
        <f t="shared" si="121"/>
        <v>150093000</v>
      </c>
      <c r="O796" s="36">
        <f t="shared" si="128"/>
        <v>150093000</v>
      </c>
      <c r="P796" s="42">
        <f t="shared" si="129"/>
        <v>0</v>
      </c>
      <c r="Q796" s="4" t="s">
        <v>1776</v>
      </c>
      <c r="R796" s="5" t="s">
        <v>1777</v>
      </c>
      <c r="S796" s="7">
        <v>38964</v>
      </c>
      <c r="T796" s="8" t="s">
        <v>282</v>
      </c>
      <c r="U796" s="4" t="s">
        <v>559</v>
      </c>
      <c r="V796" s="83" t="s">
        <v>1778</v>
      </c>
      <c r="W796" s="5" t="s">
        <v>560</v>
      </c>
      <c r="X796" s="91" t="s">
        <v>561</v>
      </c>
      <c r="Y796" s="64" t="e">
        <f ca="1">[1]!doisothanhchu(O796)</f>
        <v>#NAME?</v>
      </c>
    </row>
    <row r="797" spans="1:25" s="38" customFormat="1" ht="22.5" customHeight="1" x14ac:dyDescent="0.25">
      <c r="A797" s="8">
        <f t="shared" si="130"/>
        <v>758</v>
      </c>
      <c r="B797" s="8">
        <f t="shared" si="131"/>
        <v>3936</v>
      </c>
      <c r="C797" s="41">
        <v>39</v>
      </c>
      <c r="D797" s="35">
        <v>41.79</v>
      </c>
      <c r="E797" s="35">
        <v>47.62</v>
      </c>
      <c r="F797" s="8"/>
      <c r="G797" s="35">
        <v>1</v>
      </c>
      <c r="H797" s="42">
        <v>13500000</v>
      </c>
      <c r="I797" s="42">
        <f t="shared" si="125"/>
        <v>564165000</v>
      </c>
      <c r="J797" s="42">
        <f t="shared" si="126"/>
        <v>78705000</v>
      </c>
      <c r="K797" s="36">
        <v>642870000</v>
      </c>
      <c r="L797" s="36">
        <f t="shared" si="127"/>
        <v>514296000</v>
      </c>
      <c r="M797" s="51">
        <v>385722000</v>
      </c>
      <c r="N797" s="36">
        <f t="shared" si="121"/>
        <v>128574000</v>
      </c>
      <c r="O797" s="36">
        <f t="shared" si="128"/>
        <v>128574000</v>
      </c>
      <c r="P797" s="42">
        <f t="shared" si="129"/>
        <v>0</v>
      </c>
      <c r="Q797" s="4" t="s">
        <v>1779</v>
      </c>
      <c r="R797" s="5" t="s">
        <v>1780</v>
      </c>
      <c r="S797" s="7">
        <v>40814</v>
      </c>
      <c r="T797" s="8" t="s">
        <v>286</v>
      </c>
      <c r="U797" s="4" t="s">
        <v>562</v>
      </c>
      <c r="V797" s="83" t="s">
        <v>1781</v>
      </c>
      <c r="W797" s="5" t="s">
        <v>563</v>
      </c>
      <c r="X797" s="91" t="s">
        <v>1782</v>
      </c>
      <c r="Y797" s="64" t="e">
        <f ca="1">[1]!doisothanhchu(O797)</f>
        <v>#NAME?</v>
      </c>
    </row>
    <row r="798" spans="1:25" s="38" customFormat="1" ht="22.5" customHeight="1" x14ac:dyDescent="0.25">
      <c r="A798" s="8">
        <f t="shared" si="130"/>
        <v>759</v>
      </c>
      <c r="B798" s="8">
        <f t="shared" si="131"/>
        <v>3938</v>
      </c>
      <c r="C798" s="41">
        <v>39</v>
      </c>
      <c r="D798" s="35">
        <v>40.03</v>
      </c>
      <c r="E798" s="35">
        <v>45.84</v>
      </c>
      <c r="F798" s="8"/>
      <c r="G798" s="35">
        <v>1</v>
      </c>
      <c r="H798" s="42">
        <v>13500000</v>
      </c>
      <c r="I798" s="42">
        <f t="shared" si="125"/>
        <v>540405000</v>
      </c>
      <c r="J798" s="42">
        <f t="shared" si="126"/>
        <v>78435000</v>
      </c>
      <c r="K798" s="36">
        <v>618840000</v>
      </c>
      <c r="L798" s="36">
        <f t="shared" si="127"/>
        <v>495072000</v>
      </c>
      <c r="M798" s="51">
        <v>371304000</v>
      </c>
      <c r="N798" s="36">
        <f t="shared" si="121"/>
        <v>123768000</v>
      </c>
      <c r="O798" s="36">
        <f t="shared" si="128"/>
        <v>123768000</v>
      </c>
      <c r="P798" s="42">
        <f t="shared" si="129"/>
        <v>0</v>
      </c>
      <c r="Q798" s="4" t="s">
        <v>1783</v>
      </c>
      <c r="R798" s="5" t="s">
        <v>1784</v>
      </c>
      <c r="S798" s="7">
        <v>42102</v>
      </c>
      <c r="T798" s="8" t="s">
        <v>2286</v>
      </c>
      <c r="U798" s="4" t="s">
        <v>2641</v>
      </c>
      <c r="V798" s="4" t="s">
        <v>2642</v>
      </c>
      <c r="W798" s="5" t="s">
        <v>1785</v>
      </c>
      <c r="X798" s="91" t="s">
        <v>1786</v>
      </c>
      <c r="Y798" s="64" t="e">
        <f ca="1">[1]!doisothanhchu(O798)</f>
        <v>#NAME?</v>
      </c>
    </row>
    <row r="799" spans="1:25" s="38" customFormat="1" ht="22.5" customHeight="1" x14ac:dyDescent="0.25">
      <c r="A799" s="8">
        <f t="shared" si="130"/>
        <v>760</v>
      </c>
      <c r="B799" s="8">
        <f t="shared" si="131"/>
        <v>3940</v>
      </c>
      <c r="C799" s="41">
        <v>39</v>
      </c>
      <c r="D799" s="35">
        <v>47.83</v>
      </c>
      <c r="E799" s="35">
        <v>55.59</v>
      </c>
      <c r="F799" s="8"/>
      <c r="G799" s="35">
        <v>1</v>
      </c>
      <c r="H799" s="42">
        <v>13500000</v>
      </c>
      <c r="I799" s="42">
        <f t="shared" si="125"/>
        <v>645705000</v>
      </c>
      <c r="J799" s="42">
        <f t="shared" si="126"/>
        <v>104760000</v>
      </c>
      <c r="K799" s="36">
        <v>750465000</v>
      </c>
      <c r="L799" s="36">
        <f t="shared" si="127"/>
        <v>600372000</v>
      </c>
      <c r="M799" s="51">
        <v>450279000</v>
      </c>
      <c r="N799" s="36">
        <f t="shared" si="121"/>
        <v>150093000</v>
      </c>
      <c r="O799" s="36">
        <f t="shared" si="128"/>
        <v>150093000</v>
      </c>
      <c r="P799" s="42">
        <f t="shared" si="129"/>
        <v>0</v>
      </c>
      <c r="Q799" s="4" t="s">
        <v>2643</v>
      </c>
      <c r="R799" s="5" t="s">
        <v>2644</v>
      </c>
      <c r="S799" s="7">
        <v>41100</v>
      </c>
      <c r="T799" s="8" t="s">
        <v>260</v>
      </c>
      <c r="U799" s="4" t="s">
        <v>2645</v>
      </c>
      <c r="V799" s="83" t="s">
        <v>2646</v>
      </c>
      <c r="W799" s="5" t="s">
        <v>2647</v>
      </c>
      <c r="X799" s="91" t="s">
        <v>2648</v>
      </c>
      <c r="Y799" s="64" t="e">
        <f ca="1">[1]!doisothanhchu(O799)</f>
        <v>#NAME?</v>
      </c>
    </row>
    <row r="800" spans="1:25" s="38" customFormat="1" ht="22.5" customHeight="1" x14ac:dyDescent="0.25">
      <c r="A800" s="43" t="s">
        <v>233</v>
      </c>
      <c r="B800" s="8"/>
      <c r="C800" s="41"/>
      <c r="D800" s="35"/>
      <c r="E800" s="35"/>
      <c r="F800" s="8"/>
      <c r="G800" s="35"/>
      <c r="H800" s="48"/>
      <c r="I800" s="42">
        <f t="shared" si="125"/>
        <v>0</v>
      </c>
      <c r="J800" s="42">
        <f t="shared" si="126"/>
        <v>0</v>
      </c>
      <c r="K800" s="36">
        <v>0</v>
      </c>
      <c r="L800" s="36">
        <f t="shared" si="127"/>
        <v>0</v>
      </c>
      <c r="M800" s="51">
        <v>0</v>
      </c>
      <c r="N800" s="36">
        <f t="shared" si="121"/>
        <v>0</v>
      </c>
      <c r="O800" s="36">
        <f t="shared" si="128"/>
        <v>0</v>
      </c>
      <c r="P800" s="42">
        <f>+N800-O800</f>
        <v>0</v>
      </c>
      <c r="Q800" s="4"/>
      <c r="R800" s="5"/>
      <c r="S800" s="7"/>
      <c r="T800" s="8"/>
      <c r="U800" s="4"/>
      <c r="V800" s="83"/>
      <c r="W800" s="5"/>
      <c r="X800" s="8"/>
      <c r="Y800" s="64" t="e">
        <f ca="1">[1]!doisothanhchu(O800)</f>
        <v>#NAME?</v>
      </c>
    </row>
    <row r="801" spans="1:25" s="38" customFormat="1" ht="22.5" customHeight="1" x14ac:dyDescent="0.25">
      <c r="A801" s="8">
        <f>+A780+20</f>
        <v>761</v>
      </c>
      <c r="B801" s="8">
        <v>4002</v>
      </c>
      <c r="C801" s="41">
        <v>40</v>
      </c>
      <c r="D801" s="78">
        <v>72.92</v>
      </c>
      <c r="E801" s="35">
        <v>82.25</v>
      </c>
      <c r="F801" s="46" t="s">
        <v>1946</v>
      </c>
      <c r="G801" s="65">
        <v>1.03</v>
      </c>
      <c r="H801" s="42">
        <v>13905000</v>
      </c>
      <c r="I801" s="42">
        <f t="shared" si="125"/>
        <v>1013952600</v>
      </c>
      <c r="J801" s="42">
        <f t="shared" si="126"/>
        <v>129733650</v>
      </c>
      <c r="K801" s="36">
        <v>1143686250</v>
      </c>
      <c r="L801" s="36">
        <f t="shared" si="127"/>
        <v>914949000</v>
      </c>
      <c r="M801" s="51">
        <v>228737000</v>
      </c>
      <c r="N801" s="36">
        <f t="shared" si="121"/>
        <v>686212000</v>
      </c>
      <c r="O801" s="36">
        <f t="shared" si="128"/>
        <v>228737000</v>
      </c>
      <c r="P801" s="42">
        <f t="shared" ref="P801:P820" si="132">+N801-O801</f>
        <v>457475000</v>
      </c>
      <c r="Q801" s="4" t="s">
        <v>1704</v>
      </c>
      <c r="R801" s="5"/>
      <c r="S801" s="7"/>
      <c r="T801" s="8"/>
      <c r="U801" s="4"/>
      <c r="V801" s="83"/>
      <c r="W801" s="5"/>
      <c r="X801" s="8"/>
      <c r="Y801" s="64" t="e">
        <f ca="1">[1]!doisothanhchu(O801)</f>
        <v>#NAME?</v>
      </c>
    </row>
    <row r="802" spans="1:25" s="38" customFormat="1" ht="22.5" customHeight="1" x14ac:dyDescent="0.25">
      <c r="A802" s="8">
        <f t="shared" ref="A802:A820" si="133">+A781+20</f>
        <v>762</v>
      </c>
      <c r="B802" s="8">
        <f>+B801+2</f>
        <v>4004</v>
      </c>
      <c r="C802" s="41">
        <v>40</v>
      </c>
      <c r="D802" s="35">
        <v>63.98</v>
      </c>
      <c r="E802" s="35">
        <v>71.959999999999994</v>
      </c>
      <c r="F802" s="8"/>
      <c r="G802" s="35">
        <v>1</v>
      </c>
      <c r="H802" s="42">
        <v>13500000</v>
      </c>
      <c r="I802" s="42">
        <f t="shared" si="125"/>
        <v>863730000</v>
      </c>
      <c r="J802" s="42">
        <f t="shared" si="126"/>
        <v>107729999.99999988</v>
      </c>
      <c r="K802" s="36">
        <v>971459999.99999988</v>
      </c>
      <c r="L802" s="36">
        <f t="shared" si="127"/>
        <v>777168000</v>
      </c>
      <c r="M802" s="51">
        <v>388584000</v>
      </c>
      <c r="N802" s="36">
        <f t="shared" si="121"/>
        <v>388584000</v>
      </c>
      <c r="O802" s="36">
        <f t="shared" si="128"/>
        <v>194292000</v>
      </c>
      <c r="P802" s="42">
        <f t="shared" si="132"/>
        <v>194292000</v>
      </c>
      <c r="Q802" s="4" t="s">
        <v>759</v>
      </c>
      <c r="R802" s="5" t="s">
        <v>760</v>
      </c>
      <c r="S802" s="7">
        <v>42075</v>
      </c>
      <c r="T802" s="8" t="s">
        <v>276</v>
      </c>
      <c r="U802" s="4" t="s">
        <v>761</v>
      </c>
      <c r="V802" s="4" t="s">
        <v>762</v>
      </c>
      <c r="W802" s="5" t="s">
        <v>763</v>
      </c>
      <c r="X802" s="91" t="s">
        <v>764</v>
      </c>
      <c r="Y802" s="64" t="e">
        <f ca="1">[1]!doisothanhchu(O802)</f>
        <v>#NAME?</v>
      </c>
    </row>
    <row r="803" spans="1:25" s="38" customFormat="1" ht="22.5" customHeight="1" x14ac:dyDescent="0.25">
      <c r="A803" s="8">
        <f t="shared" si="133"/>
        <v>763</v>
      </c>
      <c r="B803" s="8">
        <f t="shared" ref="B803:B820" si="134">+B802+2</f>
        <v>4006</v>
      </c>
      <c r="C803" s="41">
        <v>40</v>
      </c>
      <c r="D803" s="35">
        <v>62.37</v>
      </c>
      <c r="E803" s="35">
        <v>70.319999999999993</v>
      </c>
      <c r="F803" s="8"/>
      <c r="G803" s="35">
        <v>1</v>
      </c>
      <c r="H803" s="42">
        <v>13500000</v>
      </c>
      <c r="I803" s="42">
        <f t="shared" si="125"/>
        <v>841995000</v>
      </c>
      <c r="J803" s="42">
        <f t="shared" si="126"/>
        <v>107324999.99999988</v>
      </c>
      <c r="K803" s="36">
        <v>949319999.99999988</v>
      </c>
      <c r="L803" s="36">
        <f t="shared" si="127"/>
        <v>759456000</v>
      </c>
      <c r="M803" s="51">
        <v>569592000</v>
      </c>
      <c r="N803" s="36">
        <f t="shared" si="121"/>
        <v>189864000</v>
      </c>
      <c r="O803" s="36">
        <f t="shared" si="128"/>
        <v>189864000</v>
      </c>
      <c r="P803" s="42">
        <f t="shared" si="132"/>
        <v>0</v>
      </c>
      <c r="Q803" s="4" t="s">
        <v>3181</v>
      </c>
      <c r="R803" s="5" t="s">
        <v>3182</v>
      </c>
      <c r="S803" s="7">
        <v>40026</v>
      </c>
      <c r="T803" s="8" t="s">
        <v>243</v>
      </c>
      <c r="U803" s="4" t="s">
        <v>3183</v>
      </c>
      <c r="V803" s="83" t="s">
        <v>1787</v>
      </c>
      <c r="W803" s="5" t="s">
        <v>3185</v>
      </c>
      <c r="X803" s="8"/>
      <c r="Y803" s="64" t="e">
        <f ca="1">[1]!doisothanhchu(O803)</f>
        <v>#NAME?</v>
      </c>
    </row>
    <row r="804" spans="1:25" s="38" customFormat="1" ht="22.5" customHeight="1" x14ac:dyDescent="0.25">
      <c r="A804" s="8">
        <f t="shared" si="133"/>
        <v>764</v>
      </c>
      <c r="B804" s="8">
        <f t="shared" si="134"/>
        <v>4008</v>
      </c>
      <c r="C804" s="41">
        <v>40</v>
      </c>
      <c r="D804" s="35">
        <v>62.37</v>
      </c>
      <c r="E804" s="35">
        <v>70.319999999999993</v>
      </c>
      <c r="F804" s="8"/>
      <c r="G804" s="35">
        <v>1</v>
      </c>
      <c r="H804" s="42">
        <v>13500000</v>
      </c>
      <c r="I804" s="42">
        <f t="shared" si="125"/>
        <v>841995000</v>
      </c>
      <c r="J804" s="42">
        <f t="shared" si="126"/>
        <v>107324999.99999988</v>
      </c>
      <c r="K804" s="36">
        <v>949319999.99999988</v>
      </c>
      <c r="L804" s="36">
        <f t="shared" si="127"/>
        <v>759456000</v>
      </c>
      <c r="M804" s="51">
        <v>189864000</v>
      </c>
      <c r="N804" s="36">
        <f t="shared" si="121"/>
        <v>569592000</v>
      </c>
      <c r="O804" s="36">
        <f t="shared" si="128"/>
        <v>189864000</v>
      </c>
      <c r="P804" s="42">
        <f t="shared" si="132"/>
        <v>379728000</v>
      </c>
      <c r="Q804" s="4" t="s">
        <v>270</v>
      </c>
      <c r="R804" s="5" t="s">
        <v>2649</v>
      </c>
      <c r="S804" s="7">
        <v>37392</v>
      </c>
      <c r="T804" s="8" t="s">
        <v>243</v>
      </c>
      <c r="U804" s="4" t="s">
        <v>2650</v>
      </c>
      <c r="V804" s="4" t="s">
        <v>2651</v>
      </c>
      <c r="W804" s="5" t="s">
        <v>2652</v>
      </c>
      <c r="X804" s="91" t="s">
        <v>2653</v>
      </c>
      <c r="Y804" s="64" t="e">
        <f ca="1">[1]!doisothanhchu(O804)</f>
        <v>#NAME?</v>
      </c>
    </row>
    <row r="805" spans="1:25" s="38" customFormat="1" ht="22.5" customHeight="1" x14ac:dyDescent="0.25">
      <c r="A805" s="8">
        <f t="shared" si="133"/>
        <v>765</v>
      </c>
      <c r="B805" s="8">
        <f t="shared" si="134"/>
        <v>4010</v>
      </c>
      <c r="C805" s="41">
        <v>40</v>
      </c>
      <c r="D805" s="35">
        <v>63.98</v>
      </c>
      <c r="E805" s="35">
        <v>71.959999999999994</v>
      </c>
      <c r="F805" s="8"/>
      <c r="G805" s="35">
        <v>1</v>
      </c>
      <c r="H805" s="42">
        <v>13500000</v>
      </c>
      <c r="I805" s="42">
        <f t="shared" si="125"/>
        <v>863730000</v>
      </c>
      <c r="J805" s="42">
        <f t="shared" si="126"/>
        <v>107729999.99999988</v>
      </c>
      <c r="K805" s="36">
        <v>971459999.99999988</v>
      </c>
      <c r="L805" s="36">
        <f t="shared" si="127"/>
        <v>777168000</v>
      </c>
      <c r="M805" s="51">
        <v>194292000</v>
      </c>
      <c r="N805" s="36">
        <f t="shared" si="121"/>
        <v>582876000</v>
      </c>
      <c r="O805" s="36">
        <f t="shared" si="128"/>
        <v>194292000</v>
      </c>
      <c r="P805" s="42">
        <f t="shared" si="132"/>
        <v>388584000</v>
      </c>
      <c r="Q805" s="4" t="s">
        <v>1788</v>
      </c>
      <c r="R805" s="5" t="s">
        <v>2329</v>
      </c>
      <c r="S805" s="7">
        <v>40172</v>
      </c>
      <c r="T805" s="8" t="s">
        <v>286</v>
      </c>
      <c r="U805" s="4" t="s">
        <v>2330</v>
      </c>
      <c r="V805" s="83" t="s">
        <v>2331</v>
      </c>
      <c r="W805" s="5" t="s">
        <v>2332</v>
      </c>
      <c r="X805" s="94" t="s">
        <v>1791</v>
      </c>
      <c r="Y805" s="64" t="e">
        <f ca="1">[1]!doisothanhchu(O805)</f>
        <v>#NAME?</v>
      </c>
    </row>
    <row r="806" spans="1:25" s="38" customFormat="1" ht="22.5" customHeight="1" x14ac:dyDescent="0.25">
      <c r="A806" s="8">
        <f t="shared" si="133"/>
        <v>766</v>
      </c>
      <c r="B806" s="8">
        <f t="shared" si="134"/>
        <v>4012</v>
      </c>
      <c r="C806" s="41">
        <v>40</v>
      </c>
      <c r="D806" s="35">
        <v>72.92</v>
      </c>
      <c r="E806" s="35">
        <v>82.25</v>
      </c>
      <c r="F806" s="46" t="s">
        <v>1946</v>
      </c>
      <c r="G806" s="65">
        <v>1.03</v>
      </c>
      <c r="H806" s="42">
        <v>13905000</v>
      </c>
      <c r="I806" s="42">
        <f t="shared" si="125"/>
        <v>1013952600</v>
      </c>
      <c r="J806" s="42">
        <f t="shared" si="126"/>
        <v>129733650</v>
      </c>
      <c r="K806" s="36">
        <v>1143686250</v>
      </c>
      <c r="L806" s="36">
        <f t="shared" si="127"/>
        <v>914949000</v>
      </c>
      <c r="M806" s="51">
        <v>228737000</v>
      </c>
      <c r="N806" s="36">
        <f t="shared" si="121"/>
        <v>686212000</v>
      </c>
      <c r="O806" s="36">
        <f t="shared" si="128"/>
        <v>228737000</v>
      </c>
      <c r="P806" s="42">
        <f t="shared" si="132"/>
        <v>457475000</v>
      </c>
      <c r="Q806" s="4" t="s">
        <v>1704</v>
      </c>
      <c r="R806" s="5"/>
      <c r="S806" s="7"/>
      <c r="T806" s="8"/>
      <c r="U806" s="4"/>
      <c r="V806" s="83"/>
      <c r="W806" s="5"/>
      <c r="X806" s="8"/>
      <c r="Y806" s="64" t="e">
        <f ca="1">[1]!doisothanhchu(O806)</f>
        <v>#NAME?</v>
      </c>
    </row>
    <row r="807" spans="1:25" s="38" customFormat="1" ht="22.5" customHeight="1" x14ac:dyDescent="0.25">
      <c r="A807" s="8">
        <f t="shared" si="133"/>
        <v>767</v>
      </c>
      <c r="B807" s="8">
        <f t="shared" si="134"/>
        <v>4014</v>
      </c>
      <c r="C807" s="41">
        <v>40</v>
      </c>
      <c r="D807" s="35">
        <v>47.83</v>
      </c>
      <c r="E807" s="35">
        <v>55.59</v>
      </c>
      <c r="F807" s="8"/>
      <c r="G807" s="35">
        <v>1</v>
      </c>
      <c r="H807" s="42">
        <v>13500000</v>
      </c>
      <c r="I807" s="42">
        <f t="shared" si="125"/>
        <v>645705000</v>
      </c>
      <c r="J807" s="42">
        <f t="shared" si="126"/>
        <v>104760000</v>
      </c>
      <c r="K807" s="36">
        <v>750465000</v>
      </c>
      <c r="L807" s="36">
        <f t="shared" si="127"/>
        <v>600372000</v>
      </c>
      <c r="M807" s="51">
        <v>450279000</v>
      </c>
      <c r="N807" s="36">
        <f t="shared" si="121"/>
        <v>150093000</v>
      </c>
      <c r="O807" s="36">
        <f t="shared" si="128"/>
        <v>150093000</v>
      </c>
      <c r="P807" s="42">
        <f t="shared" si="132"/>
        <v>0</v>
      </c>
      <c r="Q807" s="4" t="s">
        <v>1792</v>
      </c>
      <c r="R807" s="5" t="s">
        <v>1793</v>
      </c>
      <c r="S807" s="7">
        <v>41466</v>
      </c>
      <c r="T807" s="8" t="s">
        <v>243</v>
      </c>
      <c r="U807" s="4" t="s">
        <v>1794</v>
      </c>
      <c r="V807" s="4" t="s">
        <v>1794</v>
      </c>
      <c r="W807" s="5" t="s">
        <v>2654</v>
      </c>
      <c r="X807" s="91" t="s">
        <v>1795</v>
      </c>
      <c r="Y807" s="64" t="e">
        <f ca="1">[1]!doisothanhchu(O807)</f>
        <v>#NAME?</v>
      </c>
    </row>
    <row r="808" spans="1:25" s="38" customFormat="1" ht="22.5" customHeight="1" x14ac:dyDescent="0.25">
      <c r="A808" s="8">
        <f t="shared" si="133"/>
        <v>768</v>
      </c>
      <c r="B808" s="8">
        <f t="shared" si="134"/>
        <v>4016</v>
      </c>
      <c r="C808" s="41">
        <v>40</v>
      </c>
      <c r="D808" s="35">
        <v>39.729999999999997</v>
      </c>
      <c r="E808" s="35">
        <v>45.48</v>
      </c>
      <c r="F808" s="8"/>
      <c r="G808" s="35">
        <v>1</v>
      </c>
      <c r="H808" s="42">
        <v>13500000</v>
      </c>
      <c r="I808" s="42">
        <f t="shared" si="125"/>
        <v>536354999.99999994</v>
      </c>
      <c r="J808" s="42">
        <f t="shared" si="126"/>
        <v>77625000.00000006</v>
      </c>
      <c r="K808" s="36">
        <v>613980000</v>
      </c>
      <c r="L808" s="36">
        <f t="shared" si="127"/>
        <v>491184000</v>
      </c>
      <c r="M808" s="51">
        <v>122796000</v>
      </c>
      <c r="N808" s="36">
        <f t="shared" si="121"/>
        <v>368388000</v>
      </c>
      <c r="O808" s="36">
        <f t="shared" si="128"/>
        <v>122796000</v>
      </c>
      <c r="P808" s="42">
        <f t="shared" si="132"/>
        <v>245592000</v>
      </c>
      <c r="Q808" s="4" t="s">
        <v>1796</v>
      </c>
      <c r="R808" s="5" t="s">
        <v>1797</v>
      </c>
      <c r="S808" s="7">
        <v>39608</v>
      </c>
      <c r="T808" s="8" t="s">
        <v>356</v>
      </c>
      <c r="U808" s="4" t="s">
        <v>1798</v>
      </c>
      <c r="V808" s="83" t="s">
        <v>1799</v>
      </c>
      <c r="W808" s="5" t="s">
        <v>1800</v>
      </c>
      <c r="X808" s="94" t="s">
        <v>1801</v>
      </c>
      <c r="Y808" s="64" t="e">
        <f ca="1">[1]!doisothanhchu(O808)</f>
        <v>#NAME?</v>
      </c>
    </row>
    <row r="809" spans="1:25" s="38" customFormat="1" ht="22.5" customHeight="1" x14ac:dyDescent="0.25">
      <c r="A809" s="8">
        <f t="shared" si="133"/>
        <v>769</v>
      </c>
      <c r="B809" s="8">
        <f t="shared" si="134"/>
        <v>4018</v>
      </c>
      <c r="C809" s="41">
        <v>40</v>
      </c>
      <c r="D809" s="35">
        <v>39.729999999999997</v>
      </c>
      <c r="E809" s="35">
        <v>45.48</v>
      </c>
      <c r="F809" s="8"/>
      <c r="G809" s="35">
        <v>1</v>
      </c>
      <c r="H809" s="42">
        <v>13500000</v>
      </c>
      <c r="I809" s="42">
        <f t="shared" si="125"/>
        <v>536354999.99999994</v>
      </c>
      <c r="J809" s="42">
        <f t="shared" si="126"/>
        <v>77625000.00000006</v>
      </c>
      <c r="K809" s="36">
        <v>613980000</v>
      </c>
      <c r="L809" s="36">
        <f t="shared" si="127"/>
        <v>491184000</v>
      </c>
      <c r="M809" s="51">
        <v>368392000</v>
      </c>
      <c r="N809" s="36">
        <f t="shared" si="121"/>
        <v>122792000</v>
      </c>
      <c r="O809" s="36">
        <f t="shared" si="128"/>
        <v>122796000</v>
      </c>
      <c r="P809" s="42">
        <f t="shared" si="132"/>
        <v>-4000</v>
      </c>
      <c r="Q809" s="4" t="s">
        <v>1802</v>
      </c>
      <c r="R809" s="5" t="s">
        <v>1803</v>
      </c>
      <c r="S809" s="7">
        <v>40731</v>
      </c>
      <c r="T809" s="8" t="s">
        <v>260</v>
      </c>
      <c r="U809" s="4" t="s">
        <v>2655</v>
      </c>
      <c r="V809" s="83" t="s">
        <v>2656</v>
      </c>
      <c r="W809" s="5" t="s">
        <v>2657</v>
      </c>
      <c r="X809" s="91" t="s">
        <v>2658</v>
      </c>
      <c r="Y809" s="64" t="e">
        <f ca="1">[1]!doisothanhchu(O809)</f>
        <v>#NAME?</v>
      </c>
    </row>
    <row r="810" spans="1:25" s="38" customFormat="1" ht="22.5" customHeight="1" x14ac:dyDescent="0.25">
      <c r="A810" s="8">
        <f t="shared" si="133"/>
        <v>770</v>
      </c>
      <c r="B810" s="8">
        <f t="shared" si="134"/>
        <v>4020</v>
      </c>
      <c r="C810" s="41">
        <v>40</v>
      </c>
      <c r="D810" s="35">
        <v>47.83</v>
      </c>
      <c r="E810" s="35">
        <v>55.59</v>
      </c>
      <c r="F810" s="8"/>
      <c r="G810" s="35">
        <v>1</v>
      </c>
      <c r="H810" s="42">
        <v>13500000</v>
      </c>
      <c r="I810" s="42">
        <f t="shared" si="125"/>
        <v>645705000</v>
      </c>
      <c r="J810" s="42">
        <f t="shared" si="126"/>
        <v>104760000</v>
      </c>
      <c r="K810" s="36">
        <v>750465000</v>
      </c>
      <c r="L810" s="36">
        <f t="shared" si="127"/>
        <v>600372000</v>
      </c>
      <c r="M810" s="51">
        <v>450279000</v>
      </c>
      <c r="N810" s="36">
        <f t="shared" si="121"/>
        <v>150093000</v>
      </c>
      <c r="O810" s="36">
        <f t="shared" si="128"/>
        <v>150093000</v>
      </c>
      <c r="P810" s="42">
        <f t="shared" si="132"/>
        <v>0</v>
      </c>
      <c r="Q810" s="4" t="s">
        <v>2659</v>
      </c>
      <c r="R810" s="5" t="s">
        <v>2660</v>
      </c>
      <c r="S810" s="7">
        <v>41396</v>
      </c>
      <c r="T810" s="8" t="s">
        <v>243</v>
      </c>
      <c r="U810" s="4" t="s">
        <v>2661</v>
      </c>
      <c r="V810" s="4" t="s">
        <v>2662</v>
      </c>
      <c r="W810" s="5" t="s">
        <v>2663</v>
      </c>
      <c r="X810" s="91" t="s">
        <v>2664</v>
      </c>
      <c r="Y810" s="64" t="e">
        <f ca="1">[1]!doisothanhchu(O810)</f>
        <v>#NAME?</v>
      </c>
    </row>
    <row r="811" spans="1:25" s="38" customFormat="1" ht="22.5" customHeight="1" x14ac:dyDescent="0.25">
      <c r="A811" s="8">
        <f t="shared" si="133"/>
        <v>771</v>
      </c>
      <c r="B811" s="8">
        <f t="shared" si="134"/>
        <v>4022</v>
      </c>
      <c r="C811" s="41">
        <v>40</v>
      </c>
      <c r="D811" s="35">
        <v>72.92</v>
      </c>
      <c r="E811" s="35">
        <v>82.25</v>
      </c>
      <c r="F811" s="46" t="s">
        <v>1946</v>
      </c>
      <c r="G811" s="65">
        <v>1.03</v>
      </c>
      <c r="H811" s="42">
        <v>13905000</v>
      </c>
      <c r="I811" s="42">
        <f t="shared" si="125"/>
        <v>1013952600</v>
      </c>
      <c r="J811" s="42">
        <f t="shared" si="126"/>
        <v>129733650</v>
      </c>
      <c r="K811" s="36">
        <v>1143686250</v>
      </c>
      <c r="L811" s="36">
        <f t="shared" si="127"/>
        <v>914949000</v>
      </c>
      <c r="M811" s="51">
        <v>343105500</v>
      </c>
      <c r="N811" s="36">
        <f t="shared" si="121"/>
        <v>571844000</v>
      </c>
      <c r="O811" s="36">
        <f t="shared" si="128"/>
        <v>228737000</v>
      </c>
      <c r="P811" s="42">
        <f t="shared" si="132"/>
        <v>343107000</v>
      </c>
      <c r="Q811" s="4" t="s">
        <v>2565</v>
      </c>
      <c r="R811" s="5"/>
      <c r="S811" s="7"/>
      <c r="T811" s="8"/>
      <c r="U811" s="4"/>
      <c r="V811" s="83"/>
      <c r="W811" s="5" t="s">
        <v>2566</v>
      </c>
      <c r="X811" s="94" t="s">
        <v>2567</v>
      </c>
      <c r="Y811" s="64" t="e">
        <f ca="1">[1]!doisothanhchu(O811)</f>
        <v>#NAME?</v>
      </c>
    </row>
    <row r="812" spans="1:25" s="38" customFormat="1" ht="22.5" customHeight="1" x14ac:dyDescent="0.25">
      <c r="A812" s="8">
        <f t="shared" si="133"/>
        <v>772</v>
      </c>
      <c r="B812" s="8">
        <f t="shared" si="134"/>
        <v>4024</v>
      </c>
      <c r="C812" s="41">
        <v>40</v>
      </c>
      <c r="D812" s="35">
        <v>63.98</v>
      </c>
      <c r="E812" s="35">
        <v>71.959999999999994</v>
      </c>
      <c r="F812" s="8"/>
      <c r="G812" s="35">
        <v>1</v>
      </c>
      <c r="H812" s="42">
        <v>13500000</v>
      </c>
      <c r="I812" s="42">
        <f t="shared" si="125"/>
        <v>863730000</v>
      </c>
      <c r="J812" s="42">
        <f t="shared" si="126"/>
        <v>107729999.99999988</v>
      </c>
      <c r="K812" s="36">
        <v>971459999.99999988</v>
      </c>
      <c r="L812" s="36">
        <f t="shared" si="127"/>
        <v>777168000</v>
      </c>
      <c r="M812" s="51">
        <v>291438000</v>
      </c>
      <c r="N812" s="36">
        <f t="shared" si="121"/>
        <v>485730000</v>
      </c>
      <c r="O812" s="36">
        <f t="shared" si="128"/>
        <v>194292000</v>
      </c>
      <c r="P812" s="42">
        <f t="shared" si="132"/>
        <v>291438000</v>
      </c>
      <c r="Q812" s="4" t="s">
        <v>2565</v>
      </c>
      <c r="R812" s="5"/>
      <c r="S812" s="7"/>
      <c r="T812" s="8"/>
      <c r="U812" s="4"/>
      <c r="V812" s="83"/>
      <c r="W812" s="5" t="s">
        <v>2566</v>
      </c>
      <c r="X812" s="94" t="s">
        <v>2567</v>
      </c>
      <c r="Y812" s="64" t="e">
        <f ca="1">[1]!doisothanhchu(O812)</f>
        <v>#NAME?</v>
      </c>
    </row>
    <row r="813" spans="1:25" s="38" customFormat="1" ht="22.5" customHeight="1" x14ac:dyDescent="0.25">
      <c r="A813" s="8">
        <f t="shared" si="133"/>
        <v>773</v>
      </c>
      <c r="B813" s="8">
        <f t="shared" si="134"/>
        <v>4026</v>
      </c>
      <c r="C813" s="41">
        <v>40</v>
      </c>
      <c r="D813" s="35">
        <v>62.37</v>
      </c>
      <c r="E813" s="35">
        <v>70.319999999999993</v>
      </c>
      <c r="F813" s="8"/>
      <c r="G813" s="35">
        <v>1</v>
      </c>
      <c r="H813" s="42">
        <v>13500000</v>
      </c>
      <c r="I813" s="42">
        <f t="shared" si="125"/>
        <v>841995000</v>
      </c>
      <c r="J813" s="42">
        <f t="shared" si="126"/>
        <v>107324999.99999988</v>
      </c>
      <c r="K813" s="36">
        <v>949319999.99999988</v>
      </c>
      <c r="L813" s="36">
        <f t="shared" si="127"/>
        <v>759456000</v>
      </c>
      <c r="M813" s="51">
        <v>284796000</v>
      </c>
      <c r="N813" s="36">
        <f t="shared" si="121"/>
        <v>474660000</v>
      </c>
      <c r="O813" s="36">
        <f t="shared" si="128"/>
        <v>189864000</v>
      </c>
      <c r="P813" s="42">
        <f t="shared" si="132"/>
        <v>284796000</v>
      </c>
      <c r="Q813" s="4" t="s">
        <v>765</v>
      </c>
      <c r="R813" s="5"/>
      <c r="S813" s="7"/>
      <c r="T813" s="8"/>
      <c r="U813" s="4"/>
      <c r="V813" s="83"/>
      <c r="W813" s="5"/>
      <c r="X813" s="94"/>
      <c r="Y813" s="64" t="e">
        <f ca="1">[1]!doisothanhchu(O813)</f>
        <v>#NAME?</v>
      </c>
    </row>
    <row r="814" spans="1:25" s="38" customFormat="1" ht="22.5" customHeight="1" x14ac:dyDescent="0.25">
      <c r="A814" s="8">
        <f t="shared" si="133"/>
        <v>774</v>
      </c>
      <c r="B814" s="8">
        <f t="shared" si="134"/>
        <v>4028</v>
      </c>
      <c r="C814" s="41">
        <v>40</v>
      </c>
      <c r="D814" s="35">
        <v>62.37</v>
      </c>
      <c r="E814" s="35">
        <v>70.319999999999993</v>
      </c>
      <c r="F814" s="8"/>
      <c r="G814" s="35">
        <v>1</v>
      </c>
      <c r="H814" s="42">
        <v>13500000</v>
      </c>
      <c r="I814" s="42">
        <f t="shared" si="125"/>
        <v>841995000</v>
      </c>
      <c r="J814" s="42">
        <f t="shared" si="126"/>
        <v>107324999.99999988</v>
      </c>
      <c r="K814" s="36">
        <v>949319999.99999988</v>
      </c>
      <c r="L814" s="36">
        <f t="shared" si="127"/>
        <v>759456000</v>
      </c>
      <c r="M814" s="51">
        <v>284796000</v>
      </c>
      <c r="N814" s="36">
        <f t="shared" si="121"/>
        <v>474660000</v>
      </c>
      <c r="O814" s="36">
        <f t="shared" si="128"/>
        <v>189864000</v>
      </c>
      <c r="P814" s="42">
        <f t="shared" si="132"/>
        <v>284796000</v>
      </c>
      <c r="Q814" s="4" t="s">
        <v>2565</v>
      </c>
      <c r="R814" s="5"/>
      <c r="S814" s="7"/>
      <c r="T814" s="8"/>
      <c r="U814" s="4"/>
      <c r="V814" s="83"/>
      <c r="W814" s="5" t="s">
        <v>2566</v>
      </c>
      <c r="X814" s="94" t="s">
        <v>2567</v>
      </c>
      <c r="Y814" s="64" t="e">
        <f ca="1">[1]!doisothanhchu(O814)</f>
        <v>#NAME?</v>
      </c>
    </row>
    <row r="815" spans="1:25" s="38" customFormat="1" ht="22.5" customHeight="1" x14ac:dyDescent="0.25">
      <c r="A815" s="8">
        <f t="shared" si="133"/>
        <v>775</v>
      </c>
      <c r="B815" s="8">
        <f t="shared" si="134"/>
        <v>4030</v>
      </c>
      <c r="C815" s="41">
        <v>40</v>
      </c>
      <c r="D815" s="35">
        <v>63.98</v>
      </c>
      <c r="E815" s="35">
        <v>71.959999999999994</v>
      </c>
      <c r="F815" s="8"/>
      <c r="G815" s="35">
        <v>1</v>
      </c>
      <c r="H815" s="42">
        <v>13500000</v>
      </c>
      <c r="I815" s="42">
        <f t="shared" si="125"/>
        <v>863730000</v>
      </c>
      <c r="J815" s="42">
        <f t="shared" si="126"/>
        <v>107729999.99999988</v>
      </c>
      <c r="K815" s="36">
        <v>971459999.99999988</v>
      </c>
      <c r="L815" s="36">
        <f t="shared" si="127"/>
        <v>777168000</v>
      </c>
      <c r="M815" s="51">
        <v>582876000</v>
      </c>
      <c r="N815" s="36">
        <f t="shared" si="121"/>
        <v>194292000</v>
      </c>
      <c r="O815" s="36">
        <f t="shared" si="128"/>
        <v>194292000</v>
      </c>
      <c r="P815" s="42">
        <f t="shared" si="132"/>
        <v>0</v>
      </c>
      <c r="Q815" s="4" t="s">
        <v>1804</v>
      </c>
      <c r="R815" s="5" t="s">
        <v>1805</v>
      </c>
      <c r="S815" s="7">
        <v>38153</v>
      </c>
      <c r="T815" s="8" t="s">
        <v>243</v>
      </c>
      <c r="U815" s="4" t="s">
        <v>1806</v>
      </c>
      <c r="V815" s="83" t="s">
        <v>3540</v>
      </c>
      <c r="W815" s="5" t="s">
        <v>3541</v>
      </c>
      <c r="X815" s="94" t="s">
        <v>3542</v>
      </c>
      <c r="Y815" s="64" t="e">
        <f ca="1">[1]!doisothanhchu(O815)</f>
        <v>#NAME?</v>
      </c>
    </row>
    <row r="816" spans="1:25" s="38" customFormat="1" ht="22.5" customHeight="1" x14ac:dyDescent="0.25">
      <c r="A816" s="8">
        <f t="shared" si="133"/>
        <v>776</v>
      </c>
      <c r="B816" s="8">
        <f t="shared" si="134"/>
        <v>4032</v>
      </c>
      <c r="C816" s="41">
        <v>40</v>
      </c>
      <c r="D816" s="35">
        <v>72.92</v>
      </c>
      <c r="E816" s="35">
        <v>82.25</v>
      </c>
      <c r="F816" s="46" t="s">
        <v>1946</v>
      </c>
      <c r="G816" s="65">
        <v>1.03</v>
      </c>
      <c r="H816" s="42">
        <v>13905000</v>
      </c>
      <c r="I816" s="42">
        <f t="shared" si="125"/>
        <v>1013952600</v>
      </c>
      <c r="J816" s="42">
        <f t="shared" si="126"/>
        <v>129733650</v>
      </c>
      <c r="K816" s="36">
        <v>1143686250</v>
      </c>
      <c r="L816" s="36">
        <f t="shared" si="127"/>
        <v>914949000</v>
      </c>
      <c r="M816" s="51">
        <v>343105500</v>
      </c>
      <c r="N816" s="36">
        <f t="shared" si="121"/>
        <v>571844000</v>
      </c>
      <c r="O816" s="36">
        <f t="shared" si="128"/>
        <v>228737000</v>
      </c>
      <c r="P816" s="42">
        <f t="shared" si="132"/>
        <v>343107000</v>
      </c>
      <c r="Q816" s="4" t="s">
        <v>2565</v>
      </c>
      <c r="R816" s="5"/>
      <c r="S816" s="7"/>
      <c r="T816" s="8"/>
      <c r="U816" s="4"/>
      <c r="V816" s="83"/>
      <c r="W816" s="5" t="s">
        <v>2566</v>
      </c>
      <c r="X816" s="94" t="s">
        <v>2567</v>
      </c>
      <c r="Y816" s="64" t="e">
        <f ca="1">[1]!doisothanhchu(O816)</f>
        <v>#NAME?</v>
      </c>
    </row>
    <row r="817" spans="1:25" s="38" customFormat="1" ht="22.5" customHeight="1" x14ac:dyDescent="0.25">
      <c r="A817" s="8">
        <f t="shared" si="133"/>
        <v>777</v>
      </c>
      <c r="B817" s="8">
        <f t="shared" si="134"/>
        <v>4034</v>
      </c>
      <c r="C817" s="41">
        <v>40</v>
      </c>
      <c r="D817" s="35">
        <v>47.83</v>
      </c>
      <c r="E817" s="35">
        <v>55.59</v>
      </c>
      <c r="F817" s="8"/>
      <c r="G817" s="35">
        <v>1</v>
      </c>
      <c r="H817" s="42">
        <v>13500000</v>
      </c>
      <c r="I817" s="42">
        <f t="shared" si="125"/>
        <v>645705000</v>
      </c>
      <c r="J817" s="42">
        <f t="shared" si="126"/>
        <v>104760000</v>
      </c>
      <c r="K817" s="36">
        <v>750465000</v>
      </c>
      <c r="L817" s="36">
        <f t="shared" si="127"/>
        <v>600372000</v>
      </c>
      <c r="M817" s="51">
        <v>450279000</v>
      </c>
      <c r="N817" s="36">
        <f t="shared" si="121"/>
        <v>150093000</v>
      </c>
      <c r="O817" s="36">
        <f t="shared" si="128"/>
        <v>150093000</v>
      </c>
      <c r="P817" s="42">
        <f t="shared" si="132"/>
        <v>0</v>
      </c>
      <c r="Q817" s="4" t="s">
        <v>3543</v>
      </c>
      <c r="R817" s="5" t="s">
        <v>3544</v>
      </c>
      <c r="S817" s="7">
        <v>40547</v>
      </c>
      <c r="T817" s="8" t="s">
        <v>243</v>
      </c>
      <c r="U817" s="4" t="s">
        <v>2665</v>
      </c>
      <c r="V817" s="4" t="s">
        <v>2666</v>
      </c>
      <c r="W817" s="5" t="s">
        <v>2667</v>
      </c>
      <c r="X817" s="91" t="s">
        <v>2668</v>
      </c>
      <c r="Y817" s="64" t="e">
        <f ca="1">[1]!doisothanhchu(O817)</f>
        <v>#NAME?</v>
      </c>
    </row>
    <row r="818" spans="1:25" s="38" customFormat="1" ht="22.5" customHeight="1" x14ac:dyDescent="0.25">
      <c r="A818" s="8">
        <f t="shared" si="133"/>
        <v>778</v>
      </c>
      <c r="B818" s="8">
        <f t="shared" si="134"/>
        <v>4036</v>
      </c>
      <c r="C818" s="41">
        <v>40</v>
      </c>
      <c r="D818" s="35">
        <v>41.79</v>
      </c>
      <c r="E818" s="35">
        <v>47.62</v>
      </c>
      <c r="F818" s="8"/>
      <c r="G818" s="35">
        <v>1</v>
      </c>
      <c r="H818" s="42">
        <v>13500000</v>
      </c>
      <c r="I818" s="42">
        <f t="shared" si="125"/>
        <v>564165000</v>
      </c>
      <c r="J818" s="42">
        <f t="shared" si="126"/>
        <v>78705000</v>
      </c>
      <c r="K818" s="36">
        <v>642870000</v>
      </c>
      <c r="L818" s="36">
        <f t="shared" si="127"/>
        <v>514296000</v>
      </c>
      <c r="M818" s="51">
        <v>385722000</v>
      </c>
      <c r="N818" s="36">
        <f t="shared" si="121"/>
        <v>128574000</v>
      </c>
      <c r="O818" s="36">
        <f t="shared" si="128"/>
        <v>128574000</v>
      </c>
      <c r="P818" s="42">
        <f t="shared" si="132"/>
        <v>0</v>
      </c>
      <c r="Q818" s="4" t="s">
        <v>3545</v>
      </c>
      <c r="R818" s="5" t="s">
        <v>3546</v>
      </c>
      <c r="S818" s="7">
        <v>37690</v>
      </c>
      <c r="T818" s="8" t="s">
        <v>243</v>
      </c>
      <c r="U818" s="4" t="s">
        <v>3547</v>
      </c>
      <c r="V818" s="83" t="s">
        <v>3548</v>
      </c>
      <c r="W818" s="5" t="s">
        <v>3549</v>
      </c>
      <c r="X818" s="8"/>
      <c r="Y818" s="64" t="e">
        <f ca="1">[1]!doisothanhchu(O818)</f>
        <v>#NAME?</v>
      </c>
    </row>
    <row r="819" spans="1:25" s="38" customFormat="1" ht="22.5" customHeight="1" x14ac:dyDescent="0.25">
      <c r="A819" s="8">
        <f t="shared" si="133"/>
        <v>779</v>
      </c>
      <c r="B819" s="8">
        <f t="shared" si="134"/>
        <v>4038</v>
      </c>
      <c r="C819" s="41">
        <v>40</v>
      </c>
      <c r="D819" s="35">
        <v>40.03</v>
      </c>
      <c r="E819" s="35">
        <v>45.84</v>
      </c>
      <c r="F819" s="8"/>
      <c r="G819" s="35">
        <v>1</v>
      </c>
      <c r="H819" s="42">
        <v>13500000</v>
      </c>
      <c r="I819" s="42">
        <f t="shared" si="125"/>
        <v>540405000</v>
      </c>
      <c r="J819" s="42">
        <f t="shared" si="126"/>
        <v>78435000</v>
      </c>
      <c r="K819" s="36">
        <v>618840000</v>
      </c>
      <c r="L819" s="36">
        <f t="shared" si="127"/>
        <v>495072000</v>
      </c>
      <c r="M819" s="51">
        <v>371304000</v>
      </c>
      <c r="N819" s="36">
        <f t="shared" si="121"/>
        <v>123768000</v>
      </c>
      <c r="O819" s="36">
        <f t="shared" si="128"/>
        <v>123768000</v>
      </c>
      <c r="P819" s="42">
        <f t="shared" si="132"/>
        <v>0</v>
      </c>
      <c r="Q819" s="4" t="s">
        <v>3550</v>
      </c>
      <c r="R819" s="5" t="s">
        <v>3551</v>
      </c>
      <c r="S819" s="7">
        <v>40460</v>
      </c>
      <c r="T819" s="8" t="s">
        <v>243</v>
      </c>
      <c r="U819" s="4" t="s">
        <v>3552</v>
      </c>
      <c r="V819" s="4" t="s">
        <v>3552</v>
      </c>
      <c r="W819" s="5" t="s">
        <v>3553</v>
      </c>
      <c r="X819" s="8"/>
      <c r="Y819" s="64" t="e">
        <f ca="1">[1]!doisothanhchu(O819)</f>
        <v>#NAME?</v>
      </c>
    </row>
    <row r="820" spans="1:25" s="38" customFormat="1" ht="22.5" customHeight="1" x14ac:dyDescent="0.25">
      <c r="A820" s="8">
        <f t="shared" si="133"/>
        <v>780</v>
      </c>
      <c r="B820" s="8">
        <f t="shared" si="134"/>
        <v>4040</v>
      </c>
      <c r="C820" s="41">
        <v>40</v>
      </c>
      <c r="D820" s="35">
        <v>47.83</v>
      </c>
      <c r="E820" s="35">
        <v>55.59</v>
      </c>
      <c r="F820" s="8"/>
      <c r="G820" s="35">
        <v>1</v>
      </c>
      <c r="H820" s="42">
        <v>13500000</v>
      </c>
      <c r="I820" s="42">
        <f t="shared" si="125"/>
        <v>645705000</v>
      </c>
      <c r="J820" s="42">
        <f t="shared" si="126"/>
        <v>104760000</v>
      </c>
      <c r="K820" s="36">
        <v>750465000</v>
      </c>
      <c r="L820" s="36">
        <f t="shared" si="127"/>
        <v>600372000</v>
      </c>
      <c r="M820" s="51">
        <v>450279000</v>
      </c>
      <c r="N820" s="36">
        <f>+ROUND(L820-M820,-3)</f>
        <v>150093000</v>
      </c>
      <c r="O820" s="36">
        <f t="shared" si="128"/>
        <v>150093000</v>
      </c>
      <c r="P820" s="42">
        <f t="shared" si="132"/>
        <v>0</v>
      </c>
      <c r="Q820" s="4" t="s">
        <v>3049</v>
      </c>
      <c r="R820" s="5" t="s">
        <v>3554</v>
      </c>
      <c r="S820" s="7">
        <v>39324</v>
      </c>
      <c r="T820" s="8" t="s">
        <v>260</v>
      </c>
      <c r="U820" s="4" t="s">
        <v>2669</v>
      </c>
      <c r="V820" s="83" t="s">
        <v>3555</v>
      </c>
      <c r="W820" s="5" t="s">
        <v>2670</v>
      </c>
      <c r="X820" s="91" t="s">
        <v>3556</v>
      </c>
      <c r="Y820" s="64" t="e">
        <f ca="1">[1]!doisothanhchu(O820)</f>
        <v>#NAME?</v>
      </c>
    </row>
    <row r="821" spans="1:25" s="38" customFormat="1" ht="22.5" customHeight="1" x14ac:dyDescent="0.25">
      <c r="A821" s="11"/>
      <c r="B821" s="11"/>
      <c r="C821" s="76"/>
      <c r="D821" s="37"/>
      <c r="E821" s="37"/>
      <c r="F821" s="11"/>
      <c r="G821" s="37"/>
      <c r="H821" s="44"/>
      <c r="I821" s="44"/>
      <c r="J821" s="44"/>
      <c r="K821" s="67"/>
      <c r="L821" s="67"/>
      <c r="M821" s="68"/>
      <c r="N821" s="67"/>
      <c r="O821" s="67"/>
      <c r="P821" s="44"/>
      <c r="Q821" s="61"/>
      <c r="R821" s="10"/>
      <c r="S821" s="55"/>
      <c r="T821" s="11"/>
      <c r="U821" s="61"/>
      <c r="V821" s="79"/>
      <c r="W821" s="10"/>
      <c r="X821" s="97"/>
      <c r="Y821" s="77"/>
    </row>
    <row r="822" spans="1:25" ht="30" customHeight="1" x14ac:dyDescent="0.25">
      <c r="A822" s="74"/>
      <c r="B822" s="74"/>
      <c r="C822" s="75"/>
      <c r="D822" s="75">
        <f>SUM(D2:D821)</f>
        <v>44837.520000000215</v>
      </c>
      <c r="E822" s="75">
        <f>SUM(E2:E821)</f>
        <v>50891.099999999715</v>
      </c>
      <c r="F822" s="74"/>
      <c r="G822" s="56"/>
      <c r="H822" s="57"/>
      <c r="I822" s="58">
        <f>SUM(I2:I821)</f>
        <v>661717980800</v>
      </c>
      <c r="J822" s="58">
        <f t="shared" ref="J822:O822" si="135">SUM(J2:J821)</f>
        <v>84654431700</v>
      </c>
      <c r="K822" s="58">
        <f>SUM(K2:K821)</f>
        <v>746372412500</v>
      </c>
      <c r="L822" s="58">
        <f t="shared" si="135"/>
        <v>597097930000</v>
      </c>
      <c r="M822" s="58">
        <f t="shared" si="135"/>
        <v>389775278545</v>
      </c>
      <c r="N822" s="58">
        <f t="shared" si="135"/>
        <v>207297479000</v>
      </c>
      <c r="O822" s="58">
        <f t="shared" si="135"/>
        <v>149274491000</v>
      </c>
      <c r="P822" s="58">
        <f>SUM(P2:P652)</f>
        <v>38075883000</v>
      </c>
      <c r="Q822" s="59"/>
      <c r="R822" s="59"/>
      <c r="S822" s="59"/>
      <c r="T822" s="59"/>
      <c r="U822" s="59"/>
      <c r="V822" s="59"/>
      <c r="W822" s="59"/>
      <c r="X822" s="98"/>
      <c r="Y822" s="59"/>
    </row>
    <row r="823" spans="1:25" ht="22.5" customHeight="1" x14ac:dyDescent="0.25">
      <c r="L823" s="69" t="e">
        <f>+L822+#REF!+#REF!</f>
        <v>#REF!</v>
      </c>
      <c r="M823" s="69"/>
      <c r="O823" s="3">
        <f>+K822*0.2</f>
        <v>149274482500</v>
      </c>
    </row>
    <row r="824" spans="1:25" x14ac:dyDescent="0.2">
      <c r="K824" s="60"/>
      <c r="L824" s="3">
        <f>+L822*5</f>
        <v>2985489650000</v>
      </c>
    </row>
  </sheetData>
  <autoFilter ref="A1:W822"/>
  <mergeCells count="1">
    <mergeCell ref="Z1:AK1"/>
  </mergeCells>
  <phoneticPr fontId="3" type="noConversion"/>
  <hyperlinks>
    <hyperlink ref="X512" r:id="rId1"/>
    <hyperlink ref="X591" r:id="rId2"/>
    <hyperlink ref="X571" r:id="rId3"/>
    <hyperlink ref="X714" r:id="rId4"/>
    <hyperlink ref="X41" r:id="rId5"/>
    <hyperlink ref="X27" r:id="rId6"/>
    <hyperlink ref="X311" r:id="rId7"/>
    <hyperlink ref="X72" r:id="rId8"/>
    <hyperlink ref="X555" r:id="rId9"/>
    <hyperlink ref="X181" r:id="rId10"/>
    <hyperlink ref="X426" r:id="rId11"/>
    <hyperlink ref="X570" r:id="rId12"/>
    <hyperlink ref="X524" r:id="rId13"/>
    <hyperlink ref="X238" r:id="rId14"/>
    <hyperlink ref="X808" r:id="rId15"/>
    <hyperlink ref="X766" r:id="rId16"/>
    <hyperlink ref="X742" r:id="rId17"/>
    <hyperlink ref="X564" r:id="rId18"/>
    <hyperlink ref="X767" r:id="rId19"/>
    <hyperlink ref="X762" r:id="rId20"/>
    <hyperlink ref="X51" r:id="rId21"/>
    <hyperlink ref="X201" r:id="rId22"/>
    <hyperlink ref="X604" r:id="rId23"/>
    <hyperlink ref="X597" r:id="rId24"/>
    <hyperlink ref="X487" r:id="rId25"/>
    <hyperlink ref="X62" r:id="rId26"/>
    <hyperlink ref="X493" r:id="rId27"/>
    <hyperlink ref="X90" r:id="rId28"/>
    <hyperlink ref="X488" r:id="rId29"/>
    <hyperlink ref="X638" r:id="rId30"/>
    <hyperlink ref="X700" r:id="rId31"/>
    <hyperlink ref="X351" r:id="rId32"/>
    <hyperlink ref="X98" r:id="rId33"/>
    <hyperlink ref="X734" r:id="rId34"/>
    <hyperlink ref="X789" r:id="rId35"/>
    <hyperlink ref="X168" r:id="rId36"/>
    <hyperlink ref="X504" r:id="rId37"/>
    <hyperlink ref="X100" r:id="rId38"/>
    <hyperlink ref="X608" r:id="rId39"/>
    <hyperlink ref="X751" r:id="rId40"/>
    <hyperlink ref="X815" r:id="rId41"/>
    <hyperlink ref="X400" r:id="rId42"/>
    <hyperlink ref="X535" r:id="rId43"/>
    <hyperlink ref="X157" r:id="rId44"/>
    <hyperlink ref="X442" r:id="rId45"/>
    <hyperlink ref="X304" r:id="rId46"/>
    <hyperlink ref="X174" r:id="rId47"/>
    <hyperlink ref="X219" r:id="rId48"/>
    <hyperlink ref="X225" r:id="rId49"/>
    <hyperlink ref="X337" r:id="rId50"/>
    <hyperlink ref="X553" r:id="rId51"/>
    <hyperlink ref="X135:X138" r:id="rId52" display="thewin6789@gmail.com"/>
    <hyperlink ref="X141" r:id="rId53"/>
    <hyperlink ref="X156" r:id="rId54"/>
    <hyperlink ref="X368" r:id="rId55"/>
    <hyperlink ref="X377" r:id="rId56"/>
    <hyperlink ref="X378" r:id="rId57"/>
    <hyperlink ref="X405" r:id="rId58"/>
    <hyperlink ref="X84" r:id="rId59"/>
    <hyperlink ref="X430" r:id="rId60"/>
    <hyperlink ref="X383" r:id="rId61"/>
    <hyperlink ref="X404" r:id="rId62"/>
    <hyperlink ref="X429" r:id="rId63"/>
    <hyperlink ref="X545" r:id="rId64"/>
    <hyperlink ref="X636" r:id="rId65"/>
    <hyperlink ref="X736" r:id="rId66"/>
    <hyperlink ref="X25" r:id="rId67"/>
    <hyperlink ref="X47" r:id="rId68"/>
    <hyperlink ref="X67" r:id="rId69"/>
    <hyperlink ref="X83" r:id="rId70"/>
    <hyperlink ref="X235" r:id="rId71"/>
    <hyperlink ref="X236" r:id="rId72"/>
    <hyperlink ref="X340" r:id="rId73"/>
    <hyperlink ref="X363" r:id="rId74"/>
    <hyperlink ref="X382" r:id="rId75"/>
    <hyperlink ref="X511" r:id="rId76"/>
    <hyperlink ref="X550" r:id="rId77"/>
    <hyperlink ref="X390" r:id="rId78"/>
    <hyperlink ref="X190" r:id="rId79"/>
    <hyperlink ref="X266" r:id="rId80"/>
    <hyperlink ref="X173" r:id="rId81"/>
    <hyperlink ref="X797" r:id="rId82"/>
    <hyperlink ref="X183" r:id="rId83"/>
    <hyperlink ref="X449" r:id="rId84"/>
    <hyperlink ref="X200" r:id="rId85"/>
    <hyperlink ref="X215" r:id="rId86"/>
    <hyperlink ref="X229" r:id="rId87"/>
    <hyperlink ref="X232" r:id="rId88"/>
    <hyperlink ref="X802" r:id="rId89"/>
    <hyperlink ref="X756" r:id="rId90"/>
    <hyperlink ref="X211" r:id="rId91"/>
    <hyperlink ref="X122" r:id="rId92"/>
    <hyperlink ref="X42" r:id="rId93"/>
    <hyperlink ref="X520" r:id="rId94"/>
    <hyperlink ref="X439" r:id="rId95"/>
    <hyperlink ref="X350" r:id="rId96"/>
    <hyperlink ref="X298" r:id="rId97"/>
    <hyperlink ref="X300" r:id="rId98"/>
    <hyperlink ref="X302" r:id="rId99"/>
    <hyperlink ref="X309" r:id="rId100"/>
    <hyperlink ref="X310" r:id="rId101"/>
    <hyperlink ref="X406" r:id="rId102"/>
    <hyperlink ref="X592" r:id="rId103"/>
    <hyperlink ref="X593" r:id="rId104"/>
    <hyperlink ref="X687" r:id="rId105"/>
    <hyperlink ref="X696" r:id="rId106"/>
    <hyperlink ref="X740" r:id="rId107"/>
    <hyperlink ref="X741" r:id="rId108"/>
    <hyperlink ref="X761" r:id="rId109"/>
    <hyperlink ref="X811" r:id="rId110"/>
    <hyperlink ref="X812" r:id="rId111"/>
    <hyperlink ref="X814" r:id="rId112"/>
    <hyperlink ref="X816" r:id="rId113"/>
    <hyperlink ref="X435" r:id="rId114"/>
    <hyperlink ref="X820" r:id="rId115"/>
    <hyperlink ref="X152" r:id="rId116"/>
    <hyperlink ref="X551" r:id="rId117"/>
    <hyperlink ref="X93" r:id="rId118"/>
    <hyperlink ref="X303" r:id="rId119"/>
    <hyperlink ref="X324" r:id="rId120"/>
    <hyperlink ref="X556" r:id="rId121"/>
    <hyperlink ref="X560" r:id="rId122"/>
    <hyperlink ref="X817" r:id="rId123"/>
    <hyperlink ref="X573" r:id="rId124"/>
    <hyperlink ref="X492" r:id="rId125"/>
    <hyperlink ref="X345" r:id="rId126"/>
    <hyperlink ref="X574" r:id="rId127"/>
    <hyperlink ref="X294" r:id="rId128"/>
    <hyperlink ref="X805" r:id="rId129"/>
    <hyperlink ref="X735" r:id="rId130"/>
    <hyperlink ref="X285" r:id="rId131"/>
    <hyperlink ref="X153" r:id="rId132"/>
    <hyperlink ref="X186" r:id="rId133"/>
    <hyperlink ref="X312" r:id="rId134"/>
    <hyperlink ref="X118" r:id="rId135"/>
    <hyperlink ref="X265" r:id="rId136"/>
    <hyperlink ref="X606" r:id="rId137"/>
    <hyperlink ref="X29" r:id="rId138"/>
    <hyperlink ref="X34" r:id="rId139"/>
    <hyperlink ref="X39" r:id="rId140"/>
    <hyperlink ref="X40" r:id="rId141"/>
    <hyperlink ref="X43" r:id="rId142"/>
    <hyperlink ref="X160" r:id="rId143"/>
    <hyperlink ref="X161" r:id="rId144"/>
    <hyperlink ref="X162" r:id="rId145"/>
    <hyperlink ref="X163" r:id="rId146"/>
    <hyperlink ref="X165" r:id="rId147"/>
    <hyperlink ref="X166" r:id="rId148"/>
    <hyperlink ref="X169" r:id="rId149"/>
    <hyperlink ref="X565" r:id="rId150"/>
    <hyperlink ref="X568" r:id="rId151"/>
    <hyperlink ref="X580" r:id="rId152"/>
    <hyperlink ref="X431" r:id="rId153"/>
    <hyperlink ref="X291" r:id="rId154"/>
    <hyperlink ref="X182" r:id="rId155"/>
    <hyperlink ref="X330" r:id="rId156"/>
    <hyperlink ref="X333" r:id="rId157"/>
    <hyperlink ref="X97" r:id="rId158"/>
    <hyperlink ref="X609" r:id="rId159"/>
    <hyperlink ref="X63" r:id="rId160"/>
    <hyperlink ref="X607" r:id="rId161"/>
    <hyperlink ref="X425" r:id="rId162"/>
    <hyperlink ref="X473" r:id="rId163"/>
    <hyperlink ref="X199" r:id="rId164"/>
    <hyperlink ref="X297" r:id="rId165"/>
    <hyperlink ref="X500" r:id="rId166"/>
    <hyperlink ref="X809" r:id="rId167"/>
    <hyperlink ref="X52" r:id="rId168"/>
    <hyperlink ref="X775" r:id="rId169"/>
    <hyperlink ref="X507" r:id="rId170"/>
    <hyperlink ref="X396" r:id="rId171"/>
    <hyperlink ref="X106" r:id="rId172"/>
    <hyperlink ref="X99" r:id="rId173"/>
    <hyperlink ref="X175" r:id="rId174"/>
    <hyperlink ref="X461" r:id="rId175"/>
    <hyperlink ref="X601" r:id="rId176"/>
    <hyperlink ref="X662" r:id="rId177"/>
    <hyperlink ref="X295" r:id="rId178"/>
    <hyperlink ref="X185" r:id="rId179"/>
    <hyperlink ref="X267" r:id="rId180"/>
    <hyperlink ref="X519" r:id="rId181"/>
    <hyperlink ref="X447" r:id="rId182"/>
    <hyperlink ref="X798" r:id="rId183"/>
    <hyperlink ref="X119" r:id="rId184"/>
    <hyperlink ref="X31" r:id="rId185"/>
    <hyperlink ref="X395" r:id="rId186"/>
    <hyperlink ref="X66" r:id="rId187"/>
    <hyperlink ref="X771" r:id="rId188"/>
    <hyperlink ref="X131" r:id="rId189"/>
    <hyperlink ref="X594" r:id="rId190"/>
    <hyperlink ref="X518" r:id="rId191"/>
    <hyperlink ref="X693" r:id="rId192"/>
    <hyperlink ref="X243" r:id="rId193"/>
    <hyperlink ref="X595" r:id="rId194"/>
    <hyperlink ref="X630" r:id="rId195"/>
    <hyperlink ref="X794" r:id="rId196"/>
    <hyperlink ref="X419" r:id="rId197"/>
    <hyperlink ref="X462" r:id="rId198"/>
    <hyperlink ref="X95" r:id="rId199"/>
    <hyperlink ref="X322" r:id="rId200"/>
    <hyperlink ref="X599" r:id="rId201"/>
    <hyperlink ref="X250" r:id="rId202"/>
    <hyperlink ref="X92" r:id="rId203"/>
    <hyperlink ref="X526" r:id="rId204"/>
    <hyperlink ref="X69" r:id="rId205"/>
    <hyperlink ref="X434" r:id="rId206"/>
    <hyperlink ref="X424" r:id="rId207"/>
    <hyperlink ref="X453" r:id="rId208"/>
    <hyperlink ref="X143" r:id="rId209"/>
    <hyperlink ref="X230" r:id="rId210"/>
    <hyperlink ref="X451" r:id="rId211"/>
    <hyperlink ref="X637" r:id="rId212"/>
    <hyperlink ref="X94" r:id="rId213"/>
    <hyperlink ref="X57" r:id="rId214"/>
    <hyperlink ref="X263" r:id="rId215"/>
    <hyperlink ref="X703" r:id="rId216"/>
    <hyperlink ref="X251" r:id="rId217"/>
    <hyperlink ref="X807" r:id="rId218"/>
    <hyperlink ref="X341" r:id="rId219"/>
    <hyperlink ref="X176" r:id="rId220"/>
    <hyperlink ref="X448" r:id="rId221"/>
    <hyperlink ref="X203" r:id="rId222"/>
    <hyperlink ref="X138" r:id="rId223"/>
    <hyperlink ref="X428" r:id="rId224"/>
    <hyperlink ref="X242" r:id="rId225"/>
    <hyperlink ref="X455" r:id="rId226"/>
    <hyperlink ref="X402" r:id="rId227"/>
    <hyperlink ref="X210" r:id="rId228"/>
    <hyperlink ref="X313" r:id="rId229"/>
    <hyperlink ref="X450" r:id="rId230"/>
    <hyperlink ref="X336" r:id="rId231"/>
    <hyperlink ref="X584" r:id="rId232"/>
    <hyperlink ref="X282" r:id="rId233"/>
    <hyperlink ref="X48" r:id="rId234"/>
    <hyperlink ref="X252" r:id="rId235"/>
    <hyperlink ref="X147" r:id="rId236"/>
    <hyperlink ref="X126" r:id="rId237"/>
    <hyperlink ref="X188" r:id="rId238"/>
    <hyperlink ref="X586" r:id="rId239"/>
    <hyperlink ref="X628" r:id="rId240"/>
    <hyperlink ref="X446" r:id="rId241"/>
    <hyperlink ref="X135" r:id="rId242"/>
    <hyperlink ref="X132" r:id="rId243"/>
    <hyperlink ref="X635" r:id="rId244"/>
    <hyperlink ref="X658" r:id="rId245"/>
    <hyperlink ref="X37" r:id="rId246"/>
    <hyperlink ref="X222" r:id="rId247"/>
    <hyperlink ref="X631" r:id="rId248"/>
    <hyperlink ref="X466" r:id="rId249"/>
    <hyperlink ref="X483" r:id="rId250"/>
    <hyperlink ref="X558" r:id="rId251"/>
    <hyperlink ref="X241" r:id="rId252"/>
    <hyperlink ref="X719" r:id="rId253"/>
    <hyperlink ref="X655" r:id="rId254"/>
    <hyperlink ref="X482" r:id="rId255"/>
    <hyperlink ref="X692" r:id="rId256"/>
    <hyperlink ref="X205" r:id="rId257"/>
    <hyperlink ref="X567" r:id="rId258"/>
    <hyperlink ref="X110" r:id="rId259"/>
    <hyperlink ref="X647" r:id="rId260"/>
    <hyperlink ref="X799" r:id="rId261"/>
    <hyperlink ref="X89" r:id="rId262"/>
    <hyperlink ref="X320" r:id="rId263"/>
    <hyperlink ref="X104" r:id="rId264"/>
    <hyperlink ref="X497" r:id="rId265"/>
    <hyperlink ref="X768" r:id="rId266"/>
    <hyperlink ref="X420" r:id="rId267"/>
    <hyperlink ref="X796" r:id="rId268"/>
    <hyperlink ref="X64" r:id="rId269"/>
    <hyperlink ref="X468" r:id="rId270"/>
    <hyperlink ref="X287" r:id="rId271"/>
    <hyperlink ref="X503" r:id="rId272"/>
    <hyperlink ref="X237" r:id="rId273"/>
    <hyperlink ref="X221" r:id="rId274"/>
    <hyperlink ref="X365" r:id="rId275"/>
    <hyperlink ref="X362" r:id="rId276"/>
    <hyperlink ref="X672" r:id="rId277"/>
    <hyperlink ref="X206" r:id="rId278"/>
    <hyperlink ref="X702" r:id="rId279"/>
    <hyperlink ref="X414" r:id="rId280"/>
    <hyperlink ref="X101" r:id="rId281"/>
    <hyperlink ref="X399" r:id="rId282"/>
    <hyperlink ref="X344" r:id="rId283"/>
    <hyperlink ref="X723" r:id="rId284"/>
    <hyperlink ref="X788" r:id="rId285"/>
    <hyperlink ref="X240" r:id="rId286"/>
    <hyperlink ref="X272" r:id="rId287"/>
    <hyperlink ref="X730" r:id="rId288"/>
    <hyperlink ref="X125" r:id="rId289"/>
    <hyperlink ref="X146" r:id="rId290"/>
    <hyperlink ref="X408" r:id="rId291"/>
    <hyperlink ref="X415" r:id="rId292"/>
    <hyperlink ref="X305" r:id="rId293"/>
    <hyperlink ref="X423" r:id="rId294"/>
    <hyperlink ref="X521" r:id="rId295"/>
    <hyperlink ref="X38" r:id="rId296"/>
    <hyperlink ref="X189" r:id="rId297"/>
    <hyperlink ref="X171" r:id="rId298"/>
    <hyperlink ref="X613" r:id="rId299"/>
    <hyperlink ref="X614" r:id="rId300"/>
    <hyperlink ref="X379" r:id="rId301"/>
    <hyperlink ref="X391" r:id="rId302"/>
    <hyperlink ref="X810" r:id="rId303"/>
    <hyperlink ref="X546" r:id="rId304"/>
    <hyperlink ref="X371" r:id="rId305"/>
    <hyperlink ref="X208" r:id="rId306"/>
    <hyperlink ref="X510" r:id="rId307"/>
    <hyperlink ref="X253" r:id="rId308"/>
    <hyperlink ref="X763" r:id="rId309"/>
    <hyperlink ref="X765" r:id="rId310"/>
    <hyperlink ref="X334" r:id="rId311"/>
    <hyperlink ref="X457" r:id="rId312"/>
    <hyperlink ref="X319" r:id="rId313"/>
    <hyperlink ref="X357" r:id="rId314"/>
    <hyperlink ref="X783" r:id="rId315"/>
    <hyperlink ref="X159" r:id="rId316"/>
    <hyperlink ref="X112" r:id="rId317"/>
    <hyperlink ref="X441" r:id="rId318"/>
    <hyperlink ref="X755" r:id="rId319"/>
    <hyperlink ref="X474" r:id="rId320"/>
    <hyperlink ref="X490" r:id="rId321"/>
    <hyperlink ref="X412" r:id="rId322"/>
    <hyperlink ref="X111" r:id="rId323"/>
    <hyperlink ref="X411" r:id="rId324"/>
    <hyperlink ref="X663" r:id="rId325"/>
    <hyperlink ref="X105" r:id="rId326"/>
    <hyperlink ref="X793" r:id="rId327"/>
    <hyperlink ref="X32" r:id="rId328"/>
    <hyperlink ref="X713" r:id="rId329"/>
    <hyperlink ref="X452" r:id="rId330"/>
    <hyperlink ref="X432" r:id="rId331"/>
    <hyperlink ref="X348" r:id="rId332"/>
    <hyperlink ref="X515" r:id="rId333"/>
    <hyperlink ref="X245" r:id="rId334"/>
    <hyperlink ref="X562" r:id="rId335"/>
    <hyperlink ref="X529" r:id="rId336"/>
    <hyperlink ref="X566" r:id="rId337"/>
    <hyperlink ref="X274" r:id="rId338"/>
    <hyperlink ref="X615" r:id="rId339"/>
    <hyperlink ref="X167" r:id="rId340"/>
    <hyperlink ref="X177" r:id="rId341"/>
    <hyperlink ref="X195" r:id="rId342"/>
    <hyperlink ref="X389" r:id="rId343"/>
    <hyperlink ref="X513" r:id="rId344"/>
    <hyperlink ref="X134" r:id="rId345"/>
    <hyperlink ref="X456" r:id="rId346"/>
    <hyperlink ref="X725" r:id="rId347"/>
    <hyperlink ref="X495" r:id="rId348"/>
    <hyperlink ref="X75" r:id="rId349"/>
    <hyperlink ref="X246" r:id="rId350"/>
    <hyperlink ref="X257" r:id="rId351"/>
    <hyperlink ref="X91" r:id="rId352"/>
    <hyperlink ref="X155" r:id="rId353"/>
    <hyperlink ref="X74" r:id="rId354"/>
    <hyperlink ref="X316" r:id="rId355"/>
    <hyperlink ref="X804" r:id="rId356"/>
    <hyperlink ref="X273" r:id="rId357"/>
    <hyperlink ref="X299" r:id="rId358"/>
    <hyperlink ref="X582" r:id="rId359"/>
    <hyperlink ref="X661" r:id="rId360"/>
    <hyperlink ref="X77" r:id="rId361"/>
    <hyperlink ref="X557" r:id="rId362"/>
    <hyperlink ref="X684" r:id="rId363"/>
    <hyperlink ref="X514" r:id="rId364"/>
    <hyperlink ref="X372" r:id="rId365"/>
    <hyperlink ref="X366" r:id="rId366"/>
    <hyperlink ref="X612" r:id="rId367"/>
    <hyperlink ref="X204" r:id="rId368"/>
    <hyperlink ref="X114" r:id="rId369"/>
    <hyperlink ref="X54" r:id="rId370"/>
    <hyperlink ref="X778" r:id="rId371"/>
    <hyperlink ref="X387" r:id="rId372"/>
    <hyperlink ref="X651" r:id="rId373"/>
    <hyperlink ref="X268" r:id="rId374"/>
    <hyperlink ref="X629" r:id="rId375"/>
    <hyperlink ref="X388" r:id="rId376"/>
    <hyperlink ref="X278" r:id="rId377"/>
    <hyperlink ref="X393" r:id="rId378"/>
    <hyperlink ref="X288" r:id="rId379"/>
    <hyperlink ref="X46" r:id="rId380"/>
    <hyperlink ref="X641" r:id="rId381"/>
    <hyperlink ref="X733" r:id="rId382"/>
    <hyperlink ref="X532" r:id="rId383"/>
    <hyperlink ref="X306" r:id="rId384"/>
    <hyperlink ref="X589" r:id="rId385"/>
    <hyperlink ref="X620" r:id="rId386"/>
    <hyperlink ref="X61" r:id="rId387"/>
    <hyperlink ref="X598" r:id="rId388"/>
    <hyperlink ref="X293" r:id="rId389"/>
    <hyperlink ref="X583" r:id="rId390"/>
    <hyperlink ref="X346" r:id="rId391"/>
    <hyperlink ref="X534" r:id="rId392"/>
    <hyperlink ref="X619" r:id="rId393"/>
    <hyperlink ref="X650" r:id="rId394"/>
    <hyperlink ref="X484" r:id="rId395"/>
    <hyperlink ref="X530" r:id="rId396"/>
    <hyperlink ref="X358" r:id="rId397"/>
    <hyperlink ref="X602" r:id="rId398"/>
    <hyperlink ref="X645" r:id="rId399"/>
    <hyperlink ref="X418" r:id="rId400"/>
    <hyperlink ref="X791" r:id="rId401"/>
    <hyperlink ref="X704" r:id="rId402"/>
    <hyperlink ref="X343" r:id="rId403"/>
    <hyperlink ref="X624" r:id="rId404"/>
    <hyperlink ref="X577" r:id="rId405"/>
    <hyperlink ref="X326" r:id="rId406"/>
    <hyperlink ref="X587" r:id="rId407"/>
    <hyperlink ref="X509" r:id="rId408"/>
    <hyperlink ref="X148" r:id="rId409"/>
    <hyperlink ref="X259" r:id="rId410"/>
    <hyperlink ref="X292" r:id="rId411"/>
    <hyperlink ref="X80" r:id="rId412"/>
    <hyperlink ref="X140" r:id="rId413"/>
    <hyperlink ref="X79" r:id="rId414"/>
    <hyperlink ref="X410" r:id="rId415"/>
    <hyperlink ref="X137" r:id="rId416"/>
    <hyperlink ref="X531" r:id="rId417"/>
    <hyperlink ref="X640" r:id="rId418"/>
    <hyperlink ref="X467" r:id="rId419"/>
    <hyperlink ref="X618" r:id="rId420"/>
    <hyperlink ref="X290" r:id="rId421"/>
    <hyperlink ref="X764" r:id="rId422"/>
    <hyperlink ref="X187" r:id="rId423"/>
    <hyperlink ref="X782" r:id="rId424"/>
    <hyperlink ref="X724" r:id="rId425"/>
    <hyperlink ref="X660" r:id="rId426"/>
    <hyperlink ref="X572" r:id="rId427"/>
    <hyperlink ref="X677" r:id="rId428"/>
    <hyperlink ref="X747" r:id="rId429"/>
    <hyperlink ref="X634" r:id="rId430"/>
    <hyperlink ref="X202" r:id="rId431"/>
    <hyperlink ref="X136" r:id="rId432"/>
    <hyperlink ref="X682" r:id="rId433"/>
    <hyperlink ref="X460" r:id="rId434"/>
    <hyperlink ref="X745" r:id="rId435"/>
    <hyperlink ref="X656" r:id="rId436"/>
    <hyperlink ref="X678" r:id="rId437"/>
    <hyperlink ref="X681" r:id="rId438"/>
    <hyperlink ref="X657" r:id="rId439"/>
    <hyperlink ref="X578" r:id="rId440"/>
    <hyperlink ref="X325" r:id="rId441"/>
    <hyperlink ref="X355" r:id="rId442"/>
    <hyperlink ref="X781" r:id="rId443"/>
    <hyperlink ref="X536" r:id="rId444"/>
    <hyperlink ref="X463" r:id="rId445"/>
    <hyperlink ref="X193" r:id="rId446"/>
    <hyperlink ref="X505" r:id="rId447"/>
    <hyperlink ref="X576" r:id="rId448"/>
    <hyperlink ref="X194" r:id="rId449"/>
    <hyperlink ref="X616" r:id="rId450"/>
    <hyperlink ref="X289" r:id="rId451"/>
    <hyperlink ref="X744" r:id="rId452"/>
    <hyperlink ref="X121" r:id="rId453"/>
    <hyperlink ref="X757" r:id="rId454"/>
    <hyperlink ref="X180" r:id="rId455"/>
    <hyperlink ref="X109" r:id="rId456"/>
    <hyperlink ref="X705" r:id="rId457"/>
    <hyperlink ref="X445" r:id="rId458"/>
    <hyperlink ref="X239" r:id="rId459"/>
    <hyperlink ref="X198" r:id="rId460"/>
    <hyperlink ref="X116" r:id="rId461"/>
    <hyperlink ref="X670" r:id="rId462"/>
    <hyperlink ref="X283" r:id="rId463"/>
    <hyperlink ref="X669" r:id="rId464"/>
    <hyperlink ref="X481" r:id="rId465"/>
    <hyperlink ref="X413" r:id="rId466"/>
    <hyperlink ref="X610" r:id="rId467"/>
    <hyperlink ref="X284" r:id="rId468"/>
    <hyperlink ref="X179" r:id="rId469"/>
    <hyperlink ref="X516" r:id="rId470"/>
    <hyperlink ref="X124" r:id="rId471"/>
    <hyperlink ref="X625" r:id="rId472"/>
    <hyperlink ref="X746" r:id="rId473"/>
    <hyperlink ref="X458" r:id="rId474"/>
    <hyperlink ref="X644" r:id="rId475"/>
    <hyperlink ref="X261" r:id="rId476"/>
    <hyperlink ref="X508" r:id="rId477"/>
    <hyperlink ref="X698" r:id="rId478"/>
    <hyperlink ref="X652" r:id="rId479"/>
    <hyperlink ref="X623" r:id="rId480"/>
    <hyperlink ref="X679" r:id="rId481"/>
    <hyperlink ref="X262" r:id="rId482"/>
    <hyperlink ref="X356" r:id="rId483"/>
    <hyperlink ref="X699" r:id="rId484"/>
    <hyperlink ref="X347" r:id="rId485"/>
    <hyperlink ref="X697" r:id="rId486"/>
    <hyperlink ref="X342" r:id="rId487"/>
    <hyperlink ref="X525" r:id="rId488"/>
    <hyperlink ref="X26" r:id="rId489"/>
    <hyperlink ref="X626" r:id="rId490"/>
    <hyperlink ref="X639" r:id="rId491"/>
    <hyperlink ref="X494" r:id="rId492"/>
    <hyperlink ref="X178" r:id="rId493"/>
    <hyperlink ref="X227" r:id="rId494"/>
    <hyperlink ref="X220" r:id="rId495"/>
    <hyperlink ref="X691" r:id="rId496"/>
    <hyperlink ref="X258" r:id="rId497"/>
    <hyperlink ref="X676" r:id="rId498"/>
    <hyperlink ref="X127" r:id="rId499"/>
    <hyperlink ref="X335" r:id="rId500"/>
    <hyperlink ref="X544" r:id="rId501"/>
    <hyperlink ref="X561" r:id="rId502"/>
    <hyperlink ref="X120" r:id="rId503"/>
    <hyperlink ref="X605" r:id="rId504"/>
    <hyperlink ref="X78" r:id="rId505"/>
    <hyperlink ref="X352" r:id="rId506"/>
    <hyperlink ref="X784" r:id="rId507"/>
    <hyperlink ref="X133" r:id="rId508"/>
    <hyperlink ref="X471" r:id="rId509"/>
    <hyperlink ref="X541" r:id="rId510"/>
    <hyperlink ref="X642" r:id="rId511"/>
    <hyperlink ref="X785" r:id="rId512"/>
    <hyperlink ref="X87" r:id="rId513"/>
    <hyperlink ref="X665" r:id="rId514"/>
    <hyperlink ref="X621" r:id="rId515"/>
    <hyperlink ref="X264" r:id="rId516"/>
    <hyperlink ref="X712" r:id="rId517"/>
    <hyperlink ref="X715" r:id="rId518"/>
    <hyperlink ref="X247" r:id="rId519"/>
    <hyperlink ref="X28" r:id="rId520"/>
    <hyperlink ref="X271" r:id="rId521"/>
    <hyperlink ref="X454" r:id="rId522"/>
    <hyperlink ref="X36" r:id="rId523"/>
    <hyperlink ref="X549" r:id="rId524"/>
    <hyperlink ref="X486" r:id="rId525"/>
    <hyperlink ref="X437" r:id="rId526"/>
    <hyperlink ref="X739" r:id="rId527"/>
    <hyperlink ref="X398" r:id="rId528"/>
    <hyperlink ref="X184" r:id="rId529"/>
    <hyperlink ref="X547" r:id="rId530"/>
    <hyperlink ref="X533" r:id="rId531"/>
    <hyperlink ref="X542" r:id="rId532"/>
    <hyperlink ref="X427" r:id="rId533"/>
    <hyperlink ref="X329" r:id="rId534"/>
    <hyperlink ref="X328" r:id="rId535"/>
    <hyperlink ref="X718" r:id="rId536"/>
    <hyperlink ref="X24" r:id="rId537"/>
    <hyperlink ref="X433" r:id="rId538"/>
    <hyperlink ref="X315" r:id="rId539"/>
    <hyperlink ref="X276" r:id="rId540"/>
    <hyperlink ref="X686" r:id="rId541"/>
    <hyperlink ref="X780" r:id="rId542"/>
  </hyperlinks>
  <pageMargins left="0.43" right="0.19" top="0.39" bottom="0.43" header="0.2" footer="0.27"/>
  <pageSetup paperSize="9" orientation="portrait" r:id="rId543"/>
  <headerFooter alignWithMargins="0">
    <oddFooter>&amp;CTrang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2.75" x14ac:dyDescent="0.2"/>
  <cols>
    <col min="1" max="1" width="12.42578125" customWidth="1"/>
    <col min="2" max="2" width="15.7109375" customWidth="1"/>
    <col min="4" max="4" width="7.28515625" customWidth="1"/>
    <col min="5" max="6" width="7.42578125" customWidth="1"/>
    <col min="8" max="8" width="7.7109375" customWidth="1"/>
    <col min="9" max="9" width="9.85546875" customWidth="1"/>
    <col min="10" max="10" width="19.85546875" customWidth="1"/>
  </cols>
  <sheetData>
    <row r="1" spans="1:11" ht="33" customHeight="1" x14ac:dyDescent="0.25">
      <c r="A1" s="106" t="s">
        <v>225</v>
      </c>
      <c r="B1" s="106"/>
      <c r="C1" s="106"/>
      <c r="D1" s="107" t="s">
        <v>1789</v>
      </c>
      <c r="E1" s="107"/>
      <c r="F1" s="107"/>
      <c r="G1" s="107"/>
      <c r="H1" s="107"/>
      <c r="I1" s="107"/>
      <c r="J1" s="107"/>
      <c r="K1" s="12">
        <v>634</v>
      </c>
    </row>
    <row r="2" spans="1:11" ht="14.25" customHeight="1" x14ac:dyDescent="0.2"/>
    <row r="3" spans="1:11" ht="20.25" customHeight="1" x14ac:dyDescent="0.2">
      <c r="A3" s="108" t="s">
        <v>1790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1" ht="9.75" customHeight="1" x14ac:dyDescent="0.25">
      <c r="A4" s="13"/>
    </row>
    <row r="5" spans="1:11" s="15" customFormat="1" ht="16.5" x14ac:dyDescent="0.25">
      <c r="A5" s="14"/>
      <c r="B5" s="14"/>
      <c r="C5" s="14"/>
      <c r="D5" s="14"/>
      <c r="E5" s="109" t="s">
        <v>1807</v>
      </c>
      <c r="F5" s="109"/>
      <c r="G5" s="109"/>
      <c r="H5" s="109"/>
      <c r="I5" s="109"/>
      <c r="J5" s="109"/>
    </row>
    <row r="6" spans="1:11" s="15" customFormat="1" ht="5.25" customHeight="1" x14ac:dyDescent="0.25">
      <c r="A6" s="16" t="s">
        <v>1897</v>
      </c>
    </row>
    <row r="7" spans="1:11" s="15" customFormat="1" ht="52.5" customHeight="1" x14ac:dyDescent="0.25">
      <c r="A7" s="113" t="s">
        <v>2945</v>
      </c>
      <c r="B7" s="113"/>
      <c r="C7" s="113"/>
      <c r="D7" s="113"/>
      <c r="E7" s="113"/>
      <c r="F7" s="113"/>
      <c r="G7" s="113"/>
      <c r="H7" s="113"/>
      <c r="I7" s="113"/>
      <c r="J7" s="113"/>
    </row>
    <row r="8" spans="1:11" s="15" customFormat="1" ht="5.25" customHeight="1" x14ac:dyDescent="0.25">
      <c r="A8" s="17"/>
    </row>
    <row r="9" spans="1:11" s="15" customFormat="1" ht="16.5" x14ac:dyDescent="0.25">
      <c r="B9" s="101" t="s">
        <v>1898</v>
      </c>
      <c r="C9" s="101"/>
      <c r="D9" s="101"/>
      <c r="E9" s="18" t="str">
        <f>VLOOKUP($K$1,'Tính thành tiền HH2A'!A2:W820,17)</f>
        <v>Trịnh Nhân Đạo</v>
      </c>
    </row>
    <row r="10" spans="1:11" s="15" customFormat="1" ht="17.25" customHeight="1" x14ac:dyDescent="0.25">
      <c r="A10" s="17" t="s">
        <v>1905</v>
      </c>
      <c r="B10" s="102" t="s">
        <v>1899</v>
      </c>
      <c r="C10" s="102"/>
      <c r="D10" s="19">
        <f>VLOOKUP($K$1,'Tính thành tiền HH2A'!A2:W820,2)</f>
        <v>3328</v>
      </c>
    </row>
    <row r="11" spans="1:11" s="15" customFormat="1" ht="53.25" customHeight="1" x14ac:dyDescent="0.25">
      <c r="A11" s="17"/>
      <c r="B11" s="103" t="s">
        <v>1900</v>
      </c>
      <c r="C11" s="103"/>
      <c r="D11" s="104" t="str">
        <f>VLOOKUP($K$1,'Tính thành tiền HH2A'!A2:W820,22)</f>
        <v>P.508 - B6 - Tập thể Thanh Xuân Bắc - Thanh Xuân - Hà Nội</v>
      </c>
      <c r="E11" s="104"/>
      <c r="F11" s="104"/>
      <c r="G11" s="104"/>
      <c r="H11" s="104"/>
      <c r="I11" s="104"/>
    </row>
    <row r="12" spans="1:11" s="15" customFormat="1" ht="18" customHeight="1" x14ac:dyDescent="0.25">
      <c r="A12" s="17"/>
      <c r="B12" s="102" t="s">
        <v>1901</v>
      </c>
      <c r="C12" s="102"/>
      <c r="D12" s="18" t="str">
        <f>VLOOKUP($K$1,'Tính thành tiền HH2A'!A2:W820,23)</f>
        <v>0912868238</v>
      </c>
    </row>
    <row r="13" spans="1:11" s="15" customFormat="1" ht="7.5" customHeight="1" x14ac:dyDescent="0.25">
      <c r="A13" s="17"/>
    </row>
    <row r="14" spans="1:11" s="15" customFormat="1" ht="18.75" customHeight="1" x14ac:dyDescent="0.25">
      <c r="A14" s="105" t="s">
        <v>2942</v>
      </c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s="15" customFormat="1" ht="17.25" customHeight="1" x14ac:dyDescent="0.25">
      <c r="A15" s="105" t="s">
        <v>2319</v>
      </c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s="15" customFormat="1" ht="20.25" customHeight="1" x14ac:dyDescent="0.25">
      <c r="A16" s="105" t="s">
        <v>2318</v>
      </c>
      <c r="B16" s="105"/>
      <c r="C16" s="105"/>
      <c r="D16" s="21" t="str">
        <f>VLOOKUP(K1,'Tính thành tiền HH2A'!A2:W820,17)&amp;"."</f>
        <v>Trịnh Nhân Đạo.</v>
      </c>
      <c r="F16" s="20"/>
      <c r="G16" s="20"/>
      <c r="H16" s="20"/>
      <c r="I16" s="20"/>
      <c r="J16" s="20"/>
    </row>
    <row r="17" spans="1:10" s="15" customFormat="1" ht="77.25" customHeight="1" x14ac:dyDescent="0.25">
      <c r="A17" s="105" t="s">
        <v>3128</v>
      </c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 s="15" customFormat="1" ht="16.5" x14ac:dyDescent="0.25">
      <c r="A18" s="22" t="s">
        <v>1902</v>
      </c>
      <c r="B18" s="23">
        <f>VLOOKUP($K$1,'Tính thành tiền HH2A'!A2:W820,14)</f>
        <v>393792000</v>
      </c>
      <c r="C18" s="22" t="s">
        <v>3559</v>
      </c>
    </row>
    <row r="19" spans="1:10" s="15" customFormat="1" ht="16.5" x14ac:dyDescent="0.25">
      <c r="A19" s="24" t="e">
        <f ca="1">"(B»ng ch÷: "&amp;[2]!doisothanhchu(B18)&amp;")"</f>
        <v>#NAME?</v>
      </c>
    </row>
    <row r="20" spans="1:10" s="15" customFormat="1" ht="16.5" x14ac:dyDescent="0.25">
      <c r="A20" s="25" t="s">
        <v>1808</v>
      </c>
      <c r="B20" s="25"/>
      <c r="C20" s="25"/>
      <c r="D20" s="25"/>
      <c r="E20" s="25"/>
      <c r="F20" s="25"/>
      <c r="G20" s="25"/>
      <c r="H20" s="25"/>
    </row>
    <row r="21" spans="1:10" s="15" customFormat="1" ht="20.25" customHeight="1" x14ac:dyDescent="0.25">
      <c r="A21" s="26" t="s">
        <v>1903</v>
      </c>
      <c r="B21" s="26"/>
      <c r="C21" s="26"/>
      <c r="D21" s="26"/>
      <c r="E21" s="26"/>
      <c r="F21" s="26"/>
      <c r="G21" s="26"/>
      <c r="H21" s="26"/>
    </row>
    <row r="22" spans="1:10" s="15" customFormat="1" ht="36.75" customHeight="1" x14ac:dyDescent="0.25">
      <c r="A22" s="105" t="s">
        <v>1809</v>
      </c>
      <c r="B22" s="105"/>
      <c r="C22" s="105"/>
      <c r="D22" s="105"/>
      <c r="E22" s="105"/>
      <c r="F22" s="105"/>
      <c r="G22" s="105"/>
      <c r="H22" s="105"/>
      <c r="I22" s="105"/>
      <c r="J22" s="105"/>
    </row>
    <row r="23" spans="1:10" s="15" customFormat="1" ht="16.5" x14ac:dyDescent="0.25">
      <c r="A23" s="27" t="s">
        <v>1904</v>
      </c>
      <c r="B23" s="28"/>
      <c r="C23" s="28"/>
      <c r="D23" s="28"/>
      <c r="E23" s="28"/>
      <c r="F23" s="28"/>
      <c r="G23" s="28"/>
      <c r="H23" s="28"/>
    </row>
    <row r="24" spans="1:10" s="15" customFormat="1" ht="16.5" x14ac:dyDescent="0.25">
      <c r="A24" s="26" t="s">
        <v>3570</v>
      </c>
      <c r="B24" s="26"/>
      <c r="C24" s="26"/>
      <c r="D24" s="26"/>
      <c r="E24" s="26"/>
      <c r="F24" s="26"/>
      <c r="G24" s="26"/>
      <c r="H24" s="26"/>
    </row>
    <row r="25" spans="1:10" s="15" customFormat="1" ht="16.5" x14ac:dyDescent="0.25">
      <c r="A25" s="25" t="s">
        <v>3565</v>
      </c>
      <c r="B25" s="25"/>
      <c r="C25" s="25"/>
      <c r="D25" s="25"/>
      <c r="E25" s="25"/>
      <c r="F25" s="25"/>
      <c r="G25" s="25"/>
      <c r="H25" s="25"/>
    </row>
    <row r="26" spans="1:10" s="15" customFormat="1" ht="16.5" x14ac:dyDescent="0.25">
      <c r="A26" s="26" t="s">
        <v>226</v>
      </c>
      <c r="B26" s="26"/>
      <c r="C26" s="26"/>
      <c r="D26" s="26"/>
      <c r="E26" s="26"/>
      <c r="F26" s="26"/>
      <c r="G26" s="26"/>
      <c r="H26" s="26"/>
    </row>
    <row r="27" spans="1:10" s="15" customFormat="1" ht="16.5" x14ac:dyDescent="0.25">
      <c r="A27" s="26" t="s">
        <v>234</v>
      </c>
      <c r="B27" s="26"/>
      <c r="C27" s="26"/>
      <c r="D27" s="26"/>
      <c r="E27" s="26"/>
      <c r="F27" s="26"/>
      <c r="G27" s="26"/>
      <c r="H27" s="26"/>
    </row>
    <row r="28" spans="1:10" s="15" customFormat="1" ht="16.5" x14ac:dyDescent="0.25">
      <c r="A28" s="26" t="s">
        <v>235</v>
      </c>
      <c r="B28" s="26"/>
      <c r="C28" s="26"/>
      <c r="D28" s="26"/>
      <c r="E28" s="26"/>
      <c r="F28" s="26"/>
      <c r="G28" s="26"/>
      <c r="H28" s="26"/>
    </row>
    <row r="29" spans="1:10" s="15" customFormat="1" ht="39.75" customHeight="1" x14ac:dyDescent="0.25">
      <c r="A29" s="112" t="str">
        <f>" Lý do: Tr¶ tiÒn mua c¨n hé chung c­ "&amp;VLOOKUP($K$1,'Tính thành tiền HH2A'!A2:W820,2)&amp;" nhµ HH2A khu dÞch vô tæng hîp vµ nhµ ë hå Linh §µm, ph­êng Hoµng LiÖt, quËn Hoµng Mai, thµnh phè Hµ Néi."</f>
        <v xml:space="preserve"> Lý do: Tr¶ tiÒn mua c¨n hé chung c­ 3328 nhµ HH2A khu dÞch vô tæng hîp vµ nhµ ë hå Linh §µm, ph­êng Hoµng LiÖt, quËn Hoµng Mai, thµnh phè Hµ Néi.</v>
      </c>
      <c r="B29" s="112"/>
      <c r="C29" s="112"/>
      <c r="D29" s="112"/>
      <c r="E29" s="112"/>
      <c r="F29" s="112"/>
      <c r="G29" s="112"/>
      <c r="H29" s="112"/>
      <c r="I29" s="112"/>
      <c r="J29" s="112"/>
    </row>
    <row r="30" spans="1:10" s="15" customFormat="1" ht="36.75" customHeight="1" x14ac:dyDescent="0.25">
      <c r="A30" s="105" t="s">
        <v>3566</v>
      </c>
      <c r="B30" s="105"/>
      <c r="C30" s="105"/>
      <c r="D30" s="105"/>
      <c r="E30" s="105"/>
      <c r="F30" s="105"/>
      <c r="G30" s="105"/>
      <c r="H30" s="105"/>
      <c r="I30" s="105"/>
      <c r="J30" s="105"/>
    </row>
    <row r="31" spans="1:10" ht="10.5" customHeight="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21" customHeight="1" x14ac:dyDescent="0.3">
      <c r="A32" s="30"/>
      <c r="F32" s="80"/>
      <c r="G32" s="111" t="s">
        <v>227</v>
      </c>
      <c r="H32" s="111"/>
      <c r="I32" s="111"/>
      <c r="J32" s="111"/>
    </row>
    <row r="33" spans="1:10" ht="18" customHeight="1" x14ac:dyDescent="0.3">
      <c r="A33" s="31"/>
      <c r="F33" s="81"/>
      <c r="G33" s="100" t="s">
        <v>228</v>
      </c>
      <c r="H33" s="100"/>
      <c r="I33" s="100"/>
      <c r="J33" s="100"/>
    </row>
    <row r="34" spans="1:10" ht="15" customHeight="1" x14ac:dyDescent="0.25">
      <c r="A34" s="32"/>
      <c r="F34" s="85"/>
      <c r="G34" s="85"/>
      <c r="H34" s="85"/>
      <c r="I34" s="85"/>
      <c r="J34" s="85"/>
    </row>
    <row r="35" spans="1:10" ht="21.75" customHeight="1" x14ac:dyDescent="0.25">
      <c r="A35" s="32"/>
      <c r="F35" s="85"/>
      <c r="G35" s="85"/>
      <c r="H35" s="85"/>
      <c r="I35" s="85"/>
      <c r="J35" s="85"/>
    </row>
    <row r="36" spans="1:10" ht="17.25" customHeight="1" x14ac:dyDescent="0.2">
      <c r="F36" s="85"/>
      <c r="G36" s="85"/>
      <c r="H36" s="85"/>
      <c r="I36" s="85"/>
      <c r="J36" s="85"/>
    </row>
    <row r="37" spans="1:10" ht="16.5" customHeight="1" x14ac:dyDescent="0.2">
      <c r="F37" s="85"/>
      <c r="G37" s="85"/>
      <c r="H37" s="85"/>
      <c r="I37" s="85"/>
      <c r="J37" s="85"/>
    </row>
    <row r="38" spans="1:10" ht="16.5" customHeight="1" x14ac:dyDescent="0.2">
      <c r="F38" s="85"/>
      <c r="G38" s="85"/>
      <c r="H38" s="85"/>
      <c r="I38" s="85"/>
      <c r="J38" s="85"/>
    </row>
    <row r="39" spans="1:10" ht="16.5" x14ac:dyDescent="0.25">
      <c r="F39" s="82"/>
      <c r="G39" s="110" t="s">
        <v>3567</v>
      </c>
      <c r="H39" s="110"/>
      <c r="I39" s="110"/>
      <c r="J39" s="110"/>
    </row>
  </sheetData>
  <mergeCells count="20">
    <mergeCell ref="A1:C1"/>
    <mergeCell ref="D1:J1"/>
    <mergeCell ref="A3:J3"/>
    <mergeCell ref="E5:J5"/>
    <mergeCell ref="G39:J39"/>
    <mergeCell ref="G32:J32"/>
    <mergeCell ref="A17:J17"/>
    <mergeCell ref="A22:J22"/>
    <mergeCell ref="A29:J29"/>
    <mergeCell ref="A7:J7"/>
    <mergeCell ref="G33:J33"/>
    <mergeCell ref="B9:D9"/>
    <mergeCell ref="B10:C10"/>
    <mergeCell ref="B11:C11"/>
    <mergeCell ref="D11:I11"/>
    <mergeCell ref="A30:J30"/>
    <mergeCell ref="B12:C12"/>
    <mergeCell ref="A14:J14"/>
    <mergeCell ref="A15:J15"/>
    <mergeCell ref="A16:C16"/>
  </mergeCells>
  <phoneticPr fontId="3" type="noConversion"/>
  <pageMargins left="0.5" right="0.3" top="0.47" bottom="0.24" header="0.23" footer="0.1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Tính thành tiền HH2A</vt:lpstr>
      <vt:lpstr>Thong bao CC</vt:lpstr>
      <vt:lpstr>'Thong bao CC'!Print_Area</vt:lpstr>
      <vt:lpstr>'Tính thành tiền HH2A'!Print_Titles</vt:lpstr>
    </vt:vector>
  </TitlesOfParts>
  <Company>&lt;arabianhorse&gt;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hoahong</dc:creator>
  <cp:lastModifiedBy>Windows User</cp:lastModifiedBy>
  <cp:lastPrinted>2016-06-12T03:10:19Z</cp:lastPrinted>
  <dcterms:created xsi:type="dcterms:W3CDTF">2013-06-20T05:20:29Z</dcterms:created>
  <dcterms:modified xsi:type="dcterms:W3CDTF">2016-10-28T02:07:30Z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bf7c12c3-b956-4418-b91e-0c290a4929f3</vt:lpwstr>
  </property>
</Properties>
</file>