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_hoc\Nam_3\HK2\Business-Analyst\Lab\Lab_3\"/>
    </mc:Choice>
  </mc:AlternateContent>
  <xr:revisionPtr revIDLastSave="0" documentId="13_ncr:1_{59350A3B-FB2C-438D-879F-7D3E7F193789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VN_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2" i="1"/>
  <c r="R5" i="1" l="1" a="1"/>
  <c r="R5" i="1" s="1"/>
  <c r="R8" i="1" s="1" a="1"/>
  <c r="R8" i="1" s="1"/>
  <c r="R11" i="1" s="1" a="1"/>
  <c r="R11" i="1" s="1"/>
  <c r="R14" i="1" s="1" a="1"/>
  <c r="R14" i="1" s="1"/>
  <c r="R17" i="1" s="1"/>
  <c r="R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<sst xmlns="http://schemas.openxmlformats.org/spreadsheetml/2006/main" count="25" uniqueCount="15">
  <si>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Diện tích</t>
  </si>
  <si>
    <t>Số phòng</t>
  </si>
  <si>
    <t>Giá</t>
  </si>
  <si>
    <t>Jacobian (J)</t>
  </si>
  <si>
    <t>Jt</t>
  </si>
  <si>
    <t>Jt * J</t>
  </si>
  <si>
    <t>(Jt * J)-1</t>
  </si>
  <si>
    <t>(Jt * J)-1 . Jt</t>
  </si>
  <si>
    <t>(Jt * J)-1 . Jt .r</t>
  </si>
  <si>
    <t>r</t>
  </si>
  <si>
    <t>Diện tích + Số phòng</t>
  </si>
  <si>
    <t>b1</t>
  </si>
  <si>
    <t>b0</t>
  </si>
  <si>
    <t>b0 new</t>
  </si>
  <si>
    <t>b1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</si>
</sst>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777240</xdr:colOff>
      <xdr:row>0</xdr:row>
      <xdr:rowOff>160020</xdr:rowOff>
    </xdr:from>
    <xdr:ext cx="1154355" cy="2628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E7B46-6E7A-4B3C-8985-9DB74B6B96F6}"/>
                </a:ext>
              </a:extLst>
            </xdr:cNvPr>
            <xdr:cNvSpPr txBox="1"/>
          </xdr:nvSpPr>
          <xdr:spPr>
            <a:xfrm>
              <a:off x="3741420" y="160020"/>
              <a:ext cx="1154355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E7B46-6E7A-4B3C-8985-9DB74B6B96F6}"/>
                </a:ext>
              </a:extLst>
            </xdr:cNvPr>
            <xdr:cNvSpPr txBox="1"/>
          </xdr:nvSpPr>
          <xdr:spPr>
            <a:xfrm>
              <a:off x="3741420" y="160020"/>
              <a:ext cx="1154355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𝑦= 𝑏_0 𝑒^(−𝑏_1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251460</xdr:colOff>
      <xdr:row>11</xdr:row>
      <xdr:rowOff>30480</xdr:rowOff>
    </xdr:from>
    <xdr:ext cx="1774332" cy="469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4CE79A-50B8-462F-8C10-FBD9CD40021D}"/>
                </a:ext>
              </a:extLst>
            </xdr:cNvPr>
            <xdr:cNvSpPr txBox="1"/>
          </xdr:nvSpPr>
          <xdr:spPr>
            <a:xfrm>
              <a:off x="5631180" y="2225040"/>
              <a:ext cx="1774332" cy="469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brk m:alnAt="7"/>
                          </m:r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1)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4CE79A-50B8-462F-8C10-FBD9CD40021D}"/>
                </a:ext>
              </a:extLst>
            </xdr:cNvPr>
            <xdr:cNvSpPr txBox="1"/>
          </xdr:nvSpPr>
          <xdr:spPr>
            <a:xfrm>
              <a:off x="5631180" y="2225040"/>
              <a:ext cx="1774332" cy="469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(𝑏1))/𝜕𝑏1=𝑥𝑏_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𝑒^(−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𝑏_1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259080</xdr:colOff>
      <xdr:row>8</xdr:row>
      <xdr:rowOff>7620</xdr:rowOff>
    </xdr:from>
    <xdr:ext cx="1587999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6BA5A43-40CA-4F3E-9F96-D20D30AB16F4}"/>
                </a:ext>
              </a:extLst>
            </xdr:cNvPr>
            <xdr:cNvSpPr txBox="1"/>
          </xdr:nvSpPr>
          <xdr:spPr>
            <a:xfrm>
              <a:off x="5638800" y="1607820"/>
              <a:ext cx="1587999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brk m:alnAt="7"/>
                          </m:r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6BA5A43-40CA-4F3E-9F96-D20D30AB16F4}"/>
                </a:ext>
              </a:extLst>
            </xdr:cNvPr>
            <xdr:cNvSpPr txBox="1"/>
          </xdr:nvSpPr>
          <xdr:spPr>
            <a:xfrm>
              <a:off x="5638800" y="1607820"/>
              <a:ext cx="1587999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(𝑏_0))/(𝜕𝑏_0 )=−𝑒^(−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𝑏_1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15240</xdr:colOff>
      <xdr:row>1</xdr:row>
      <xdr:rowOff>0</xdr:rowOff>
    </xdr:from>
    <xdr:ext cx="1703480" cy="2628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CA85D6-F1D5-4237-AE88-8E033486B6A6}"/>
                </a:ext>
              </a:extLst>
            </xdr:cNvPr>
            <xdr:cNvSpPr txBox="1"/>
          </xdr:nvSpPr>
          <xdr:spPr>
            <a:xfrm>
              <a:off x="5394960" y="182880"/>
              <a:ext cx="1703480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CA85D6-F1D5-4237-AE88-8E033486B6A6}"/>
                </a:ext>
              </a:extLst>
            </xdr:cNvPr>
            <xdr:cNvSpPr txBox="1"/>
          </xdr:nvSpPr>
          <xdr:spPr>
            <a:xfrm>
              <a:off x="5394960" y="182880"/>
              <a:ext cx="1703480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𝑟_𝑖= 𝑦_𝑖− 𝑏_0 𝑒^(−𝑏1𝑥_𝑖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518160</xdr:colOff>
      <xdr:row>3</xdr:row>
      <xdr:rowOff>114300</xdr:rowOff>
    </xdr:from>
    <xdr:ext cx="3856697" cy="4575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DD1F3-65FF-432A-93D5-02BEABEE1F15}"/>
                </a:ext>
              </a:extLst>
            </xdr:cNvPr>
            <xdr:cNvSpPr txBox="1"/>
          </xdr:nvSpPr>
          <xdr:spPr>
            <a:xfrm>
              <a:off x="3482340" y="708660"/>
              <a:ext cx="385669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𝑒𝑤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𝑛𝑒𝑤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=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p>
                    <m:sSup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𝐽</m:t>
                              </m:r>
                            </m:e>
                            <m:sup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p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.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𝐽</m:t>
                          </m:r>
                        </m:e>
                      </m:d>
                    </m:e>
                    <m:sup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sSup>
                    <m:sSup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𝐽</m:t>
                      </m:r>
                    </m:e>
                    <m:sup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𝑟</m:t>
                  </m:r>
                  <m:d>
                    <m:dPr>
                      <m:ctrlPr>
                        <a:rPr lang="en-US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DD1F3-65FF-432A-93D5-02BEABEE1F15}"/>
                </a:ext>
              </a:extLst>
            </xdr:cNvPr>
            <xdr:cNvSpPr txBox="1"/>
          </xdr:nvSpPr>
          <xdr:spPr>
            <a:xfrm>
              <a:off x="3482340" y="708660"/>
              <a:ext cx="385669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𝑘_𝑛𝑒𝑤@𝑦_(0 𝑛𝑒𝑤) ))</a:t>
              </a:r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=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𝑘_𝑜𝑙𝑑@𝑦_(0 𝑜𝑙𝑑) ))  − (𝐽^𝑇.𝐽)^(−1).𝐽^𝑇.𝑟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𝑘_𝑜𝑙𝑑@𝑦_(0 𝑜𝑙𝑑) ))</a:t>
              </a:r>
              <a:endParaRPr 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365760</xdr:colOff>
      <xdr:row>7</xdr:row>
      <xdr:rowOff>175260</xdr:rowOff>
    </xdr:from>
    <xdr:ext cx="2124556" cy="1145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A171D7-3FD5-4D60-B84E-2E81C66BE68B}"/>
                </a:ext>
              </a:extLst>
            </xdr:cNvPr>
            <xdr:cNvSpPr txBox="1"/>
          </xdr:nvSpPr>
          <xdr:spPr>
            <a:xfrm>
              <a:off x="3329940" y="1546860"/>
              <a:ext cx="2124556" cy="1145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𝐽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  <m:mr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</m:m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A171D7-3FD5-4D60-B84E-2E81C66BE68B}"/>
                </a:ext>
              </a:extLst>
            </xdr:cNvPr>
            <xdr:cNvSpPr txBox="1"/>
          </xdr:nvSpPr>
          <xdr:spPr>
            <a:xfrm>
              <a:off x="3329940" y="1546860"/>
              <a:ext cx="2124556" cy="1145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𝐽= [■8(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(𝑏_0))/(𝜕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)&amp;(𝜕_𝑟1 (𝑏_1))/(𝜕𝑏_1 )@(𝜕_𝑟2 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))/(𝜕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)&amp;(𝜕_𝑟2 (𝑏_1))/(𝜕𝑏_1 )@</a:t>
              </a:r>
              <a:r>
                <a:rPr lang="en-US" sz="1600" b="0" i="0">
                  <a:latin typeface="Cambria Math" panose="02040503050406030204" pitchFamily="18" charset="0"/>
                </a:rPr>
                <a:t>…&amp;…)]  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0"/>
  <sheetViews>
    <sheetView tabSelected="1" topLeftCell="I1" workbookViewId="0">
      <selection activeCell="T22" sqref="T22"/>
    </sheetView>
  </sheetViews>
  <sheetFormatPr defaultRowHeight="14.4" x14ac:dyDescent="0.3"/>
  <cols>
    <col min="4" max="4" width="16.5546875" customWidth="1"/>
    <col min="5" max="5" width="11.5546875" customWidth="1"/>
    <col min="6" max="6" width="11.21875" customWidth="1"/>
    <col min="7" max="7" width="12.44140625" customWidth="1"/>
    <col min="8" max="8" width="13.77734375" customWidth="1"/>
    <col min="9" max="9" width="16.109375" customWidth="1"/>
    <col min="10" max="10" width="14.21875" customWidth="1"/>
    <col min="11" max="11" width="14" customWidth="1"/>
    <col min="12" max="12" width="10.77734375" customWidth="1"/>
    <col min="15" max="15" width="11" customWidth="1"/>
    <col min="17" max="17" width="15.5546875" customWidth="1"/>
    <col min="18" max="18" width="13.6640625" customWidth="1"/>
    <col min="19" max="19" width="12.6640625" bestFit="1" customWidth="1"/>
  </cols>
  <sheetData>
    <row r="1" spans="1:116" x14ac:dyDescent="0.3">
      <c r="A1" t="s">
        <v>0</v>
      </c>
      <c r="B1" t="s">
        <v>1</v>
      </c>
      <c r="C1" t="s">
        <v>2</v>
      </c>
      <c r="D1" t="s">
        <v>10</v>
      </c>
    </row>
    <row r="2" spans="1:116" ht="18" x14ac:dyDescent="0.35">
      <c r="A2">
        <v>32</v>
      </c>
      <c r="B2">
        <v>5</v>
      </c>
      <c r="C2">
        <v>184.38</v>
      </c>
      <c r="D2">
        <v>37</v>
      </c>
      <c r="J2" s="2" t="s">
        <v>3</v>
      </c>
      <c r="K2">
        <f>-EXP(-G$18*D2)</f>
        <v>-0.72075932834102374</v>
      </c>
      <c r="L2">
        <f>D2*G$17*EXP(-G$18*D2)</f>
        <v>2999.2806570796065</v>
      </c>
      <c r="N2" s="2" t="s">
        <v>9</v>
      </c>
      <c r="O2">
        <f>C2-G$17*EXP(-G$18*D2)</f>
        <v>103.31836061947008</v>
      </c>
      <c r="Q2" s="2" t="s">
        <v>4</v>
      </c>
      <c r="R2">
        <v>-0.72075932834102374</v>
      </c>
      <c r="S2">
        <v>-0.76682244288563006</v>
      </c>
      <c r="T2">
        <v>-0.7144087510391367</v>
      </c>
      <c r="U2">
        <v>-0.88346818328388554</v>
      </c>
      <c r="V2">
        <v>-0.69569077928985856</v>
      </c>
      <c r="W2">
        <v>-0.7144087510391367</v>
      </c>
      <c r="X2">
        <v>-0.7144087510391367</v>
      </c>
      <c r="Y2">
        <v>-0.74673119848000358</v>
      </c>
      <c r="Z2">
        <v>-0.7144087510391367</v>
      </c>
      <c r="AA2">
        <v>-0.73363034088547285</v>
      </c>
      <c r="AB2">
        <v>-0.83777978452299384</v>
      </c>
      <c r="AC2">
        <v>-0.72075932834102374</v>
      </c>
      <c r="AD2">
        <v>-0.74015178422449457</v>
      </c>
      <c r="AE2">
        <v>-0.80864117639602096</v>
      </c>
      <c r="AF2">
        <v>-0.7600660055994477</v>
      </c>
      <c r="AG2">
        <v>-0.69569077928985856</v>
      </c>
      <c r="AH2">
        <v>-0.75336909897153637</v>
      </c>
      <c r="AI2">
        <v>-0.81582941183227831</v>
      </c>
      <c r="AJ2">
        <v>-0.7144087510391367</v>
      </c>
      <c r="AK2">
        <v>-0.73363034088547285</v>
      </c>
      <c r="AL2">
        <v>-0.78051603087492927</v>
      </c>
      <c r="AM2">
        <v>-0.78051603087492927</v>
      </c>
      <c r="AN2">
        <v>-0.74673119848000358</v>
      </c>
      <c r="AO2">
        <v>-0.74673119848000358</v>
      </c>
      <c r="AP2">
        <v>-0.74673119848000358</v>
      </c>
      <c r="AQ2">
        <v>-0.72075932834102374</v>
      </c>
      <c r="AR2">
        <v>-0.74673119848000358</v>
      </c>
      <c r="AS2">
        <v>-0.74673119848000358</v>
      </c>
      <c r="AT2">
        <v>-0.74015178422449457</v>
      </c>
      <c r="AU2">
        <v>-0.73363034088547285</v>
      </c>
      <c r="AV2">
        <v>-0.73363034088547285</v>
      </c>
      <c r="AW2">
        <v>-0.72716635768385884</v>
      </c>
      <c r="AX2">
        <v>-0.73363034088547285</v>
      </c>
      <c r="AY2">
        <v>-0.7144087510391367</v>
      </c>
      <c r="AZ2">
        <v>-0.75336909897153637</v>
      </c>
      <c r="BA2">
        <v>-0.74673119848000358</v>
      </c>
      <c r="BB2">
        <v>-0.72075932834102374</v>
      </c>
      <c r="BC2">
        <v>-0.80864117639602096</v>
      </c>
      <c r="BD2">
        <v>-0.70811412838186039</v>
      </c>
      <c r="BE2">
        <v>-0.76682244288563006</v>
      </c>
      <c r="BF2">
        <v>-0.72716635768385884</v>
      </c>
      <c r="BG2">
        <v>-0.72716635768385884</v>
      </c>
      <c r="BH2">
        <v>-0.7144087510391367</v>
      </c>
      <c r="BI2">
        <v>-0.73363034088547285</v>
      </c>
      <c r="BJ2">
        <v>-0.74015178422449457</v>
      </c>
      <c r="BK2">
        <v>-0.72075932834102374</v>
      </c>
      <c r="BL2">
        <v>-0.72716635768385884</v>
      </c>
      <c r="BM2">
        <v>-0.74015178422449457</v>
      </c>
      <c r="BN2">
        <v>-0.80151627617168131</v>
      </c>
      <c r="BO2">
        <v>-0.72075932834102374</v>
      </c>
      <c r="BP2">
        <v>-0.78051603087492927</v>
      </c>
      <c r="BQ2">
        <v>-0.75336909897153637</v>
      </c>
      <c r="BR2">
        <v>-0.75203681508542197</v>
      </c>
      <c r="BS2">
        <v>-0.7874542541010916</v>
      </c>
      <c r="BT2">
        <v>-0.73363034088547285</v>
      </c>
      <c r="BU2">
        <v>-0.72075932834102374</v>
      </c>
      <c r="BV2">
        <v>-0.72716635768385884</v>
      </c>
      <c r="BW2">
        <v>-0.73363034088547285</v>
      </c>
      <c r="BX2">
        <v>-0.72075932834102374</v>
      </c>
      <c r="BY2">
        <v>-0.70811412838186039</v>
      </c>
      <c r="BZ2">
        <v>-0.7144087510391367</v>
      </c>
      <c r="CA2">
        <v>-0.74673119848000358</v>
      </c>
      <c r="CB2">
        <v>-0.74015178422449457</v>
      </c>
      <c r="CC2">
        <v>-0.74673119848000358</v>
      </c>
      <c r="CD2">
        <v>-0.74015178422449457</v>
      </c>
      <c r="CE2">
        <v>-0.70187496735539401</v>
      </c>
      <c r="CF2">
        <v>-0.76682244288563006</v>
      </c>
      <c r="CG2">
        <v>-0.69569077928985856</v>
      </c>
      <c r="CH2">
        <v>-0.75336909897153637</v>
      </c>
      <c r="CI2">
        <v>-0.7144087510391367</v>
      </c>
      <c r="CJ2">
        <v>-0.7144087510391367</v>
      </c>
      <c r="CK2">
        <v>-0.7600660055994477</v>
      </c>
      <c r="CL2">
        <v>-0.74673119848000358</v>
      </c>
      <c r="CM2">
        <v>-0.74015178422449457</v>
      </c>
      <c r="CN2">
        <v>-0.83777978452299384</v>
      </c>
      <c r="CO2">
        <v>-0.83777978452299384</v>
      </c>
      <c r="CP2">
        <v>-0.70811412838186039</v>
      </c>
      <c r="CQ2">
        <v>-0.7144087510391367</v>
      </c>
      <c r="CR2">
        <v>-0.70187496735539401</v>
      </c>
      <c r="CS2">
        <v>-0.72716635768385884</v>
      </c>
      <c r="CT2">
        <v>-0.72075932834102374</v>
      </c>
      <c r="CU2">
        <v>-0.70811412838186039</v>
      </c>
      <c r="CV2">
        <v>-0.74673119848000358</v>
      </c>
      <c r="CW2">
        <v>-0.70811412838186039</v>
      </c>
      <c r="CX2">
        <v>-0.73363034088547285</v>
      </c>
      <c r="CY2">
        <v>-0.75336909897153637</v>
      </c>
      <c r="CZ2">
        <v>-0.70187496735539401</v>
      </c>
      <c r="DA2">
        <v>-0.70811412838186039</v>
      </c>
      <c r="DB2">
        <v>-0.72716635768385884</v>
      </c>
      <c r="DC2">
        <v>-0.73363034088547285</v>
      </c>
      <c r="DD2">
        <v>-0.70811412838186039</v>
      </c>
      <c r="DE2">
        <v>-0.70811412838186039</v>
      </c>
      <c r="DF2">
        <v>-0.73363034088547285</v>
      </c>
      <c r="DG2">
        <v>-0.74015178422449457</v>
      </c>
      <c r="DH2">
        <v>-0.73363034088547285</v>
      </c>
      <c r="DI2">
        <v>-0.73363034088547285</v>
      </c>
      <c r="DJ2">
        <v>-0.72716635768385884</v>
      </c>
      <c r="DK2">
        <v>-0.7144087510391367</v>
      </c>
      <c r="DL2">
        <v>-0.75336909897153637</v>
      </c>
    </row>
    <row r="3" spans="1:116" x14ac:dyDescent="0.3">
      <c r="A3">
        <v>27</v>
      </c>
      <c r="B3">
        <v>3</v>
      </c>
      <c r="C3">
        <v>166.67</v>
      </c>
      <c r="D3">
        <v>30</v>
      </c>
      <c r="K3">
        <f t="shared" ref="K3:K66" si="0">-EXP(-G$18*D3)</f>
        <v>-0.76682244288563006</v>
      </c>
      <c r="L3">
        <f t="shared" ref="L3:L66" si="1">D3*G$17*EXP(-G$18*D3)</f>
        <v>2587.2665905205445</v>
      </c>
      <c r="O3">
        <f t="shared" ref="O3:O66" si="2">C3-G$17*EXP(-G$18*D3)</f>
        <v>80.427780315981835</v>
      </c>
      <c r="R3">
        <v>2999.2806570796065</v>
      </c>
      <c r="S3">
        <v>2587.2665905205445</v>
      </c>
      <c r="T3">
        <v>3053.2015421185065</v>
      </c>
      <c r="U3">
        <v>1391.0542263714426</v>
      </c>
      <c r="V3">
        <v>3207.9324498500932</v>
      </c>
      <c r="W3">
        <v>3053.2015421185065</v>
      </c>
      <c r="X3">
        <v>3053.2015421185065</v>
      </c>
      <c r="Y3">
        <v>2771.4263840818685</v>
      </c>
      <c r="Z3">
        <v>3053.2015421185065</v>
      </c>
      <c r="AA3">
        <v>2887.8221241928263</v>
      </c>
      <c r="AB3">
        <v>1884.451580518951</v>
      </c>
      <c r="AC3">
        <v>2999.2806570796065</v>
      </c>
      <c r="AD3">
        <v>2830.2501243567922</v>
      </c>
      <c r="AE3">
        <v>2182.6907324575509</v>
      </c>
      <c r="AF3">
        <v>2649.9526470043456</v>
      </c>
      <c r="AG3">
        <v>3207.9324498500932</v>
      </c>
      <c r="AH3">
        <v>2711.333198529017</v>
      </c>
      <c r="AI3">
        <v>2110.3393885924393</v>
      </c>
      <c r="AJ3">
        <v>3053.2015421185065</v>
      </c>
      <c r="AK3">
        <v>2887.8221241928263</v>
      </c>
      <c r="AL3">
        <v>2457.9043004434989</v>
      </c>
      <c r="AM3">
        <v>2457.9043004434989</v>
      </c>
      <c r="AN3">
        <v>2771.4263840818685</v>
      </c>
      <c r="AO3">
        <v>2771.4263840818685</v>
      </c>
      <c r="AP3">
        <v>2771.4263840818685</v>
      </c>
      <c r="AQ3">
        <v>2999.2806570796065</v>
      </c>
      <c r="AR3">
        <v>2771.4263840818685</v>
      </c>
      <c r="AS3">
        <v>2771.4263840818685</v>
      </c>
      <c r="AT3">
        <v>2830.2501243567922</v>
      </c>
      <c r="AU3">
        <v>2887.8221241928263</v>
      </c>
      <c r="AV3">
        <v>2887.8221241928263</v>
      </c>
      <c r="AW3">
        <v>2944.1598749866998</v>
      </c>
      <c r="AX3">
        <v>2887.8221241928263</v>
      </c>
      <c r="AY3">
        <v>3053.2015421185065</v>
      </c>
      <c r="AZ3">
        <v>2711.333198529017</v>
      </c>
      <c r="BA3">
        <v>2771.4263840818685</v>
      </c>
      <c r="BB3">
        <v>2999.2806570796065</v>
      </c>
      <c r="BC3">
        <v>2182.6907324575509</v>
      </c>
      <c r="BD3">
        <v>3105.9393953921849</v>
      </c>
      <c r="BE3">
        <v>2587.2665905205445</v>
      </c>
      <c r="BF3">
        <v>2944.1598749866998</v>
      </c>
      <c r="BG3">
        <v>2944.1598749866998</v>
      </c>
      <c r="BH3">
        <v>3053.2015421185065</v>
      </c>
      <c r="BI3">
        <v>2887.8221241928263</v>
      </c>
      <c r="BJ3">
        <v>2830.2501243567922</v>
      </c>
      <c r="BK3">
        <v>2999.2806570796065</v>
      </c>
      <c r="BL3">
        <v>2944.1598749866998</v>
      </c>
      <c r="BM3">
        <v>2830.2501243567922</v>
      </c>
      <c r="BN3">
        <v>2253.6032758050123</v>
      </c>
      <c r="BO3">
        <v>2999.2806570796065</v>
      </c>
      <c r="BP3">
        <v>2457.9043004434989</v>
      </c>
      <c r="BQ3">
        <v>2711.333198529017</v>
      </c>
      <c r="BR3">
        <v>2723.4542483272317</v>
      </c>
      <c r="BS3">
        <v>2391.1906750916614</v>
      </c>
      <c r="BT3">
        <v>2887.8221241928263</v>
      </c>
      <c r="BU3">
        <v>2999.2806570796065</v>
      </c>
      <c r="BV3">
        <v>2944.1598749866998</v>
      </c>
      <c r="BW3">
        <v>2887.8221241928263</v>
      </c>
      <c r="BX3">
        <v>2999.2806570796065</v>
      </c>
      <c r="BY3">
        <v>3105.9393953921849</v>
      </c>
      <c r="BZ3">
        <v>3053.2015421185065</v>
      </c>
      <c r="CA3">
        <v>2771.4263840818685</v>
      </c>
      <c r="CB3">
        <v>2830.2501243567922</v>
      </c>
      <c r="CC3">
        <v>2771.4263840818685</v>
      </c>
      <c r="CD3">
        <v>2830.2501243567922</v>
      </c>
      <c r="CE3">
        <v>3157.5108781423642</v>
      </c>
      <c r="CF3">
        <v>2587.2665905205445</v>
      </c>
      <c r="CG3">
        <v>3207.9324498500932</v>
      </c>
      <c r="CH3">
        <v>2711.333198529017</v>
      </c>
      <c r="CI3">
        <v>3053.2015421185065</v>
      </c>
      <c r="CJ3">
        <v>3053.2015421185065</v>
      </c>
      <c r="CK3">
        <v>2649.9526470043456</v>
      </c>
      <c r="CL3">
        <v>2771.4263840818685</v>
      </c>
      <c r="CM3">
        <v>2830.2501243567922</v>
      </c>
      <c r="CN3">
        <v>1884.451580518951</v>
      </c>
      <c r="CO3">
        <v>1884.451580518951</v>
      </c>
      <c r="CP3">
        <v>3105.9393953921849</v>
      </c>
      <c r="CQ3">
        <v>3053.2015421185065</v>
      </c>
      <c r="CR3">
        <v>3157.5108781423642</v>
      </c>
      <c r="CS3">
        <v>2944.1598749866998</v>
      </c>
      <c r="CT3">
        <v>2999.2806570796065</v>
      </c>
      <c r="CU3">
        <v>3105.9393953921849</v>
      </c>
      <c r="CV3">
        <v>2771.4263840818685</v>
      </c>
      <c r="CW3">
        <v>3105.9393953921849</v>
      </c>
      <c r="CX3">
        <v>2887.8221241928263</v>
      </c>
      <c r="CY3">
        <v>2711.333198529017</v>
      </c>
      <c r="CZ3">
        <v>3157.5108781423642</v>
      </c>
      <c r="DA3">
        <v>3105.9393953921849</v>
      </c>
      <c r="DB3">
        <v>2944.1598749866998</v>
      </c>
      <c r="DC3">
        <v>2887.8221241928263</v>
      </c>
      <c r="DD3">
        <v>3105.9393953921849</v>
      </c>
      <c r="DE3">
        <v>3105.9393953921849</v>
      </c>
      <c r="DF3">
        <v>2887.8221241928263</v>
      </c>
      <c r="DG3">
        <v>2830.2501243567922</v>
      </c>
      <c r="DH3">
        <v>2887.8221241928263</v>
      </c>
      <c r="DI3">
        <v>2887.8221241928263</v>
      </c>
      <c r="DJ3">
        <v>2944.1598749866998</v>
      </c>
      <c r="DK3">
        <v>3053.2015421185065</v>
      </c>
      <c r="DL3">
        <v>2711.333198529017</v>
      </c>
    </row>
    <row r="4" spans="1:116" x14ac:dyDescent="0.3">
      <c r="A4">
        <v>33</v>
      </c>
      <c r="B4">
        <v>5</v>
      </c>
      <c r="C4">
        <v>136.36000000000001</v>
      </c>
      <c r="D4">
        <v>38</v>
      </c>
      <c r="K4">
        <f t="shared" si="0"/>
        <v>-0.7144087510391367</v>
      </c>
      <c r="L4">
        <f t="shared" si="1"/>
        <v>3053.2015421185065</v>
      </c>
      <c r="O4">
        <f t="shared" si="2"/>
        <v>56.012590996881428</v>
      </c>
    </row>
    <row r="5" spans="1:116" ht="18" x14ac:dyDescent="0.35">
      <c r="A5">
        <v>11</v>
      </c>
      <c r="B5">
        <v>3</v>
      </c>
      <c r="C5">
        <v>131.82</v>
      </c>
      <c r="D5">
        <v>14</v>
      </c>
      <c r="K5">
        <f t="shared" si="0"/>
        <v>-0.88346818328388554</v>
      </c>
      <c r="L5">
        <f t="shared" si="1"/>
        <v>1391.0542263714426</v>
      </c>
      <c r="O5">
        <f t="shared" si="2"/>
        <v>32.458983830611245</v>
      </c>
      <c r="Q5" s="2" t="s">
        <v>5</v>
      </c>
      <c r="R5" cm="1">
        <f t="array" ref="R5:S6">MMULT(R2:DL3,K2:L100)</f>
        <v>54.32452194686757</v>
      </c>
      <c r="S5">
        <v>-205706.86875700555</v>
      </c>
    </row>
    <row r="6" spans="1:116" x14ac:dyDescent="0.3">
      <c r="A6">
        <v>33</v>
      </c>
      <c r="B6">
        <v>8</v>
      </c>
      <c r="C6">
        <v>130.30000000000001</v>
      </c>
      <c r="D6">
        <v>41</v>
      </c>
      <c r="K6">
        <f t="shared" si="0"/>
        <v>-0.69569077928985856</v>
      </c>
      <c r="L6">
        <f t="shared" si="1"/>
        <v>3207.9324498500932</v>
      </c>
      <c r="O6">
        <f t="shared" si="2"/>
        <v>52.057745125607482</v>
      </c>
      <c r="R6">
        <v>-205706.86875700555</v>
      </c>
      <c r="S6">
        <v>798254565.2530663</v>
      </c>
    </row>
    <row r="7" spans="1:116" x14ac:dyDescent="0.3">
      <c r="A7">
        <v>34</v>
      </c>
      <c r="B7">
        <v>4</v>
      </c>
      <c r="C7">
        <v>120.59</v>
      </c>
      <c r="D7">
        <v>38</v>
      </c>
      <c r="K7">
        <f t="shared" si="0"/>
        <v>-0.7144087510391367</v>
      </c>
      <c r="L7">
        <f t="shared" si="1"/>
        <v>3053.2015421185065</v>
      </c>
      <c r="O7">
        <f t="shared" si="2"/>
        <v>40.242590996881418</v>
      </c>
    </row>
    <row r="8" spans="1:116" ht="18" x14ac:dyDescent="0.35">
      <c r="A8">
        <v>34</v>
      </c>
      <c r="B8">
        <v>4</v>
      </c>
      <c r="C8">
        <v>120.59</v>
      </c>
      <c r="D8">
        <v>38</v>
      </c>
      <c r="K8">
        <f t="shared" si="0"/>
        <v>-0.7144087510391367</v>
      </c>
      <c r="L8">
        <f t="shared" si="1"/>
        <v>3053.2015421185065</v>
      </c>
      <c r="O8">
        <f t="shared" si="2"/>
        <v>40.242590996881418</v>
      </c>
      <c r="Q8" s="2" t="s">
        <v>6</v>
      </c>
      <c r="R8" cm="1">
        <f t="array" ref="R8:S9">MINVERSE(R5:S6)</f>
        <v>0.76061782939167533</v>
      </c>
      <c r="S8">
        <v>1.9600803905870398E-4</v>
      </c>
    </row>
    <row r="9" spans="1:116" x14ac:dyDescent="0.3">
      <c r="A9">
        <v>30</v>
      </c>
      <c r="B9">
        <v>3</v>
      </c>
      <c r="C9">
        <v>118.33</v>
      </c>
      <c r="D9">
        <v>33</v>
      </c>
      <c r="K9">
        <f t="shared" si="0"/>
        <v>-0.74673119848000358</v>
      </c>
      <c r="L9">
        <f t="shared" si="1"/>
        <v>2771.4263840818685</v>
      </c>
      <c r="O9">
        <f t="shared" si="2"/>
        <v>34.347382300549441</v>
      </c>
      <c r="R9">
        <v>1.9600803905870398E-4</v>
      </c>
      <c r="S9">
        <v>5.176318653795274E-8</v>
      </c>
    </row>
    <row r="10" spans="1:116" x14ac:dyDescent="0.3">
      <c r="A10">
        <v>35</v>
      </c>
      <c r="B10">
        <v>3</v>
      </c>
      <c r="C10">
        <v>114.29</v>
      </c>
      <c r="D10">
        <v>38</v>
      </c>
      <c r="K10">
        <f t="shared" si="0"/>
        <v>-0.7144087510391367</v>
      </c>
      <c r="L10">
        <f t="shared" si="1"/>
        <v>3053.2015421185065</v>
      </c>
      <c r="O10">
        <f t="shared" si="2"/>
        <v>33.942590996881421</v>
      </c>
    </row>
    <row r="11" spans="1:116" ht="18" x14ac:dyDescent="0.35">
      <c r="A11">
        <v>31</v>
      </c>
      <c r="B11">
        <v>4</v>
      </c>
      <c r="C11">
        <v>112.9</v>
      </c>
      <c r="D11">
        <v>35</v>
      </c>
      <c r="K11">
        <f t="shared" si="0"/>
        <v>-0.73363034088547285</v>
      </c>
      <c r="L11">
        <f t="shared" si="1"/>
        <v>2887.8221241928263</v>
      </c>
      <c r="O11">
        <f t="shared" si="2"/>
        <v>30.390796451633534</v>
      </c>
      <c r="Q11" s="2" t="s">
        <v>7</v>
      </c>
      <c r="R11" cm="1">
        <f t="array" ref="R11:DL12">MMULT(R8:S9,R2:DL3)</f>
        <v>3.966072434432355E-2</v>
      </c>
      <c r="S11">
        <v>-7.6133771106459025E-2</v>
      </c>
      <c r="T11">
        <v>5.5060013607853509E-2</v>
      </c>
      <c r="U11">
        <v>-0.39932384077060684</v>
      </c>
      <c r="V11">
        <v>9.9625738456645685E-2</v>
      </c>
      <c r="W11">
        <v>5.5060013607853509E-2</v>
      </c>
      <c r="X11">
        <v>5.5060013607853509E-2</v>
      </c>
      <c r="Y11">
        <v>-2.4755212387462922E-2</v>
      </c>
      <c r="Z11">
        <v>5.5060013607853509E-2</v>
      </c>
      <c r="AA11">
        <v>8.024034253193757E-3</v>
      </c>
      <c r="AB11">
        <v>-0.26786258221351</v>
      </c>
      <c r="AC11">
        <v>3.966072434432355E-2</v>
      </c>
      <c r="AD11">
        <v>-8.2208666163827715E-3</v>
      </c>
      <c r="AE11">
        <v>-0.18724196600646148</v>
      </c>
      <c r="AF11">
        <v>-5.8707733435709009E-2</v>
      </c>
      <c r="AG11">
        <v>9.9625738456645685E-2</v>
      </c>
      <c r="AH11">
        <v>-4.1582865312055795E-2</v>
      </c>
      <c r="AI11">
        <v>-0.20689091107540636</v>
      </c>
      <c r="AJ11">
        <v>5.5060013607853509E-2</v>
      </c>
      <c r="AK11">
        <v>8.024034253193757E-3</v>
      </c>
      <c r="AL11">
        <v>-0.11190540708560875</v>
      </c>
      <c r="AM11">
        <v>-0.11190540708560875</v>
      </c>
      <c r="AN11">
        <v>-2.4755212387462922E-2</v>
      </c>
      <c r="AO11">
        <v>-2.4755212387462922E-2</v>
      </c>
      <c r="AP11">
        <v>-2.4755212387462922E-2</v>
      </c>
      <c r="AQ11">
        <v>3.966072434432355E-2</v>
      </c>
      <c r="AR11">
        <v>-2.4755212387462922E-2</v>
      </c>
      <c r="AS11">
        <v>-2.4755212387462922E-2</v>
      </c>
      <c r="AT11">
        <v>-8.2208666163827715E-3</v>
      </c>
      <c r="AU11">
        <v>8.024034253193757E-3</v>
      </c>
      <c r="AV11">
        <v>8.024034253193757E-3</v>
      </c>
      <c r="AW11">
        <v>2.3983307183314762E-2</v>
      </c>
      <c r="AX11">
        <v>8.024034253193757E-3</v>
      </c>
      <c r="AY11">
        <v>5.5060013607853509E-2</v>
      </c>
      <c r="AZ11">
        <v>-4.1582865312055795E-2</v>
      </c>
      <c r="BA11">
        <v>-2.4755212387462922E-2</v>
      </c>
      <c r="BB11">
        <v>3.966072434432355E-2</v>
      </c>
      <c r="BC11">
        <v>-0.18724196600646148</v>
      </c>
      <c r="BD11">
        <v>7.0184859034610025E-2</v>
      </c>
      <c r="BE11">
        <v>-7.6133771106459025E-2</v>
      </c>
      <c r="BF11">
        <v>2.3983307183314762E-2</v>
      </c>
      <c r="BG11">
        <v>2.3983307183314762E-2</v>
      </c>
      <c r="BH11">
        <v>5.5060013607853509E-2</v>
      </c>
      <c r="BI11">
        <v>8.024034253193757E-3</v>
      </c>
      <c r="BJ11">
        <v>-8.2208666163827715E-3</v>
      </c>
      <c r="BK11">
        <v>3.966072434432355E-2</v>
      </c>
      <c r="BL11">
        <v>2.3983307183314762E-2</v>
      </c>
      <c r="BM11">
        <v>-8.2208666163827715E-3</v>
      </c>
      <c r="BN11">
        <v>-0.16792321129699067</v>
      </c>
      <c r="BO11">
        <v>3.966072434432355E-2</v>
      </c>
      <c r="BP11">
        <v>-0.11190540708560875</v>
      </c>
      <c r="BQ11">
        <v>-4.1582865312055795E-2</v>
      </c>
      <c r="BR11">
        <v>-3.8193683232185083E-2</v>
      </c>
      <c r="BS11">
        <v>-0.13025915025943796</v>
      </c>
      <c r="BT11">
        <v>8.024034253193757E-3</v>
      </c>
      <c r="BU11">
        <v>3.966072434432355E-2</v>
      </c>
      <c r="BV11">
        <v>2.3983307183314762E-2</v>
      </c>
      <c r="BW11">
        <v>8.024034253193757E-3</v>
      </c>
      <c r="BX11">
        <v>3.966072434432355E-2</v>
      </c>
      <c r="BY11">
        <v>7.0184859034610025E-2</v>
      </c>
      <c r="BZ11">
        <v>5.5060013607853509E-2</v>
      </c>
      <c r="CA11">
        <v>-2.4755212387462922E-2</v>
      </c>
      <c r="CB11">
        <v>-8.2208666163827715E-3</v>
      </c>
      <c r="CC11">
        <v>-2.4755212387462922E-2</v>
      </c>
      <c r="CD11">
        <v>-8.2208666163827715E-3</v>
      </c>
      <c r="CE11">
        <v>8.5038901356998431E-2</v>
      </c>
      <c r="CF11">
        <v>-7.6133771106459025E-2</v>
      </c>
      <c r="CG11">
        <v>9.9625738456645685E-2</v>
      </c>
      <c r="CH11">
        <v>-4.1582865312055795E-2</v>
      </c>
      <c r="CI11">
        <v>5.5060013607853509E-2</v>
      </c>
      <c r="CJ11">
        <v>5.5060013607853509E-2</v>
      </c>
      <c r="CK11">
        <v>-5.8707733435709009E-2</v>
      </c>
      <c r="CL11">
        <v>-2.4755212387462922E-2</v>
      </c>
      <c r="CM11">
        <v>-8.2208666163827715E-3</v>
      </c>
      <c r="CN11">
        <v>-0.26786258221351</v>
      </c>
      <c r="CO11">
        <v>-0.26786258221351</v>
      </c>
      <c r="CP11">
        <v>7.0184859034610025E-2</v>
      </c>
      <c r="CQ11">
        <v>5.5060013607853509E-2</v>
      </c>
      <c r="CR11">
        <v>8.5038901356998431E-2</v>
      </c>
      <c r="CS11">
        <v>2.3983307183314762E-2</v>
      </c>
      <c r="CT11">
        <v>3.966072434432355E-2</v>
      </c>
      <c r="CU11">
        <v>7.0184859034610025E-2</v>
      </c>
      <c r="CV11">
        <v>-2.4755212387462922E-2</v>
      </c>
      <c r="CW11">
        <v>7.0184859034610025E-2</v>
      </c>
      <c r="CX11">
        <v>8.024034253193757E-3</v>
      </c>
      <c r="CY11">
        <v>-4.1582865312055795E-2</v>
      </c>
      <c r="CZ11">
        <v>8.5038901356998431E-2</v>
      </c>
      <c r="DA11">
        <v>7.0184859034610025E-2</v>
      </c>
      <c r="DB11">
        <v>2.3983307183314762E-2</v>
      </c>
      <c r="DC11">
        <v>8.024034253193757E-3</v>
      </c>
      <c r="DD11">
        <v>7.0184859034610025E-2</v>
      </c>
      <c r="DE11">
        <v>7.0184859034610025E-2</v>
      </c>
      <c r="DF11">
        <v>8.024034253193757E-3</v>
      </c>
      <c r="DG11">
        <v>-8.2208666163827715E-3</v>
      </c>
      <c r="DH11">
        <v>8.024034253193757E-3</v>
      </c>
      <c r="DI11">
        <v>8.024034253193757E-3</v>
      </c>
      <c r="DJ11">
        <v>2.3983307183314762E-2</v>
      </c>
      <c r="DK11">
        <v>5.5060013607853509E-2</v>
      </c>
      <c r="DL11">
        <v>-4.1582865312055795E-2</v>
      </c>
    </row>
    <row r="12" spans="1:116" x14ac:dyDescent="0.3">
      <c r="A12">
        <v>18</v>
      </c>
      <c r="B12">
        <v>2</v>
      </c>
      <c r="C12">
        <v>105.56</v>
      </c>
      <c r="D12">
        <v>20</v>
      </c>
      <c r="K12">
        <f t="shared" si="0"/>
        <v>-0.83777978452299384</v>
      </c>
      <c r="L12">
        <f t="shared" si="1"/>
        <v>1884.451580518951</v>
      </c>
      <c r="O12">
        <f t="shared" si="2"/>
        <v>11.337420974052449</v>
      </c>
      <c r="R12">
        <v>1.3977701550692517E-5</v>
      </c>
      <c r="S12">
        <v>-1.6378200187689448E-5</v>
      </c>
      <c r="T12">
        <v>1.8013582585086176E-5</v>
      </c>
      <c r="U12">
        <v>-1.0116146677215758E-4</v>
      </c>
      <c r="V12">
        <v>2.9691820362915306E-5</v>
      </c>
      <c r="W12">
        <v>1.8013582585086176E-5</v>
      </c>
      <c r="X12">
        <v>1.8013582585086176E-5</v>
      </c>
      <c r="Y12">
        <v>-2.9074570225877611E-6</v>
      </c>
      <c r="Z12">
        <v>1.8013582585086176E-5</v>
      </c>
      <c r="AA12">
        <v>5.6854307920901079E-6</v>
      </c>
      <c r="AB12">
        <v>-6.6666354043233249E-5</v>
      </c>
      <c r="AC12">
        <v>1.3977701550692517E-5</v>
      </c>
      <c r="AD12">
        <v>1.4270653045003853E-6</v>
      </c>
      <c r="AE12">
        <v>-4.5517143748646712E-5</v>
      </c>
      <c r="AF12">
        <v>-1.1809054129102101E-5</v>
      </c>
      <c r="AG12">
        <v>2.9691820362915306E-5</v>
      </c>
      <c r="AH12">
        <v>-7.3191536548319837E-6</v>
      </c>
      <c r="AI12">
        <v>-5.0671231789561127E-5</v>
      </c>
      <c r="AJ12">
        <v>1.8013582585086176E-5</v>
      </c>
      <c r="AK12">
        <v>5.6854307920901079E-6</v>
      </c>
      <c r="AL12">
        <v>-2.5758457869384652E-5</v>
      </c>
      <c r="AM12">
        <v>-2.5758457869384652E-5</v>
      </c>
      <c r="AN12">
        <v>-2.9074570225877611E-6</v>
      </c>
      <c r="AO12">
        <v>-2.9074570225877611E-6</v>
      </c>
      <c r="AP12">
        <v>-2.9074570225877611E-6</v>
      </c>
      <c r="AQ12">
        <v>1.3977701550692517E-5</v>
      </c>
      <c r="AR12">
        <v>-2.9074570225877611E-6</v>
      </c>
      <c r="AS12">
        <v>-2.9074570225877611E-6</v>
      </c>
      <c r="AT12">
        <v>1.4270653045003853E-6</v>
      </c>
      <c r="AU12">
        <v>5.6854307920901079E-6</v>
      </c>
      <c r="AV12">
        <v>5.6854307920901079E-6</v>
      </c>
      <c r="AW12">
        <v>9.8686449674188358E-6</v>
      </c>
      <c r="AX12">
        <v>5.6854307920901079E-6</v>
      </c>
      <c r="AY12">
        <v>1.8013582585086176E-5</v>
      </c>
      <c r="AZ12">
        <v>-7.3191536548319837E-6</v>
      </c>
      <c r="BA12">
        <v>-2.9074570225877611E-6</v>
      </c>
      <c r="BB12">
        <v>1.3977701550692517E-5</v>
      </c>
      <c r="BC12">
        <v>-4.5517143748646712E-5</v>
      </c>
      <c r="BD12">
        <v>2.1977258565369998E-5</v>
      </c>
      <c r="BE12">
        <v>-1.6378200187689448E-5</v>
      </c>
      <c r="BF12">
        <v>9.8686449674188358E-6</v>
      </c>
      <c r="BG12">
        <v>9.8686449674188358E-6</v>
      </c>
      <c r="BH12">
        <v>1.8013582585086176E-5</v>
      </c>
      <c r="BI12">
        <v>5.6854307920901079E-6</v>
      </c>
      <c r="BJ12">
        <v>1.4270653045003853E-6</v>
      </c>
      <c r="BK12">
        <v>1.3977701550692517E-5</v>
      </c>
      <c r="BL12">
        <v>9.8686449674188358E-6</v>
      </c>
      <c r="BM12">
        <v>1.4270653045003853E-6</v>
      </c>
      <c r="BN12">
        <v>-4.0449946818009675E-5</v>
      </c>
      <c r="BO12">
        <v>1.3977701550692517E-5</v>
      </c>
      <c r="BP12">
        <v>-2.5758457869384652E-5</v>
      </c>
      <c r="BQ12">
        <v>-7.3191536548319837E-6</v>
      </c>
      <c r="BR12">
        <v>-6.4305911411043602E-6</v>
      </c>
      <c r="BS12">
        <v>-3.0571715232206539E-5</v>
      </c>
      <c r="BT12">
        <v>5.6854307920901079E-6</v>
      </c>
      <c r="BU12">
        <v>1.3977701550692517E-5</v>
      </c>
      <c r="BV12">
        <v>9.8686449674188358E-6</v>
      </c>
      <c r="BW12">
        <v>5.6854307920901079E-6</v>
      </c>
      <c r="BX12">
        <v>1.3977701550692517E-5</v>
      </c>
      <c r="BY12">
        <v>2.1977258565369998E-5</v>
      </c>
      <c r="BZ12">
        <v>1.8013582585086176E-5</v>
      </c>
      <c r="CA12">
        <v>-2.9074570225877611E-6</v>
      </c>
      <c r="CB12">
        <v>1.4270653045003853E-6</v>
      </c>
      <c r="CC12">
        <v>-2.9074570225877611E-6</v>
      </c>
      <c r="CD12">
        <v>1.4270653045003853E-6</v>
      </c>
      <c r="CE12">
        <v>2.5869688565175505E-5</v>
      </c>
      <c r="CF12">
        <v>-1.6378200187689448E-5</v>
      </c>
      <c r="CG12">
        <v>2.9691820362915306E-5</v>
      </c>
      <c r="CH12">
        <v>-7.3191536548319837E-6</v>
      </c>
      <c r="CI12">
        <v>1.8013582585086176E-5</v>
      </c>
      <c r="CJ12">
        <v>1.8013582585086176E-5</v>
      </c>
      <c r="CK12">
        <v>-1.1809054129102101E-5</v>
      </c>
      <c r="CL12">
        <v>-2.9074570225877611E-6</v>
      </c>
      <c r="CM12">
        <v>1.4270653045003853E-6</v>
      </c>
      <c r="CN12">
        <v>-6.6666354043233249E-5</v>
      </c>
      <c r="CO12">
        <v>-6.6666354043233249E-5</v>
      </c>
      <c r="CP12">
        <v>2.1977258565369998E-5</v>
      </c>
      <c r="CQ12">
        <v>1.8013582585086176E-5</v>
      </c>
      <c r="CR12">
        <v>2.5869688565175505E-5</v>
      </c>
      <c r="CS12">
        <v>9.8686449674188358E-6</v>
      </c>
      <c r="CT12">
        <v>1.3977701550692517E-5</v>
      </c>
      <c r="CU12">
        <v>2.1977258565369998E-5</v>
      </c>
      <c r="CV12">
        <v>-2.9074570225877611E-6</v>
      </c>
      <c r="CW12">
        <v>2.1977258565369998E-5</v>
      </c>
      <c r="CX12">
        <v>5.6854307920901079E-6</v>
      </c>
      <c r="CY12">
        <v>-7.3191536548319837E-6</v>
      </c>
      <c r="CZ12">
        <v>2.5869688565175505E-5</v>
      </c>
      <c r="DA12">
        <v>2.1977258565369998E-5</v>
      </c>
      <c r="DB12">
        <v>9.8686449674188358E-6</v>
      </c>
      <c r="DC12">
        <v>5.6854307920901079E-6</v>
      </c>
      <c r="DD12">
        <v>2.1977258565369998E-5</v>
      </c>
      <c r="DE12">
        <v>2.1977258565369998E-5</v>
      </c>
      <c r="DF12">
        <v>5.6854307920901079E-6</v>
      </c>
      <c r="DG12">
        <v>1.4270653045003853E-6</v>
      </c>
      <c r="DH12">
        <v>5.6854307920901079E-6</v>
      </c>
      <c r="DI12">
        <v>5.6854307920901079E-6</v>
      </c>
      <c r="DJ12">
        <v>9.8686449674188358E-6</v>
      </c>
      <c r="DK12">
        <v>1.8013582585086176E-5</v>
      </c>
      <c r="DL12">
        <v>-7.3191536548319837E-6</v>
      </c>
    </row>
    <row r="13" spans="1:116" x14ac:dyDescent="0.3">
      <c r="A13">
        <v>34</v>
      </c>
      <c r="B13">
        <v>3</v>
      </c>
      <c r="C13">
        <v>104.41</v>
      </c>
      <c r="D13">
        <v>37</v>
      </c>
      <c r="K13">
        <f t="shared" si="0"/>
        <v>-0.72075932834102374</v>
      </c>
      <c r="L13">
        <f t="shared" si="1"/>
        <v>2999.2806570796065</v>
      </c>
      <c r="O13">
        <f t="shared" si="2"/>
        <v>23.348360619470085</v>
      </c>
    </row>
    <row r="14" spans="1:116" ht="18" x14ac:dyDescent="0.35">
      <c r="A14">
        <v>32</v>
      </c>
      <c r="B14">
        <v>2</v>
      </c>
      <c r="C14">
        <v>103.13</v>
      </c>
      <c r="D14">
        <v>34</v>
      </c>
      <c r="K14">
        <f t="shared" si="0"/>
        <v>-0.74015178422449457</v>
      </c>
      <c r="L14">
        <f t="shared" si="1"/>
        <v>2830.2501243567922</v>
      </c>
      <c r="O14">
        <f t="shared" si="2"/>
        <v>19.887349283623763</v>
      </c>
      <c r="Q14" s="2" t="s">
        <v>8</v>
      </c>
      <c r="R14" cm="1">
        <f t="array" ref="R14:R15">MMULT(R11:DL12,O2:O100)</f>
        <v>8.3551258214193957E-3</v>
      </c>
    </row>
    <row r="15" spans="1:116" x14ac:dyDescent="0.3">
      <c r="A15">
        <v>21</v>
      </c>
      <c r="B15">
        <v>3</v>
      </c>
      <c r="C15">
        <v>100</v>
      </c>
      <c r="D15">
        <v>24</v>
      </c>
      <c r="K15">
        <f t="shared" si="0"/>
        <v>-0.80864117639602096</v>
      </c>
      <c r="L15">
        <f t="shared" si="1"/>
        <v>2182.6907324575509</v>
      </c>
      <c r="O15">
        <f t="shared" si="2"/>
        <v>9.0545528142687175</v>
      </c>
      <c r="R15">
        <v>-4.3666788464997975E-6</v>
      </c>
    </row>
    <row r="16" spans="1:116" x14ac:dyDescent="0.3">
      <c r="A16">
        <v>28</v>
      </c>
      <c r="B16">
        <v>3</v>
      </c>
      <c r="C16">
        <v>100</v>
      </c>
      <c r="D16">
        <v>31</v>
      </c>
      <c r="K16">
        <f t="shared" si="0"/>
        <v>-0.7600660055994477</v>
      </c>
      <c r="L16">
        <f t="shared" si="1"/>
        <v>2649.9526470043456</v>
      </c>
      <c r="O16">
        <f t="shared" si="2"/>
        <v>14.517656548246919</v>
      </c>
    </row>
    <row r="17" spans="1:18" x14ac:dyDescent="0.3">
      <c r="A17">
        <v>35</v>
      </c>
      <c r="B17">
        <v>6</v>
      </c>
      <c r="C17">
        <v>100</v>
      </c>
      <c r="D17">
        <v>41</v>
      </c>
      <c r="F17" s="1" t="s">
        <v>12</v>
      </c>
      <c r="G17" s="1">
        <v>112.467</v>
      </c>
      <c r="K17">
        <f t="shared" si="0"/>
        <v>-0.69569077928985856</v>
      </c>
      <c r="L17">
        <f t="shared" si="1"/>
        <v>3207.9324498500932</v>
      </c>
      <c r="O17">
        <f t="shared" si="2"/>
        <v>21.757745125607471</v>
      </c>
      <c r="Q17" s="3" t="s">
        <v>13</v>
      </c>
      <c r="R17">
        <f>G17-R14</f>
        <v>112.45864487417857</v>
      </c>
    </row>
    <row r="18" spans="1:18" x14ac:dyDescent="0.3">
      <c r="A18">
        <v>30</v>
      </c>
      <c r="B18">
        <v>2</v>
      </c>
      <c r="C18">
        <v>98.33</v>
      </c>
      <c r="D18">
        <v>32</v>
      </c>
      <c r="F18" s="1" t="s">
        <v>11</v>
      </c>
      <c r="G18" s="1">
        <v>8.8500000000000002E-3</v>
      </c>
      <c r="K18">
        <f t="shared" si="0"/>
        <v>-0.75336909897153637</v>
      </c>
      <c r="L18">
        <f t="shared" si="1"/>
        <v>2711.333198529017</v>
      </c>
      <c r="O18">
        <f t="shared" si="2"/>
        <v>13.600837545968218</v>
      </c>
      <c r="Q18" s="3" t="s">
        <v>14</v>
      </c>
      <c r="R18">
        <f>G18-R15</f>
        <v>8.8543666788465005E-3</v>
      </c>
    </row>
    <row r="19" spans="1:18" x14ac:dyDescent="0.3">
      <c r="A19">
        <v>20</v>
      </c>
      <c r="B19">
        <v>3</v>
      </c>
      <c r="C19">
        <v>97.5</v>
      </c>
      <c r="D19">
        <v>23</v>
      </c>
      <c r="K19">
        <f t="shared" si="0"/>
        <v>-0.81582941183227831</v>
      </c>
      <c r="L19">
        <f t="shared" si="1"/>
        <v>2110.3393885924393</v>
      </c>
      <c r="O19">
        <f t="shared" si="2"/>
        <v>5.7461135394591594</v>
      </c>
      <c r="Q19" s="4"/>
    </row>
    <row r="20" spans="1:18" x14ac:dyDescent="0.3">
      <c r="A20">
        <v>35</v>
      </c>
      <c r="B20">
        <v>3</v>
      </c>
      <c r="C20">
        <v>97.14</v>
      </c>
      <c r="D20">
        <v>38</v>
      </c>
      <c r="K20">
        <f t="shared" si="0"/>
        <v>-0.7144087510391367</v>
      </c>
      <c r="L20">
        <f t="shared" si="1"/>
        <v>3053.2015421185065</v>
      </c>
      <c r="O20">
        <f t="shared" si="2"/>
        <v>16.792590996881415</v>
      </c>
      <c r="Q20" s="4" t="s">
        <v>12</v>
      </c>
      <c r="R20">
        <v>88.966052981469105</v>
      </c>
    </row>
    <row r="21" spans="1:18" x14ac:dyDescent="0.3">
      <c r="A21">
        <v>32</v>
      </c>
      <c r="B21">
        <v>3</v>
      </c>
      <c r="C21">
        <v>96.88</v>
      </c>
      <c r="D21">
        <v>35</v>
      </c>
      <c r="K21">
        <f t="shared" si="0"/>
        <v>-0.73363034088547285</v>
      </c>
      <c r="L21">
        <f t="shared" si="1"/>
        <v>2887.8221241928263</v>
      </c>
      <c r="O21">
        <f t="shared" si="2"/>
        <v>14.370796451633524</v>
      </c>
      <c r="Q21" s="4" t="s">
        <v>11</v>
      </c>
      <c r="R21">
        <v>7.310071280116133E-3</v>
      </c>
    </row>
    <row r="22" spans="1:18" x14ac:dyDescent="0.3">
      <c r="A22">
        <v>25</v>
      </c>
      <c r="B22">
        <v>3</v>
      </c>
      <c r="C22">
        <v>96</v>
      </c>
      <c r="D22">
        <v>28</v>
      </c>
      <c r="K22">
        <f t="shared" si="0"/>
        <v>-0.78051603087492927</v>
      </c>
      <c r="L22">
        <f t="shared" si="1"/>
        <v>2457.9043004434989</v>
      </c>
      <c r="O22">
        <f t="shared" si="2"/>
        <v>8.2177035555893241</v>
      </c>
      <c r="Q22" s="4"/>
    </row>
    <row r="23" spans="1:18" x14ac:dyDescent="0.3">
      <c r="A23">
        <v>25</v>
      </c>
      <c r="B23">
        <v>3</v>
      </c>
      <c r="C23">
        <v>96</v>
      </c>
      <c r="D23">
        <v>28</v>
      </c>
      <c r="K23">
        <f t="shared" si="0"/>
        <v>-0.78051603087492927</v>
      </c>
      <c r="L23">
        <f t="shared" si="1"/>
        <v>2457.9043004434989</v>
      </c>
      <c r="O23">
        <f t="shared" si="2"/>
        <v>8.2177035555893241</v>
      </c>
      <c r="Q23" s="4" t="s">
        <v>12</v>
      </c>
      <c r="R23">
        <v>112.09709326642071</v>
      </c>
    </row>
    <row r="24" spans="1:18" x14ac:dyDescent="0.3">
      <c r="A24">
        <v>30</v>
      </c>
      <c r="B24">
        <v>3</v>
      </c>
      <c r="C24">
        <v>95</v>
      </c>
      <c r="D24">
        <v>33</v>
      </c>
      <c r="K24">
        <f t="shared" si="0"/>
        <v>-0.74673119848000358</v>
      </c>
      <c r="L24">
        <f t="shared" si="1"/>
        <v>2771.4263840818685</v>
      </c>
      <c r="O24">
        <f t="shared" si="2"/>
        <v>11.017382300549443</v>
      </c>
      <c r="Q24" s="4" t="s">
        <v>11</v>
      </c>
      <c r="R24">
        <v>9.0918483871515465E-3</v>
      </c>
    </row>
    <row r="25" spans="1:18" x14ac:dyDescent="0.3">
      <c r="A25">
        <v>30</v>
      </c>
      <c r="B25">
        <v>3</v>
      </c>
      <c r="C25">
        <v>95</v>
      </c>
      <c r="D25">
        <v>33</v>
      </c>
      <c r="K25">
        <f t="shared" si="0"/>
        <v>-0.74673119848000358</v>
      </c>
      <c r="L25">
        <f t="shared" si="1"/>
        <v>2771.4263840818685</v>
      </c>
      <c r="O25">
        <f t="shared" si="2"/>
        <v>11.017382300549443</v>
      </c>
      <c r="Q25" s="4"/>
    </row>
    <row r="26" spans="1:18" x14ac:dyDescent="0.3">
      <c r="A26">
        <v>30</v>
      </c>
      <c r="B26">
        <v>3</v>
      </c>
      <c r="C26">
        <v>95</v>
      </c>
      <c r="D26">
        <v>33</v>
      </c>
      <c r="K26">
        <f t="shared" si="0"/>
        <v>-0.74673119848000358</v>
      </c>
      <c r="L26">
        <f t="shared" si="1"/>
        <v>2771.4263840818685</v>
      </c>
      <c r="O26">
        <f t="shared" si="2"/>
        <v>11.017382300549443</v>
      </c>
      <c r="Q26" s="4" t="s">
        <v>12</v>
      </c>
      <c r="R26">
        <v>112.48293554675119</v>
      </c>
    </row>
    <row r="27" spans="1:18" x14ac:dyDescent="0.3">
      <c r="A27">
        <v>34</v>
      </c>
      <c r="B27">
        <v>3</v>
      </c>
      <c r="C27">
        <v>94.12</v>
      </c>
      <c r="D27">
        <v>37</v>
      </c>
      <c r="K27">
        <f t="shared" si="0"/>
        <v>-0.72075932834102374</v>
      </c>
      <c r="L27">
        <f t="shared" si="1"/>
        <v>2999.2806570796065</v>
      </c>
      <c r="O27">
        <f t="shared" si="2"/>
        <v>13.058360619470093</v>
      </c>
      <c r="Q27" s="4" t="s">
        <v>11</v>
      </c>
      <c r="R27">
        <v>8.8599583361231721E-3</v>
      </c>
    </row>
    <row r="28" spans="1:18" x14ac:dyDescent="0.3">
      <c r="A28">
        <v>30</v>
      </c>
      <c r="B28">
        <v>3</v>
      </c>
      <c r="C28">
        <v>93.33</v>
      </c>
      <c r="D28">
        <v>33</v>
      </c>
      <c r="K28">
        <f t="shared" si="0"/>
        <v>-0.74673119848000358</v>
      </c>
      <c r="L28">
        <f t="shared" si="1"/>
        <v>2771.4263840818685</v>
      </c>
      <c r="O28">
        <f t="shared" si="2"/>
        <v>9.347382300549441</v>
      </c>
      <c r="Q28" s="4"/>
    </row>
    <row r="29" spans="1:18" x14ac:dyDescent="0.3">
      <c r="A29">
        <v>30</v>
      </c>
      <c r="B29">
        <v>3</v>
      </c>
      <c r="C29">
        <v>91.67</v>
      </c>
      <c r="D29">
        <v>33</v>
      </c>
      <c r="K29">
        <f t="shared" si="0"/>
        <v>-0.74673119848000358</v>
      </c>
      <c r="L29">
        <f t="shared" si="1"/>
        <v>2771.4263840818685</v>
      </c>
      <c r="O29">
        <f t="shared" si="2"/>
        <v>7.6873823005494444</v>
      </c>
      <c r="Q29" s="4" t="s">
        <v>12</v>
      </c>
      <c r="R29">
        <v>112.46695709484278</v>
      </c>
    </row>
    <row r="30" spans="1:18" x14ac:dyDescent="0.3">
      <c r="A30">
        <v>30</v>
      </c>
      <c r="B30">
        <v>4</v>
      </c>
      <c r="C30">
        <v>91.67</v>
      </c>
      <c r="D30">
        <v>34</v>
      </c>
      <c r="K30">
        <f t="shared" si="0"/>
        <v>-0.74015178422449457</v>
      </c>
      <c r="L30">
        <f t="shared" si="1"/>
        <v>2830.2501243567922</v>
      </c>
      <c r="O30">
        <f t="shared" si="2"/>
        <v>8.4273492836237693</v>
      </c>
      <c r="Q30" s="4" t="s">
        <v>11</v>
      </c>
      <c r="R30">
        <v>8.8565362538258509E-3</v>
      </c>
    </row>
    <row r="31" spans="1:18" x14ac:dyDescent="0.3">
      <c r="A31">
        <v>32</v>
      </c>
      <c r="B31">
        <v>3</v>
      </c>
      <c r="C31">
        <v>89.06</v>
      </c>
      <c r="D31">
        <v>35</v>
      </c>
      <c r="K31">
        <f t="shared" si="0"/>
        <v>-0.73363034088547285</v>
      </c>
      <c r="L31">
        <f t="shared" si="1"/>
        <v>2887.8221241928263</v>
      </c>
      <c r="O31">
        <f t="shared" si="2"/>
        <v>6.5507964516335306</v>
      </c>
      <c r="Q31" s="4"/>
    </row>
    <row r="32" spans="1:18" x14ac:dyDescent="0.3">
      <c r="A32">
        <v>31</v>
      </c>
      <c r="B32">
        <v>4</v>
      </c>
      <c r="C32">
        <v>88.71</v>
      </c>
      <c r="D32">
        <v>35</v>
      </c>
      <c r="K32">
        <f t="shared" si="0"/>
        <v>-0.73363034088547285</v>
      </c>
      <c r="L32">
        <f t="shared" si="1"/>
        <v>2887.8221241928263</v>
      </c>
      <c r="O32">
        <f t="shared" si="2"/>
        <v>6.2007964516335221</v>
      </c>
      <c r="Q32" s="4" t="s">
        <v>12</v>
      </c>
      <c r="R32">
        <v>112.45864487417857</v>
      </c>
    </row>
    <row r="33" spans="1:18" x14ac:dyDescent="0.3">
      <c r="A33">
        <v>33</v>
      </c>
      <c r="B33">
        <v>3</v>
      </c>
      <c r="C33">
        <v>87.88</v>
      </c>
      <c r="D33">
        <v>36</v>
      </c>
      <c r="K33">
        <f t="shared" si="0"/>
        <v>-0.72716635768385884</v>
      </c>
      <c r="L33">
        <f t="shared" si="1"/>
        <v>2944.1598749866998</v>
      </c>
      <c r="O33">
        <f t="shared" si="2"/>
        <v>6.0977812503694508</v>
      </c>
      <c r="Q33" s="4" t="s">
        <v>11</v>
      </c>
      <c r="R33">
        <v>8.8543666788465005E-3</v>
      </c>
    </row>
    <row r="34" spans="1:18" x14ac:dyDescent="0.3">
      <c r="A34">
        <v>32</v>
      </c>
      <c r="B34">
        <v>3</v>
      </c>
      <c r="C34">
        <v>87.5</v>
      </c>
      <c r="D34">
        <v>35</v>
      </c>
      <c r="K34">
        <f t="shared" si="0"/>
        <v>-0.73363034088547285</v>
      </c>
      <c r="L34">
        <f t="shared" si="1"/>
        <v>2887.8221241928263</v>
      </c>
      <c r="O34">
        <f t="shared" si="2"/>
        <v>4.9907964516335284</v>
      </c>
    </row>
    <row r="35" spans="1:18" x14ac:dyDescent="0.3">
      <c r="A35">
        <v>35</v>
      </c>
      <c r="B35">
        <v>3</v>
      </c>
      <c r="C35">
        <v>87.14</v>
      </c>
      <c r="D35">
        <v>38</v>
      </c>
      <c r="K35">
        <f t="shared" si="0"/>
        <v>-0.7144087510391367</v>
      </c>
      <c r="L35">
        <f t="shared" si="1"/>
        <v>3053.2015421185065</v>
      </c>
      <c r="O35">
        <f t="shared" si="2"/>
        <v>6.7925909968814153</v>
      </c>
    </row>
    <row r="36" spans="1:18" x14ac:dyDescent="0.3">
      <c r="A36">
        <v>30</v>
      </c>
      <c r="B36">
        <v>2</v>
      </c>
      <c r="C36">
        <v>86.67</v>
      </c>
      <c r="D36">
        <v>32</v>
      </c>
      <c r="K36">
        <f t="shared" si="0"/>
        <v>-0.75336909897153637</v>
      </c>
      <c r="L36">
        <f t="shared" si="1"/>
        <v>2711.333198529017</v>
      </c>
      <c r="O36">
        <f t="shared" si="2"/>
        <v>1.9408375459682219</v>
      </c>
    </row>
    <row r="37" spans="1:18" x14ac:dyDescent="0.3">
      <c r="A37">
        <v>30</v>
      </c>
      <c r="B37">
        <v>3</v>
      </c>
      <c r="C37">
        <v>86.67</v>
      </c>
      <c r="D37">
        <v>33</v>
      </c>
      <c r="K37">
        <f t="shared" si="0"/>
        <v>-0.74673119848000358</v>
      </c>
      <c r="L37">
        <f t="shared" si="1"/>
        <v>2771.4263840818685</v>
      </c>
      <c r="O37">
        <f t="shared" si="2"/>
        <v>2.6873823005494444</v>
      </c>
    </row>
    <row r="38" spans="1:18" x14ac:dyDescent="0.3">
      <c r="A38">
        <v>32</v>
      </c>
      <c r="B38">
        <v>5</v>
      </c>
      <c r="C38">
        <v>85.94</v>
      </c>
      <c r="D38">
        <v>37</v>
      </c>
      <c r="K38">
        <f t="shared" si="0"/>
        <v>-0.72075932834102374</v>
      </c>
      <c r="L38">
        <f t="shared" si="1"/>
        <v>2999.2806570796065</v>
      </c>
      <c r="O38">
        <f t="shared" si="2"/>
        <v>4.8783606194700866</v>
      </c>
    </row>
    <row r="39" spans="1:18" x14ac:dyDescent="0.3">
      <c r="A39">
        <v>21</v>
      </c>
      <c r="B39">
        <v>3</v>
      </c>
      <c r="C39">
        <v>85.71</v>
      </c>
      <c r="D39">
        <v>24</v>
      </c>
      <c r="K39">
        <f t="shared" si="0"/>
        <v>-0.80864117639602096</v>
      </c>
      <c r="L39">
        <f t="shared" si="1"/>
        <v>2182.6907324575509</v>
      </c>
      <c r="O39">
        <f t="shared" si="2"/>
        <v>-5.2354471857312888</v>
      </c>
    </row>
    <row r="40" spans="1:18" x14ac:dyDescent="0.3">
      <c r="A40">
        <v>35</v>
      </c>
      <c r="B40">
        <v>4</v>
      </c>
      <c r="C40">
        <v>85.71</v>
      </c>
      <c r="D40">
        <v>39</v>
      </c>
      <c r="K40">
        <f t="shared" si="0"/>
        <v>-0.70811412838186039</v>
      </c>
      <c r="L40">
        <f t="shared" si="1"/>
        <v>3105.9393953921849</v>
      </c>
      <c r="O40">
        <f t="shared" si="2"/>
        <v>6.0705283232773013</v>
      </c>
    </row>
    <row r="41" spans="1:18" x14ac:dyDescent="0.3">
      <c r="A41">
        <v>27</v>
      </c>
      <c r="B41">
        <v>3</v>
      </c>
      <c r="C41">
        <v>85.19</v>
      </c>
      <c r="D41">
        <v>30</v>
      </c>
      <c r="K41">
        <f t="shared" si="0"/>
        <v>-0.76682244288563006</v>
      </c>
      <c r="L41">
        <f t="shared" si="1"/>
        <v>2587.2665905205445</v>
      </c>
      <c r="O41">
        <f t="shared" si="2"/>
        <v>-1.052219684018155</v>
      </c>
    </row>
    <row r="42" spans="1:18" x14ac:dyDescent="0.3">
      <c r="A42">
        <v>32</v>
      </c>
      <c r="B42">
        <v>4</v>
      </c>
      <c r="C42">
        <v>84.38</v>
      </c>
      <c r="D42">
        <v>36</v>
      </c>
      <c r="K42">
        <f t="shared" si="0"/>
        <v>-0.72716635768385884</v>
      </c>
      <c r="L42">
        <f t="shared" si="1"/>
        <v>2944.1598749866998</v>
      </c>
      <c r="O42">
        <f t="shared" si="2"/>
        <v>2.5977812503694508</v>
      </c>
    </row>
    <row r="43" spans="1:18" x14ac:dyDescent="0.3">
      <c r="A43">
        <v>32</v>
      </c>
      <c r="B43">
        <v>4</v>
      </c>
      <c r="C43">
        <v>84.38</v>
      </c>
      <c r="D43">
        <v>36</v>
      </c>
      <c r="K43">
        <f t="shared" si="0"/>
        <v>-0.72716635768385884</v>
      </c>
      <c r="L43">
        <f t="shared" si="1"/>
        <v>2944.1598749866998</v>
      </c>
      <c r="O43">
        <f t="shared" si="2"/>
        <v>2.5977812503694508</v>
      </c>
    </row>
    <row r="44" spans="1:18" x14ac:dyDescent="0.3">
      <c r="A44">
        <v>35</v>
      </c>
      <c r="B44">
        <v>3</v>
      </c>
      <c r="C44">
        <v>84.29</v>
      </c>
      <c r="D44">
        <v>38</v>
      </c>
      <c r="K44">
        <f t="shared" si="0"/>
        <v>-0.7144087510391367</v>
      </c>
      <c r="L44">
        <f t="shared" si="1"/>
        <v>3053.2015421185065</v>
      </c>
      <c r="O44">
        <f t="shared" si="2"/>
        <v>3.942590996881421</v>
      </c>
    </row>
    <row r="45" spans="1:18" x14ac:dyDescent="0.3">
      <c r="A45">
        <v>32</v>
      </c>
      <c r="B45">
        <v>3</v>
      </c>
      <c r="C45">
        <v>83.75</v>
      </c>
      <c r="D45">
        <v>35</v>
      </c>
      <c r="K45">
        <f t="shared" si="0"/>
        <v>-0.73363034088547285</v>
      </c>
      <c r="L45">
        <f t="shared" si="1"/>
        <v>2887.8221241928263</v>
      </c>
      <c r="O45">
        <f t="shared" si="2"/>
        <v>1.2407964516335284</v>
      </c>
    </row>
    <row r="46" spans="1:18" x14ac:dyDescent="0.3">
      <c r="A46">
        <v>30</v>
      </c>
      <c r="B46">
        <v>4</v>
      </c>
      <c r="C46">
        <v>83.33</v>
      </c>
      <c r="D46">
        <v>34</v>
      </c>
      <c r="K46">
        <f t="shared" si="0"/>
        <v>-0.74015178422449457</v>
      </c>
      <c r="L46">
        <f t="shared" si="1"/>
        <v>2830.2501243567922</v>
      </c>
      <c r="O46">
        <f t="shared" si="2"/>
        <v>8.7349283623765928E-2</v>
      </c>
    </row>
    <row r="47" spans="1:18" x14ac:dyDescent="0.3">
      <c r="A47">
        <v>35</v>
      </c>
      <c r="B47">
        <v>2</v>
      </c>
      <c r="C47">
        <v>82.86</v>
      </c>
      <c r="D47">
        <v>37</v>
      </c>
      <c r="K47">
        <f t="shared" si="0"/>
        <v>-0.72075932834102374</v>
      </c>
      <c r="L47">
        <f t="shared" si="1"/>
        <v>2999.2806570796065</v>
      </c>
      <c r="O47">
        <f t="shared" si="2"/>
        <v>1.7983606194700883</v>
      </c>
    </row>
    <row r="48" spans="1:18" x14ac:dyDescent="0.3">
      <c r="A48">
        <v>32</v>
      </c>
      <c r="B48">
        <v>4</v>
      </c>
      <c r="C48">
        <v>82.81</v>
      </c>
      <c r="D48">
        <v>36</v>
      </c>
      <c r="K48">
        <f t="shared" si="0"/>
        <v>-0.72716635768385884</v>
      </c>
      <c r="L48">
        <f t="shared" si="1"/>
        <v>2944.1598749866998</v>
      </c>
      <c r="O48">
        <f t="shared" si="2"/>
        <v>1.0277812503694577</v>
      </c>
    </row>
    <row r="49" spans="1:15" x14ac:dyDescent="0.3">
      <c r="A49">
        <v>30</v>
      </c>
      <c r="B49">
        <v>4</v>
      </c>
      <c r="C49">
        <v>82.67</v>
      </c>
      <c r="D49">
        <v>34</v>
      </c>
      <c r="K49">
        <f t="shared" si="0"/>
        <v>-0.74015178422449457</v>
      </c>
      <c r="L49">
        <f t="shared" si="1"/>
        <v>2830.2501243567922</v>
      </c>
      <c r="O49">
        <f t="shared" si="2"/>
        <v>-0.57265071637623066</v>
      </c>
    </row>
    <row r="50" spans="1:15" x14ac:dyDescent="0.3">
      <c r="A50">
        <v>23</v>
      </c>
      <c r="B50">
        <v>2</v>
      </c>
      <c r="C50">
        <v>82.61</v>
      </c>
      <c r="D50">
        <v>25</v>
      </c>
      <c r="K50">
        <f t="shared" si="0"/>
        <v>-0.80151627617168131</v>
      </c>
      <c r="L50">
        <f t="shared" si="1"/>
        <v>2253.6032758050123</v>
      </c>
      <c r="O50">
        <f t="shared" si="2"/>
        <v>-7.5341310322004773</v>
      </c>
    </row>
    <row r="51" spans="1:15" x14ac:dyDescent="0.3">
      <c r="A51">
        <v>34</v>
      </c>
      <c r="B51">
        <v>3</v>
      </c>
      <c r="C51">
        <v>82.35</v>
      </c>
      <c r="D51">
        <v>37</v>
      </c>
      <c r="K51">
        <f t="shared" si="0"/>
        <v>-0.72075932834102374</v>
      </c>
      <c r="L51">
        <f t="shared" si="1"/>
        <v>2999.2806570796065</v>
      </c>
      <c r="O51">
        <f t="shared" si="2"/>
        <v>1.2883606194700832</v>
      </c>
    </row>
    <row r="52" spans="1:15" x14ac:dyDescent="0.3">
      <c r="A52">
        <v>25</v>
      </c>
      <c r="B52">
        <v>3</v>
      </c>
      <c r="C52">
        <v>82</v>
      </c>
      <c r="D52">
        <v>28</v>
      </c>
      <c r="K52">
        <f t="shared" si="0"/>
        <v>-0.78051603087492927</v>
      </c>
      <c r="L52">
        <f t="shared" si="1"/>
        <v>2457.9043004434989</v>
      </c>
      <c r="O52">
        <f t="shared" si="2"/>
        <v>-5.7822964444106759</v>
      </c>
    </row>
    <row r="53" spans="1:15" x14ac:dyDescent="0.3">
      <c r="A53">
        <v>30</v>
      </c>
      <c r="B53">
        <v>2</v>
      </c>
      <c r="C53">
        <v>81.67</v>
      </c>
      <c r="D53">
        <v>32</v>
      </c>
      <c r="K53">
        <f t="shared" si="0"/>
        <v>-0.75336909897153637</v>
      </c>
      <c r="L53">
        <f t="shared" si="1"/>
        <v>2711.333198529017</v>
      </c>
      <c r="O53">
        <f t="shared" si="2"/>
        <v>-3.0591624540317781</v>
      </c>
    </row>
    <row r="54" spans="1:15" x14ac:dyDescent="0.3">
      <c r="A54">
        <v>30.2</v>
      </c>
      <c r="B54">
        <v>2</v>
      </c>
      <c r="C54">
        <v>81.67</v>
      </c>
      <c r="D54">
        <v>32.200000000000003</v>
      </c>
      <c r="K54">
        <f t="shared" si="0"/>
        <v>-0.75203681508542197</v>
      </c>
      <c r="L54">
        <f t="shared" si="1"/>
        <v>2723.4542483272317</v>
      </c>
      <c r="O54">
        <f t="shared" si="2"/>
        <v>-2.9093244822121562</v>
      </c>
    </row>
    <row r="55" spans="1:15" x14ac:dyDescent="0.3">
      <c r="A55">
        <v>24</v>
      </c>
      <c r="B55">
        <v>3</v>
      </c>
      <c r="C55">
        <v>81.25</v>
      </c>
      <c r="D55">
        <v>27</v>
      </c>
      <c r="K55">
        <f t="shared" si="0"/>
        <v>-0.7874542541010916</v>
      </c>
      <c r="L55">
        <f t="shared" si="1"/>
        <v>2391.1906750916614</v>
      </c>
      <c r="O55">
        <f t="shared" si="2"/>
        <v>-7.3126175959874615</v>
      </c>
    </row>
    <row r="56" spans="1:15" x14ac:dyDescent="0.3">
      <c r="A56">
        <v>32</v>
      </c>
      <c r="B56">
        <v>3</v>
      </c>
      <c r="C56">
        <v>81.25</v>
      </c>
      <c r="D56">
        <v>35</v>
      </c>
      <c r="K56">
        <f t="shared" si="0"/>
        <v>-0.73363034088547285</v>
      </c>
      <c r="L56">
        <f t="shared" si="1"/>
        <v>2887.8221241928263</v>
      </c>
      <c r="O56">
        <f t="shared" si="2"/>
        <v>-1.2592035483664716</v>
      </c>
    </row>
    <row r="57" spans="1:15" x14ac:dyDescent="0.3">
      <c r="A57">
        <v>35</v>
      </c>
      <c r="B57">
        <v>2</v>
      </c>
      <c r="C57">
        <v>80.86</v>
      </c>
      <c r="D57">
        <v>37</v>
      </c>
      <c r="K57">
        <f t="shared" si="0"/>
        <v>-0.72075932834102374</v>
      </c>
      <c r="L57">
        <f t="shared" si="1"/>
        <v>2999.2806570796065</v>
      </c>
      <c r="O57">
        <f t="shared" si="2"/>
        <v>-0.2016393805299117</v>
      </c>
    </row>
    <row r="58" spans="1:15" x14ac:dyDescent="0.3">
      <c r="A58">
        <v>33</v>
      </c>
      <c r="B58">
        <v>3</v>
      </c>
      <c r="C58">
        <v>80.3</v>
      </c>
      <c r="D58">
        <v>36</v>
      </c>
      <c r="K58">
        <f t="shared" si="0"/>
        <v>-0.72716635768385884</v>
      </c>
      <c r="L58">
        <f t="shared" si="1"/>
        <v>2944.1598749866998</v>
      </c>
      <c r="O58">
        <f t="shared" si="2"/>
        <v>-1.4822187496305474</v>
      </c>
    </row>
    <row r="59" spans="1:15" x14ac:dyDescent="0.3">
      <c r="A59">
        <v>32</v>
      </c>
      <c r="B59">
        <v>3</v>
      </c>
      <c r="C59">
        <v>78.13</v>
      </c>
      <c r="D59">
        <v>35</v>
      </c>
      <c r="K59">
        <f t="shared" si="0"/>
        <v>-0.73363034088547285</v>
      </c>
      <c r="L59">
        <f t="shared" si="1"/>
        <v>2887.8221241928263</v>
      </c>
      <c r="O59">
        <f t="shared" si="2"/>
        <v>-4.3792035483664762</v>
      </c>
    </row>
    <row r="60" spans="1:15" x14ac:dyDescent="0.3">
      <c r="A60">
        <v>33</v>
      </c>
      <c r="B60">
        <v>4</v>
      </c>
      <c r="C60">
        <v>77.27</v>
      </c>
      <c r="D60">
        <v>37</v>
      </c>
      <c r="K60">
        <f t="shared" si="0"/>
        <v>-0.72075932834102374</v>
      </c>
      <c r="L60">
        <f t="shared" si="1"/>
        <v>2999.2806570796065</v>
      </c>
      <c r="O60">
        <f t="shared" si="2"/>
        <v>-3.7916393805299151</v>
      </c>
    </row>
    <row r="61" spans="1:15" x14ac:dyDescent="0.3">
      <c r="A61">
        <v>36</v>
      </c>
      <c r="B61">
        <v>3</v>
      </c>
      <c r="C61">
        <v>76.39</v>
      </c>
      <c r="D61">
        <v>39</v>
      </c>
      <c r="K61">
        <f t="shared" si="0"/>
        <v>-0.70811412838186039</v>
      </c>
      <c r="L61">
        <f t="shared" si="1"/>
        <v>3105.9393953921849</v>
      </c>
      <c r="O61">
        <f t="shared" si="2"/>
        <v>-3.2494716767226919</v>
      </c>
    </row>
    <row r="62" spans="1:15" x14ac:dyDescent="0.3">
      <c r="A62">
        <v>35</v>
      </c>
      <c r="B62">
        <v>3</v>
      </c>
      <c r="C62">
        <v>75.709999999999994</v>
      </c>
      <c r="D62">
        <v>38</v>
      </c>
      <c r="K62">
        <f t="shared" si="0"/>
        <v>-0.7144087510391367</v>
      </c>
      <c r="L62">
        <f t="shared" si="1"/>
        <v>3053.2015421185065</v>
      </c>
      <c r="O62">
        <f t="shared" si="2"/>
        <v>-4.6374090031185915</v>
      </c>
    </row>
    <row r="63" spans="1:15" x14ac:dyDescent="0.3">
      <c r="A63">
        <v>30</v>
      </c>
      <c r="B63">
        <v>3</v>
      </c>
      <c r="C63">
        <v>75</v>
      </c>
      <c r="D63">
        <v>33</v>
      </c>
      <c r="K63">
        <f t="shared" si="0"/>
        <v>-0.74673119848000358</v>
      </c>
      <c r="L63">
        <f t="shared" si="1"/>
        <v>2771.4263840818685</v>
      </c>
      <c r="O63">
        <f t="shared" si="2"/>
        <v>-8.9826176994505573</v>
      </c>
    </row>
    <row r="64" spans="1:15" x14ac:dyDescent="0.3">
      <c r="A64">
        <v>30</v>
      </c>
      <c r="B64">
        <v>4</v>
      </c>
      <c r="C64">
        <v>75</v>
      </c>
      <c r="D64">
        <v>34</v>
      </c>
      <c r="K64">
        <f t="shared" si="0"/>
        <v>-0.74015178422449457</v>
      </c>
      <c r="L64">
        <f t="shared" si="1"/>
        <v>2830.2501243567922</v>
      </c>
      <c r="O64">
        <f t="shared" si="2"/>
        <v>-8.2426507163762324</v>
      </c>
    </row>
    <row r="65" spans="1:15" x14ac:dyDescent="0.3">
      <c r="A65">
        <v>30</v>
      </c>
      <c r="B65">
        <v>3</v>
      </c>
      <c r="C65">
        <v>75</v>
      </c>
      <c r="D65">
        <v>33</v>
      </c>
      <c r="K65">
        <f t="shared" si="0"/>
        <v>-0.74673119848000358</v>
      </c>
      <c r="L65">
        <f t="shared" si="1"/>
        <v>2771.4263840818685</v>
      </c>
      <c r="O65">
        <f t="shared" si="2"/>
        <v>-8.9826176994505573</v>
      </c>
    </row>
    <row r="66" spans="1:15" x14ac:dyDescent="0.3">
      <c r="A66">
        <v>31</v>
      </c>
      <c r="B66">
        <v>3</v>
      </c>
      <c r="C66">
        <v>74.19</v>
      </c>
      <c r="D66">
        <v>34</v>
      </c>
      <c r="K66">
        <f t="shared" si="0"/>
        <v>-0.74015178422449457</v>
      </c>
      <c r="L66">
        <f t="shared" si="1"/>
        <v>2830.2501243567922</v>
      </c>
      <c r="O66">
        <f t="shared" si="2"/>
        <v>-9.0526507163762346</v>
      </c>
    </row>
    <row r="67" spans="1:15" x14ac:dyDescent="0.3">
      <c r="A67">
        <v>36</v>
      </c>
      <c r="B67">
        <v>4</v>
      </c>
      <c r="C67">
        <v>73.61</v>
      </c>
      <c r="D67">
        <v>40</v>
      </c>
      <c r="K67">
        <f t="shared" ref="K67:K100" si="3">-EXP(-G$18*D67)</f>
        <v>-0.70187496735539401</v>
      </c>
      <c r="L67">
        <f t="shared" ref="L67:L100" si="4">D67*G$17*EXP(-G$18*D67)</f>
        <v>3157.5108781423642</v>
      </c>
      <c r="O67">
        <f t="shared" ref="O67:O100" si="5">C67-G$17*EXP(-G$18*D67)</f>
        <v>-5.3277719535590933</v>
      </c>
    </row>
    <row r="68" spans="1:15" x14ac:dyDescent="0.3">
      <c r="A68">
        <v>27</v>
      </c>
      <c r="B68">
        <v>3</v>
      </c>
      <c r="C68">
        <v>72.22</v>
      </c>
      <c r="D68">
        <v>30</v>
      </c>
      <c r="K68">
        <f t="shared" si="3"/>
        <v>-0.76682244288563006</v>
      </c>
      <c r="L68">
        <f t="shared" si="4"/>
        <v>2587.2665905205445</v>
      </c>
      <c r="O68">
        <f t="shared" si="5"/>
        <v>-14.022219684018154</v>
      </c>
    </row>
    <row r="69" spans="1:15" x14ac:dyDescent="0.3">
      <c r="A69">
        <v>36</v>
      </c>
      <c r="B69">
        <v>5</v>
      </c>
      <c r="C69">
        <v>72.22</v>
      </c>
      <c r="D69">
        <v>41</v>
      </c>
      <c r="K69">
        <f t="shared" si="3"/>
        <v>-0.69569077928985856</v>
      </c>
      <c r="L69">
        <f t="shared" si="4"/>
        <v>3207.9324498500932</v>
      </c>
      <c r="O69">
        <f t="shared" si="5"/>
        <v>-6.0222548743925302</v>
      </c>
    </row>
    <row r="70" spans="1:15" x14ac:dyDescent="0.3">
      <c r="A70">
        <v>30</v>
      </c>
      <c r="B70">
        <v>2</v>
      </c>
      <c r="C70">
        <v>71.67</v>
      </c>
      <c r="D70">
        <v>32</v>
      </c>
      <c r="K70">
        <f t="shared" si="3"/>
        <v>-0.75336909897153637</v>
      </c>
      <c r="L70">
        <f t="shared" si="4"/>
        <v>2711.333198529017</v>
      </c>
      <c r="O70">
        <f t="shared" si="5"/>
        <v>-13.059162454031778</v>
      </c>
    </row>
    <row r="71" spans="1:15" x14ac:dyDescent="0.3">
      <c r="A71">
        <v>35</v>
      </c>
      <c r="B71">
        <v>3</v>
      </c>
      <c r="C71">
        <v>71.430000000000007</v>
      </c>
      <c r="D71">
        <v>38</v>
      </c>
      <c r="K71">
        <f t="shared" si="3"/>
        <v>-0.7144087510391367</v>
      </c>
      <c r="L71">
        <f t="shared" si="4"/>
        <v>3053.2015421185065</v>
      </c>
      <c r="O71">
        <f t="shared" si="5"/>
        <v>-8.9174090031185784</v>
      </c>
    </row>
    <row r="72" spans="1:15" x14ac:dyDescent="0.3">
      <c r="A72">
        <v>35</v>
      </c>
      <c r="B72">
        <v>3</v>
      </c>
      <c r="C72">
        <v>71.430000000000007</v>
      </c>
      <c r="D72">
        <v>38</v>
      </c>
      <c r="K72">
        <f t="shared" si="3"/>
        <v>-0.7144087510391367</v>
      </c>
      <c r="L72">
        <f t="shared" si="4"/>
        <v>3053.2015421185065</v>
      </c>
      <c r="O72">
        <f t="shared" si="5"/>
        <v>-8.9174090031185784</v>
      </c>
    </row>
    <row r="73" spans="1:15" x14ac:dyDescent="0.3">
      <c r="A73">
        <v>28</v>
      </c>
      <c r="B73">
        <v>3</v>
      </c>
      <c r="C73">
        <v>70</v>
      </c>
      <c r="D73">
        <v>31</v>
      </c>
      <c r="K73">
        <f t="shared" si="3"/>
        <v>-0.7600660055994477</v>
      </c>
      <c r="L73">
        <f t="shared" si="4"/>
        <v>2649.9526470043456</v>
      </c>
      <c r="O73">
        <f t="shared" si="5"/>
        <v>-15.482343451753081</v>
      </c>
    </row>
    <row r="74" spans="1:15" x14ac:dyDescent="0.3">
      <c r="A74">
        <v>30</v>
      </c>
      <c r="B74">
        <v>3</v>
      </c>
      <c r="C74">
        <v>70</v>
      </c>
      <c r="D74">
        <v>33</v>
      </c>
      <c r="K74">
        <f t="shared" si="3"/>
        <v>-0.74673119848000358</v>
      </c>
      <c r="L74">
        <f t="shared" si="4"/>
        <v>2771.4263840818685</v>
      </c>
      <c r="O74">
        <f t="shared" si="5"/>
        <v>-13.982617699450557</v>
      </c>
    </row>
    <row r="75" spans="1:15" x14ac:dyDescent="0.3">
      <c r="A75">
        <v>30</v>
      </c>
      <c r="B75">
        <v>4</v>
      </c>
      <c r="C75">
        <v>70</v>
      </c>
      <c r="D75">
        <v>34</v>
      </c>
      <c r="K75">
        <f t="shared" si="3"/>
        <v>-0.74015178422449457</v>
      </c>
      <c r="L75">
        <f t="shared" si="4"/>
        <v>2830.2501243567922</v>
      </c>
      <c r="O75">
        <f t="shared" si="5"/>
        <v>-13.242650716376232</v>
      </c>
    </row>
    <row r="76" spans="1:15" x14ac:dyDescent="0.3">
      <c r="A76">
        <v>18</v>
      </c>
      <c r="B76">
        <v>2</v>
      </c>
      <c r="C76">
        <v>69.44</v>
      </c>
      <c r="D76">
        <v>20</v>
      </c>
      <c r="K76">
        <f t="shared" si="3"/>
        <v>-0.83777978452299384</v>
      </c>
      <c r="L76">
        <f t="shared" si="4"/>
        <v>1884.451580518951</v>
      </c>
      <c r="O76">
        <f t="shared" si="5"/>
        <v>-24.782579025947555</v>
      </c>
    </row>
    <row r="77" spans="1:15" x14ac:dyDescent="0.3">
      <c r="A77">
        <v>18</v>
      </c>
      <c r="B77">
        <v>2</v>
      </c>
      <c r="C77">
        <v>69.44</v>
      </c>
      <c r="D77">
        <v>20</v>
      </c>
      <c r="K77">
        <f t="shared" si="3"/>
        <v>-0.83777978452299384</v>
      </c>
      <c r="L77">
        <f t="shared" si="4"/>
        <v>1884.451580518951</v>
      </c>
      <c r="O77">
        <f t="shared" si="5"/>
        <v>-24.782579025947555</v>
      </c>
    </row>
    <row r="78" spans="1:15" x14ac:dyDescent="0.3">
      <c r="A78">
        <v>36</v>
      </c>
      <c r="B78">
        <v>3</v>
      </c>
      <c r="C78">
        <v>69.44</v>
      </c>
      <c r="D78">
        <v>39</v>
      </c>
      <c r="K78">
        <f t="shared" si="3"/>
        <v>-0.70811412838186039</v>
      </c>
      <c r="L78">
        <f t="shared" si="4"/>
        <v>3105.9393953921849</v>
      </c>
      <c r="O78">
        <f t="shared" si="5"/>
        <v>-10.199471676722695</v>
      </c>
    </row>
    <row r="79" spans="1:15" x14ac:dyDescent="0.3">
      <c r="A79">
        <v>35</v>
      </c>
      <c r="B79">
        <v>3</v>
      </c>
      <c r="C79">
        <v>68.569999999999993</v>
      </c>
      <c r="D79">
        <v>38</v>
      </c>
      <c r="K79">
        <f t="shared" si="3"/>
        <v>-0.7144087510391367</v>
      </c>
      <c r="L79">
        <f t="shared" si="4"/>
        <v>3053.2015421185065</v>
      </c>
      <c r="O79">
        <f t="shared" si="5"/>
        <v>-11.777409003118592</v>
      </c>
    </row>
    <row r="80" spans="1:15" x14ac:dyDescent="0.3">
      <c r="A80">
        <v>36</v>
      </c>
      <c r="B80">
        <v>4</v>
      </c>
      <c r="C80">
        <v>65.28</v>
      </c>
      <c r="D80">
        <v>40</v>
      </c>
      <c r="K80">
        <f t="shared" si="3"/>
        <v>-0.70187496735539401</v>
      </c>
      <c r="L80">
        <f t="shared" si="4"/>
        <v>3157.5108781423642</v>
      </c>
      <c r="O80">
        <f t="shared" si="5"/>
        <v>-13.657771953559092</v>
      </c>
    </row>
    <row r="81" spans="1:15" x14ac:dyDescent="0.3">
      <c r="A81">
        <v>33</v>
      </c>
      <c r="B81">
        <v>3</v>
      </c>
      <c r="C81">
        <v>65.150000000000006</v>
      </c>
      <c r="D81">
        <v>36</v>
      </c>
      <c r="K81">
        <f t="shared" si="3"/>
        <v>-0.72716635768385884</v>
      </c>
      <c r="L81">
        <f t="shared" si="4"/>
        <v>2944.1598749866998</v>
      </c>
      <c r="O81">
        <f t="shared" si="5"/>
        <v>-16.632218749630539</v>
      </c>
    </row>
    <row r="82" spans="1:15" x14ac:dyDescent="0.3">
      <c r="A82">
        <v>34</v>
      </c>
      <c r="B82">
        <v>3</v>
      </c>
      <c r="C82">
        <v>63.24</v>
      </c>
      <c r="D82">
        <v>37</v>
      </c>
      <c r="K82">
        <f t="shared" si="3"/>
        <v>-0.72075932834102374</v>
      </c>
      <c r="L82">
        <f t="shared" si="4"/>
        <v>2999.2806570796065</v>
      </c>
      <c r="O82">
        <f t="shared" si="5"/>
        <v>-17.821639380529909</v>
      </c>
    </row>
    <row r="83" spans="1:15" x14ac:dyDescent="0.3">
      <c r="A83">
        <v>35</v>
      </c>
      <c r="B83">
        <v>4</v>
      </c>
      <c r="C83">
        <v>62.86</v>
      </c>
      <c r="D83">
        <v>39</v>
      </c>
      <c r="K83">
        <f t="shared" si="3"/>
        <v>-0.70811412838186039</v>
      </c>
      <c r="L83">
        <f t="shared" si="4"/>
        <v>3105.9393953921849</v>
      </c>
      <c r="O83">
        <f t="shared" si="5"/>
        <v>-16.779471676722693</v>
      </c>
    </row>
    <row r="84" spans="1:15" x14ac:dyDescent="0.3">
      <c r="A84">
        <v>30</v>
      </c>
      <c r="B84">
        <v>3</v>
      </c>
      <c r="C84">
        <v>61.67</v>
      </c>
      <c r="D84">
        <v>33</v>
      </c>
      <c r="K84">
        <f t="shared" si="3"/>
        <v>-0.74673119848000358</v>
      </c>
      <c r="L84">
        <f t="shared" si="4"/>
        <v>2771.4263840818685</v>
      </c>
      <c r="O84">
        <f t="shared" si="5"/>
        <v>-22.312617699450556</v>
      </c>
    </row>
    <row r="85" spans="1:15" x14ac:dyDescent="0.3">
      <c r="A85">
        <v>36</v>
      </c>
      <c r="B85">
        <v>3</v>
      </c>
      <c r="C85">
        <v>61.67</v>
      </c>
      <c r="D85">
        <v>39</v>
      </c>
      <c r="K85">
        <f t="shared" si="3"/>
        <v>-0.70811412838186039</v>
      </c>
      <c r="L85">
        <f t="shared" si="4"/>
        <v>3105.9393953921849</v>
      </c>
      <c r="O85">
        <f t="shared" si="5"/>
        <v>-17.969471676722691</v>
      </c>
    </row>
    <row r="86" spans="1:15" x14ac:dyDescent="0.3">
      <c r="A86">
        <v>32</v>
      </c>
      <c r="B86">
        <v>3</v>
      </c>
      <c r="C86">
        <v>60.94</v>
      </c>
      <c r="D86">
        <v>35</v>
      </c>
      <c r="K86">
        <f t="shared" si="3"/>
        <v>-0.73363034088547285</v>
      </c>
      <c r="L86">
        <f t="shared" si="4"/>
        <v>2887.8221241928263</v>
      </c>
      <c r="O86">
        <f t="shared" si="5"/>
        <v>-21.569203548366474</v>
      </c>
    </row>
    <row r="87" spans="1:15" x14ac:dyDescent="0.3">
      <c r="A87">
        <v>30</v>
      </c>
      <c r="B87">
        <v>2</v>
      </c>
      <c r="C87">
        <v>60</v>
      </c>
      <c r="D87">
        <v>32</v>
      </c>
      <c r="K87">
        <f t="shared" si="3"/>
        <v>-0.75336909897153637</v>
      </c>
      <c r="L87">
        <f t="shared" si="4"/>
        <v>2711.333198529017</v>
      </c>
      <c r="O87">
        <f t="shared" si="5"/>
        <v>-24.72916245403178</v>
      </c>
    </row>
    <row r="88" spans="1:15" x14ac:dyDescent="0.3">
      <c r="A88">
        <v>36</v>
      </c>
      <c r="B88">
        <v>4</v>
      </c>
      <c r="C88">
        <v>59.72</v>
      </c>
      <c r="D88">
        <v>40</v>
      </c>
      <c r="K88">
        <f t="shared" si="3"/>
        <v>-0.70187496735539401</v>
      </c>
      <c r="L88">
        <f t="shared" si="4"/>
        <v>3157.5108781423642</v>
      </c>
      <c r="O88">
        <f t="shared" si="5"/>
        <v>-19.217771953559094</v>
      </c>
    </row>
    <row r="89" spans="1:15" x14ac:dyDescent="0.3">
      <c r="A89">
        <v>36</v>
      </c>
      <c r="B89">
        <v>3</v>
      </c>
      <c r="C89">
        <v>59.72</v>
      </c>
      <c r="D89">
        <v>39</v>
      </c>
      <c r="K89">
        <f t="shared" si="3"/>
        <v>-0.70811412838186039</v>
      </c>
      <c r="L89">
        <f t="shared" si="4"/>
        <v>3105.9393953921849</v>
      </c>
      <c r="O89">
        <f t="shared" si="5"/>
        <v>-19.919471676722694</v>
      </c>
    </row>
    <row r="90" spans="1:15" x14ac:dyDescent="0.3">
      <c r="A90">
        <v>32</v>
      </c>
      <c r="B90">
        <v>4</v>
      </c>
      <c r="C90">
        <v>56.25</v>
      </c>
      <c r="D90">
        <v>36</v>
      </c>
      <c r="K90">
        <f t="shared" si="3"/>
        <v>-0.72716635768385884</v>
      </c>
      <c r="L90">
        <f t="shared" si="4"/>
        <v>2944.1598749866998</v>
      </c>
      <c r="O90">
        <f t="shared" si="5"/>
        <v>-25.532218749630545</v>
      </c>
    </row>
    <row r="91" spans="1:15" x14ac:dyDescent="0.3">
      <c r="A91">
        <v>32</v>
      </c>
      <c r="B91">
        <v>3</v>
      </c>
      <c r="C91">
        <v>56.25</v>
      </c>
      <c r="D91">
        <v>35</v>
      </c>
      <c r="K91">
        <f t="shared" si="3"/>
        <v>-0.73363034088547285</v>
      </c>
      <c r="L91">
        <f t="shared" si="4"/>
        <v>2887.8221241928263</v>
      </c>
      <c r="O91">
        <f t="shared" si="5"/>
        <v>-26.259203548366472</v>
      </c>
    </row>
    <row r="92" spans="1:15" x14ac:dyDescent="0.3">
      <c r="A92">
        <v>35</v>
      </c>
      <c r="B92">
        <v>4</v>
      </c>
      <c r="C92">
        <v>55.71</v>
      </c>
      <c r="D92">
        <v>39</v>
      </c>
      <c r="K92">
        <f t="shared" si="3"/>
        <v>-0.70811412838186039</v>
      </c>
      <c r="L92">
        <f t="shared" si="4"/>
        <v>3105.9393953921849</v>
      </c>
      <c r="O92">
        <f t="shared" si="5"/>
        <v>-23.929471676722692</v>
      </c>
    </row>
    <row r="93" spans="1:15" x14ac:dyDescent="0.3">
      <c r="A93">
        <v>36</v>
      </c>
      <c r="B93">
        <v>3</v>
      </c>
      <c r="C93">
        <v>55.22</v>
      </c>
      <c r="D93">
        <v>39</v>
      </c>
      <c r="K93">
        <f t="shared" si="3"/>
        <v>-0.70811412838186039</v>
      </c>
      <c r="L93">
        <f t="shared" si="4"/>
        <v>3105.9393953921849</v>
      </c>
      <c r="O93">
        <f t="shared" si="5"/>
        <v>-24.419471676722694</v>
      </c>
    </row>
    <row r="94" spans="1:15" x14ac:dyDescent="0.3">
      <c r="A94">
        <v>32</v>
      </c>
      <c r="B94">
        <v>3</v>
      </c>
      <c r="C94">
        <v>52.81</v>
      </c>
      <c r="D94">
        <v>35</v>
      </c>
      <c r="K94">
        <f t="shared" si="3"/>
        <v>-0.73363034088547285</v>
      </c>
      <c r="L94">
        <f t="shared" si="4"/>
        <v>2887.8221241928263</v>
      </c>
      <c r="O94">
        <f t="shared" si="5"/>
        <v>-29.699203548366469</v>
      </c>
    </row>
    <row r="95" spans="1:15" x14ac:dyDescent="0.3">
      <c r="A95">
        <v>30</v>
      </c>
      <c r="B95">
        <v>4</v>
      </c>
      <c r="C95">
        <v>51.67</v>
      </c>
      <c r="D95">
        <v>34</v>
      </c>
      <c r="K95">
        <f t="shared" si="3"/>
        <v>-0.74015178422449457</v>
      </c>
      <c r="L95">
        <f t="shared" si="4"/>
        <v>2830.2501243567922</v>
      </c>
      <c r="O95">
        <f t="shared" si="5"/>
        <v>-31.572650716376231</v>
      </c>
    </row>
    <row r="96" spans="1:15" x14ac:dyDescent="0.3">
      <c r="A96">
        <v>32</v>
      </c>
      <c r="B96">
        <v>3</v>
      </c>
      <c r="C96">
        <v>51.56</v>
      </c>
      <c r="D96">
        <v>35</v>
      </c>
      <c r="K96">
        <f t="shared" si="3"/>
        <v>-0.73363034088547285</v>
      </c>
      <c r="L96">
        <f t="shared" si="4"/>
        <v>2887.8221241928263</v>
      </c>
      <c r="O96">
        <f t="shared" si="5"/>
        <v>-30.949203548366469</v>
      </c>
    </row>
    <row r="97" spans="1:15" x14ac:dyDescent="0.3">
      <c r="A97">
        <v>33</v>
      </c>
      <c r="B97">
        <v>2</v>
      </c>
      <c r="C97">
        <v>46.61</v>
      </c>
      <c r="D97">
        <v>35</v>
      </c>
      <c r="K97">
        <f t="shared" si="3"/>
        <v>-0.73363034088547285</v>
      </c>
      <c r="L97">
        <f t="shared" si="4"/>
        <v>2887.8221241928263</v>
      </c>
      <c r="O97">
        <f t="shared" si="5"/>
        <v>-35.899203548366472</v>
      </c>
    </row>
    <row r="98" spans="1:15" x14ac:dyDescent="0.3">
      <c r="A98">
        <v>34</v>
      </c>
      <c r="B98">
        <v>2</v>
      </c>
      <c r="C98">
        <v>45.82</v>
      </c>
      <c r="D98">
        <v>36</v>
      </c>
      <c r="K98">
        <f t="shared" si="3"/>
        <v>-0.72716635768385884</v>
      </c>
      <c r="L98">
        <f t="shared" si="4"/>
        <v>2944.1598749866998</v>
      </c>
      <c r="O98">
        <f t="shared" si="5"/>
        <v>-35.962218749630544</v>
      </c>
    </row>
    <row r="99" spans="1:15" x14ac:dyDescent="0.3">
      <c r="A99">
        <v>35</v>
      </c>
      <c r="B99">
        <v>3</v>
      </c>
      <c r="C99">
        <v>45.71</v>
      </c>
      <c r="D99">
        <v>38</v>
      </c>
      <c r="K99">
        <f t="shared" si="3"/>
        <v>-0.7144087510391367</v>
      </c>
      <c r="L99">
        <f t="shared" si="4"/>
        <v>3053.2015421185065</v>
      </c>
      <c r="O99">
        <f t="shared" si="5"/>
        <v>-34.637409003118584</v>
      </c>
    </row>
    <row r="100" spans="1:15" x14ac:dyDescent="0.3">
      <c r="A100">
        <v>30</v>
      </c>
      <c r="B100">
        <v>2</v>
      </c>
      <c r="C100">
        <v>28.33</v>
      </c>
      <c r="D100">
        <v>32</v>
      </c>
      <c r="K100">
        <f t="shared" si="3"/>
        <v>-0.75336909897153637</v>
      </c>
      <c r="L100">
        <f t="shared" si="4"/>
        <v>2711.333198529017</v>
      </c>
      <c r="O100">
        <f t="shared" si="5"/>
        <v>-56.399162454031782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</dc:creator>
  <cp:lastModifiedBy>Lê Anh Duy</cp:lastModifiedBy>
  <dcterms:created xsi:type="dcterms:W3CDTF">2024-04-05T11:20:01Z</dcterms:created>
  <dcterms:modified xsi:type="dcterms:W3CDTF">2024-04-06T06:13:02Z</dcterms:modified>
</cp:coreProperties>
</file>