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e9cb58b8e66f093/Desktop/"/>
    </mc:Choice>
  </mc:AlternateContent>
  <xr:revisionPtr revIDLastSave="54" documentId="8_{CA2D4B69-782A-49F8-814D-BE06BE667A8F}" xr6:coauthVersionLast="47" xr6:coauthVersionMax="47" xr10:uidLastSave="{B8DAF919-23D7-4B60-9A4A-509590B9BAB7}"/>
  <bookViews>
    <workbookView xWindow="-120" yWindow="-120" windowWidth="29040" windowHeight="15720" activeTab="2" xr2:uid="{00000000-000D-0000-FFFF-FFFF00000000}"/>
  </bookViews>
  <sheets>
    <sheet name="Colleges and Universities" sheetId="2" r:id="rId1"/>
    <sheet name="Covariance" sheetId="3" r:id="rId2"/>
    <sheet name="Correla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5" l="1"/>
  <c r="H55" i="5"/>
  <c r="F56" i="5"/>
  <c r="E6" i="2"/>
  <c r="F51" i="3"/>
  <c r="B51" i="3"/>
  <c r="C52" i="5"/>
  <c r="B52" i="5"/>
  <c r="B51" i="5"/>
  <c r="D2" i="5" s="1"/>
  <c r="C51" i="5"/>
  <c r="E2" i="5" s="1"/>
  <c r="D4" i="5"/>
  <c r="D8" i="5"/>
  <c r="E11" i="5"/>
  <c r="D12" i="5"/>
  <c r="D16" i="5"/>
  <c r="E17" i="5"/>
  <c r="D20" i="5"/>
  <c r="D24" i="5"/>
  <c r="E27" i="5"/>
  <c r="D28" i="5"/>
  <c r="D31" i="5"/>
  <c r="D32" i="5"/>
  <c r="E32" i="5"/>
  <c r="D33" i="5"/>
  <c r="D35" i="5"/>
  <c r="D36" i="5"/>
  <c r="D37" i="5"/>
  <c r="D38" i="5"/>
  <c r="D39" i="5"/>
  <c r="D40" i="5"/>
  <c r="E40" i="5"/>
  <c r="D41" i="5"/>
  <c r="D42" i="5"/>
  <c r="E42" i="5"/>
  <c r="F42" i="5" s="1"/>
  <c r="D43" i="5"/>
  <c r="D44" i="5"/>
  <c r="D45" i="5"/>
  <c r="D46" i="5"/>
  <c r="D47" i="5"/>
  <c r="D48" i="5"/>
  <c r="D49" i="5"/>
  <c r="E49" i="5"/>
  <c r="F49" i="5" s="1"/>
  <c r="D50" i="5"/>
  <c r="F55" i="3"/>
  <c r="C51" i="3"/>
  <c r="E4" i="3" s="1"/>
  <c r="E47" i="5" l="1"/>
  <c r="E30" i="5"/>
  <c r="E20" i="5"/>
  <c r="E14" i="5"/>
  <c r="E4" i="5"/>
  <c r="F47" i="5"/>
  <c r="E45" i="5"/>
  <c r="F45" i="5" s="1"/>
  <c r="E43" i="5"/>
  <c r="F43" i="5" s="1"/>
  <c r="F40" i="5"/>
  <c r="E38" i="5"/>
  <c r="F38" i="5" s="1"/>
  <c r="E36" i="5"/>
  <c r="F36" i="5" s="1"/>
  <c r="E34" i="5"/>
  <c r="F32" i="5"/>
  <c r="E29" i="5"/>
  <c r="E26" i="5"/>
  <c r="E23" i="5"/>
  <c r="F20" i="5"/>
  <c r="E16" i="5"/>
  <c r="E13" i="5"/>
  <c r="E10" i="5"/>
  <c r="E7" i="5"/>
  <c r="F4" i="5"/>
  <c r="F2" i="5"/>
  <c r="E50" i="5"/>
  <c r="F50" i="5" s="1"/>
  <c r="E48" i="5"/>
  <c r="F48" i="5" s="1"/>
  <c r="E41" i="5"/>
  <c r="F41" i="5" s="1"/>
  <c r="E39" i="5"/>
  <c r="F39" i="5" s="1"/>
  <c r="E33" i="5"/>
  <c r="F33" i="5" s="1"/>
  <c r="E31" i="5"/>
  <c r="F31" i="5" s="1"/>
  <c r="E28" i="5"/>
  <c r="F28" i="5" s="1"/>
  <c r="E25" i="5"/>
  <c r="E22" i="5"/>
  <c r="E19" i="5"/>
  <c r="F16" i="5"/>
  <c r="E12" i="5"/>
  <c r="F12" i="5" s="1"/>
  <c r="E9" i="5"/>
  <c r="E6" i="5"/>
  <c r="E3" i="5"/>
  <c r="E46" i="5"/>
  <c r="F46" i="5" s="1"/>
  <c r="E44" i="5"/>
  <c r="F44" i="5" s="1"/>
  <c r="E37" i="5"/>
  <c r="F37" i="5" s="1"/>
  <c r="E35" i="5"/>
  <c r="F35" i="5" s="1"/>
  <c r="E24" i="5"/>
  <c r="F24" i="5" s="1"/>
  <c r="E21" i="5"/>
  <c r="E18" i="5"/>
  <c r="E15" i="5"/>
  <c r="E8" i="5"/>
  <c r="F8" i="5" s="1"/>
  <c r="E5" i="5"/>
  <c r="D2" i="3"/>
  <c r="D3" i="3"/>
  <c r="E44" i="3"/>
  <c r="E40" i="3"/>
  <c r="E32" i="3"/>
  <c r="E28" i="3"/>
  <c r="E26" i="3"/>
  <c r="E20" i="3"/>
  <c r="E8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F4" i="3" s="1"/>
  <c r="D29" i="5"/>
  <c r="F29" i="5" s="1"/>
  <c r="D25" i="5"/>
  <c r="D21" i="5"/>
  <c r="F21" i="5" s="1"/>
  <c r="D17" i="5"/>
  <c r="F17" i="5" s="1"/>
  <c r="D13" i="5"/>
  <c r="D9" i="5"/>
  <c r="F9" i="5" s="1"/>
  <c r="D5" i="5"/>
  <c r="F5" i="5" s="1"/>
  <c r="E46" i="3"/>
  <c r="E38" i="3"/>
  <c r="E12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E3" i="3"/>
  <c r="D34" i="5"/>
  <c r="D30" i="5"/>
  <c r="F30" i="5" s="1"/>
  <c r="D26" i="5"/>
  <c r="D22" i="5"/>
  <c r="F22" i="5" s="1"/>
  <c r="D18" i="5"/>
  <c r="D14" i="5"/>
  <c r="F14" i="5" s="1"/>
  <c r="D10" i="5"/>
  <c r="D6" i="5"/>
  <c r="F6" i="5" s="1"/>
  <c r="E48" i="3"/>
  <c r="E36" i="3"/>
  <c r="E14" i="3"/>
  <c r="E2" i="3"/>
  <c r="F2" i="3" s="1"/>
  <c r="D49" i="3"/>
  <c r="F49" i="3" s="1"/>
  <c r="D47" i="3"/>
  <c r="F47" i="3" s="1"/>
  <c r="D45" i="3"/>
  <c r="F45" i="3" s="1"/>
  <c r="D43" i="3"/>
  <c r="F43" i="3" s="1"/>
  <c r="D41" i="3"/>
  <c r="F41" i="3" s="1"/>
  <c r="D39" i="3"/>
  <c r="F39" i="3" s="1"/>
  <c r="D37" i="3"/>
  <c r="F37" i="3" s="1"/>
  <c r="D35" i="3"/>
  <c r="F35" i="3" s="1"/>
  <c r="D33" i="3"/>
  <c r="F33" i="3" s="1"/>
  <c r="D31" i="3"/>
  <c r="F31" i="3" s="1"/>
  <c r="D29" i="3"/>
  <c r="F29" i="3" s="1"/>
  <c r="D27" i="3"/>
  <c r="F27" i="3" s="1"/>
  <c r="D25" i="3"/>
  <c r="F25" i="3" s="1"/>
  <c r="D23" i="3"/>
  <c r="F23" i="3" s="1"/>
  <c r="D21" i="3"/>
  <c r="F21" i="3" s="1"/>
  <c r="D19" i="3"/>
  <c r="F19" i="3" s="1"/>
  <c r="D17" i="3"/>
  <c r="F17" i="3" s="1"/>
  <c r="D15" i="3"/>
  <c r="F15" i="3" s="1"/>
  <c r="D13" i="3"/>
  <c r="F13" i="3" s="1"/>
  <c r="D11" i="3"/>
  <c r="F11" i="3" s="1"/>
  <c r="D9" i="3"/>
  <c r="F9" i="3" s="1"/>
  <c r="D7" i="3"/>
  <c r="F7" i="3" s="1"/>
  <c r="D5" i="3"/>
  <c r="F5" i="3" s="1"/>
  <c r="D27" i="5"/>
  <c r="F27" i="5" s="1"/>
  <c r="D23" i="5"/>
  <c r="D19" i="5"/>
  <c r="F19" i="5" s="1"/>
  <c r="D15" i="5"/>
  <c r="F15" i="5" s="1"/>
  <c r="D11" i="5"/>
  <c r="F11" i="5" s="1"/>
  <c r="D7" i="5"/>
  <c r="F7" i="5" s="1"/>
  <c r="D3" i="5"/>
  <c r="F3" i="5" s="1"/>
  <c r="E50" i="3"/>
  <c r="E42" i="3"/>
  <c r="E34" i="3"/>
  <c r="E30" i="3"/>
  <c r="E24" i="3"/>
  <c r="E22" i="3"/>
  <c r="E18" i="3"/>
  <c r="E16" i="3"/>
  <c r="E10" i="3"/>
  <c r="E6" i="3"/>
  <c r="F23" i="5" l="1"/>
  <c r="F18" i="5"/>
  <c r="F34" i="5"/>
  <c r="F10" i="5"/>
  <c r="F25" i="5"/>
  <c r="F26" i="5"/>
  <c r="F13" i="5"/>
  <c r="F51" i="5"/>
  <c r="F3" i="3"/>
  <c r="F20" i="3"/>
  <c r="F40" i="3"/>
  <c r="F8" i="3"/>
  <c r="F16" i="3"/>
  <c r="F24" i="3"/>
  <c r="F32" i="3"/>
  <c r="F48" i="3"/>
  <c r="F10" i="3"/>
  <c r="F18" i="3"/>
  <c r="F26" i="3"/>
  <c r="F34" i="3"/>
  <c r="F42" i="3"/>
  <c r="F50" i="3"/>
  <c r="F52" i="5"/>
  <c r="F53" i="5" s="1"/>
  <c r="F12" i="3"/>
  <c r="F28" i="3"/>
  <c r="F36" i="3"/>
  <c r="F44" i="3"/>
  <c r="F6" i="3"/>
  <c r="F14" i="3"/>
  <c r="F22" i="3"/>
  <c r="F30" i="3"/>
  <c r="F38" i="3"/>
  <c r="F46" i="3"/>
  <c r="F52" i="3" l="1"/>
  <c r="F53" i="3" l="1"/>
</calcChain>
</file>

<file path=xl/sharedStrings.xml><?xml version="1.0" encoding="utf-8"?>
<sst xmlns="http://schemas.openxmlformats.org/spreadsheetml/2006/main" count="26" uniqueCount="16">
  <si>
    <t>Median SAT</t>
  </si>
  <si>
    <t>Graduation %</t>
  </si>
  <si>
    <t>Graduation % (X)</t>
  </si>
  <si>
    <t>Median SAT (Y)</t>
  </si>
  <si>
    <t>Mean</t>
  </si>
  <si>
    <t>X - Mean(X)</t>
  </si>
  <si>
    <t>Y - Mean(Y)</t>
  </si>
  <si>
    <t>(X - Mean(X))(Y-Mean(Y))</t>
  </si>
  <si>
    <t>Sum</t>
  </si>
  <si>
    <t>Covariance</t>
  </si>
  <si>
    <t>Count</t>
  </si>
  <si>
    <t>COVARIANCE.S</t>
  </si>
  <si>
    <t>Standard Deviation</t>
  </si>
  <si>
    <t/>
  </si>
  <si>
    <t>Correlation</t>
  </si>
  <si>
    <t>CORREL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</si>
</sst>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0" quotePrefix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66</xdr:row>
      <xdr:rowOff>114300</xdr:rowOff>
    </xdr:from>
    <xdr:to>
      <xdr:col>14</xdr:col>
      <xdr:colOff>19050</xdr:colOff>
      <xdr:row>70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DE7652-C7E5-25FE-F467-BC9596162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3838575"/>
          <a:ext cx="24765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5"/>
  <sheetViews>
    <sheetView zoomScaleNormal="100" zoomScalePageLayoutView="150" workbookViewId="0">
      <selection activeCell="E6" sqref="E6"/>
    </sheetView>
  </sheetViews>
  <sheetFormatPr defaultColWidth="8.85546875" defaultRowHeight="12.75" x14ac:dyDescent="0.2"/>
  <cols>
    <col min="1" max="1" width="12" bestFit="1" customWidth="1"/>
    <col min="2" max="2" width="13.28515625" bestFit="1" customWidth="1"/>
    <col min="4" max="4" width="16.28515625" customWidth="1"/>
    <col min="5" max="5" width="14.42578125" customWidth="1"/>
  </cols>
  <sheetData>
    <row r="3" spans="1:5" ht="13.5" thickBot="1" x14ac:dyDescent="0.25">
      <c r="A3" s="7" t="s">
        <v>0</v>
      </c>
      <c r="B3" s="7" t="s">
        <v>1</v>
      </c>
    </row>
    <row r="4" spans="1:5" ht="13.5" thickTop="1" x14ac:dyDescent="0.2">
      <c r="A4">
        <v>1315</v>
      </c>
      <c r="B4">
        <v>93</v>
      </c>
      <c r="E4" s="2"/>
    </row>
    <row r="5" spans="1:5" x14ac:dyDescent="0.2">
      <c r="A5">
        <v>1220</v>
      </c>
      <c r="B5">
        <v>80</v>
      </c>
      <c r="E5" s="2"/>
    </row>
    <row r="6" spans="1:5" x14ac:dyDescent="0.2">
      <c r="A6">
        <v>1240</v>
      </c>
      <c r="B6">
        <v>88</v>
      </c>
      <c r="D6" s="2" t="s">
        <v>11</v>
      </c>
      <c r="E6" s="2">
        <f>_xlfn.COVARIANCE.S(A4:A52,B4:B52)</f>
        <v>263.37032312925174</v>
      </c>
    </row>
    <row r="7" spans="1:5" x14ac:dyDescent="0.2">
      <c r="A7">
        <v>1176</v>
      </c>
      <c r="B7">
        <v>68</v>
      </c>
      <c r="E7" s="2"/>
    </row>
    <row r="8" spans="1:5" x14ac:dyDescent="0.2">
      <c r="A8">
        <v>1300</v>
      </c>
      <c r="B8">
        <v>90</v>
      </c>
    </row>
    <row r="9" spans="1:5" x14ac:dyDescent="0.2">
      <c r="A9">
        <v>1281</v>
      </c>
      <c r="B9">
        <v>90</v>
      </c>
    </row>
    <row r="10" spans="1:5" x14ac:dyDescent="0.2">
      <c r="A10">
        <v>1255</v>
      </c>
      <c r="B10">
        <v>84</v>
      </c>
    </row>
    <row r="11" spans="1:5" x14ac:dyDescent="0.2">
      <c r="A11">
        <v>1400</v>
      </c>
      <c r="B11">
        <v>75</v>
      </c>
      <c r="E11" s="2"/>
    </row>
    <row r="12" spans="1:5" x14ac:dyDescent="0.2">
      <c r="A12">
        <v>1300</v>
      </c>
      <c r="B12">
        <v>80</v>
      </c>
    </row>
    <row r="13" spans="1:5" x14ac:dyDescent="0.2">
      <c r="A13">
        <v>1225</v>
      </c>
      <c r="B13">
        <v>77</v>
      </c>
    </row>
    <row r="14" spans="1:5" x14ac:dyDescent="0.2">
      <c r="A14">
        <v>1260</v>
      </c>
      <c r="B14">
        <v>74</v>
      </c>
    </row>
    <row r="15" spans="1:5" x14ac:dyDescent="0.2">
      <c r="A15">
        <v>1200</v>
      </c>
      <c r="B15">
        <v>84</v>
      </c>
    </row>
    <row r="16" spans="1:5" x14ac:dyDescent="0.2">
      <c r="A16">
        <v>1258</v>
      </c>
      <c r="B16">
        <v>85</v>
      </c>
    </row>
    <row r="17" spans="1:2" x14ac:dyDescent="0.2">
      <c r="A17">
        <v>1268</v>
      </c>
      <c r="B17">
        <v>90</v>
      </c>
    </row>
    <row r="18" spans="1:2" x14ac:dyDescent="0.2">
      <c r="A18">
        <v>1280</v>
      </c>
      <c r="B18">
        <v>83</v>
      </c>
    </row>
    <row r="19" spans="1:2" x14ac:dyDescent="0.2">
      <c r="A19">
        <v>1230</v>
      </c>
      <c r="B19">
        <v>89</v>
      </c>
    </row>
    <row r="20" spans="1:2" x14ac:dyDescent="0.2">
      <c r="A20">
        <v>1310</v>
      </c>
      <c r="B20">
        <v>91</v>
      </c>
    </row>
    <row r="21" spans="1:2" x14ac:dyDescent="0.2">
      <c r="A21">
        <v>1278</v>
      </c>
      <c r="B21">
        <v>89</v>
      </c>
    </row>
    <row r="22" spans="1:2" x14ac:dyDescent="0.2">
      <c r="A22">
        <v>1244</v>
      </c>
      <c r="B22">
        <v>73</v>
      </c>
    </row>
    <row r="23" spans="1:2" x14ac:dyDescent="0.2">
      <c r="A23">
        <v>1215</v>
      </c>
      <c r="B23">
        <v>85</v>
      </c>
    </row>
    <row r="24" spans="1:2" x14ac:dyDescent="0.2">
      <c r="A24">
        <v>1370</v>
      </c>
      <c r="B24">
        <v>90</v>
      </c>
    </row>
    <row r="25" spans="1:2" x14ac:dyDescent="0.2">
      <c r="A25">
        <v>1285</v>
      </c>
      <c r="B25">
        <v>87</v>
      </c>
    </row>
    <row r="26" spans="1:2" x14ac:dyDescent="0.2">
      <c r="A26">
        <v>1290</v>
      </c>
      <c r="B26">
        <v>86</v>
      </c>
    </row>
    <row r="27" spans="1:2" x14ac:dyDescent="0.2">
      <c r="A27">
        <v>1255</v>
      </c>
      <c r="B27">
        <v>92</v>
      </c>
    </row>
    <row r="28" spans="1:2" x14ac:dyDescent="0.2">
      <c r="A28">
        <v>1357</v>
      </c>
      <c r="B28">
        <v>86</v>
      </c>
    </row>
    <row r="29" spans="1:2" x14ac:dyDescent="0.2">
      <c r="A29">
        <v>1200</v>
      </c>
      <c r="B29">
        <v>83</v>
      </c>
    </row>
    <row r="30" spans="1:2" x14ac:dyDescent="0.2">
      <c r="A30">
        <v>1230</v>
      </c>
      <c r="B30">
        <v>82</v>
      </c>
    </row>
    <row r="31" spans="1:2" x14ac:dyDescent="0.2">
      <c r="A31">
        <v>1247</v>
      </c>
      <c r="B31">
        <v>77</v>
      </c>
    </row>
    <row r="32" spans="1:2" x14ac:dyDescent="0.2">
      <c r="A32">
        <v>1170</v>
      </c>
      <c r="B32">
        <v>72</v>
      </c>
    </row>
    <row r="33" spans="1:2" x14ac:dyDescent="0.2">
      <c r="A33">
        <v>1320</v>
      </c>
      <c r="B33">
        <v>80</v>
      </c>
    </row>
    <row r="34" spans="1:2" x14ac:dyDescent="0.2">
      <c r="A34">
        <v>1340</v>
      </c>
      <c r="B34">
        <v>93</v>
      </c>
    </row>
    <row r="35" spans="1:2" x14ac:dyDescent="0.2">
      <c r="A35">
        <v>1327</v>
      </c>
      <c r="B35">
        <v>88</v>
      </c>
    </row>
    <row r="36" spans="1:2" x14ac:dyDescent="0.2">
      <c r="A36">
        <v>1195</v>
      </c>
      <c r="B36">
        <v>87</v>
      </c>
    </row>
    <row r="37" spans="1:2" x14ac:dyDescent="0.2">
      <c r="A37">
        <v>1370</v>
      </c>
      <c r="B37">
        <v>88</v>
      </c>
    </row>
    <row r="38" spans="1:2" x14ac:dyDescent="0.2">
      <c r="A38">
        <v>1310</v>
      </c>
      <c r="B38">
        <v>88</v>
      </c>
    </row>
    <row r="39" spans="1:2" x14ac:dyDescent="0.2">
      <c r="A39">
        <v>1195</v>
      </c>
      <c r="B39">
        <v>77</v>
      </c>
    </row>
    <row r="40" spans="1:2" x14ac:dyDescent="0.2">
      <c r="A40">
        <v>1300</v>
      </c>
      <c r="B40">
        <v>73</v>
      </c>
    </row>
    <row r="41" spans="1:2" x14ac:dyDescent="0.2">
      <c r="A41">
        <v>1155</v>
      </c>
      <c r="B41">
        <v>73</v>
      </c>
    </row>
    <row r="42" spans="1:2" x14ac:dyDescent="0.2">
      <c r="A42">
        <v>1280</v>
      </c>
      <c r="B42">
        <v>86</v>
      </c>
    </row>
    <row r="43" spans="1:2" x14ac:dyDescent="0.2">
      <c r="A43">
        <v>1218</v>
      </c>
      <c r="B43">
        <v>88</v>
      </c>
    </row>
    <row r="44" spans="1:2" x14ac:dyDescent="0.2">
      <c r="A44">
        <v>1142</v>
      </c>
      <c r="B44">
        <v>61</v>
      </c>
    </row>
    <row r="45" spans="1:2" x14ac:dyDescent="0.2">
      <c r="A45">
        <v>1109</v>
      </c>
      <c r="B45">
        <v>73</v>
      </c>
    </row>
    <row r="46" spans="1:2" x14ac:dyDescent="0.2">
      <c r="A46">
        <v>1287</v>
      </c>
      <c r="B46">
        <v>84</v>
      </c>
    </row>
    <row r="47" spans="1:2" x14ac:dyDescent="0.2">
      <c r="A47">
        <v>1225</v>
      </c>
      <c r="B47">
        <v>76</v>
      </c>
    </row>
    <row r="48" spans="1:2" x14ac:dyDescent="0.2">
      <c r="A48">
        <v>1234</v>
      </c>
      <c r="B48">
        <v>78</v>
      </c>
    </row>
    <row r="49" spans="1:2" x14ac:dyDescent="0.2">
      <c r="A49">
        <v>1250</v>
      </c>
      <c r="B49">
        <v>86</v>
      </c>
    </row>
    <row r="50" spans="1:2" x14ac:dyDescent="0.2">
      <c r="A50">
        <v>1290</v>
      </c>
      <c r="B50">
        <v>91</v>
      </c>
    </row>
    <row r="51" spans="1:2" x14ac:dyDescent="0.2">
      <c r="A51">
        <v>1336</v>
      </c>
      <c r="B51">
        <v>93</v>
      </c>
    </row>
    <row r="52" spans="1:2" x14ac:dyDescent="0.2">
      <c r="A52">
        <v>1350</v>
      </c>
      <c r="B52">
        <v>93</v>
      </c>
    </row>
    <row r="55" spans="1:2" ht="12" customHeight="1" x14ac:dyDescent="0.2"/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>
      <selection activeCell="F55" sqref="F55"/>
    </sheetView>
  </sheetViews>
  <sheetFormatPr defaultRowHeight="12.75" x14ac:dyDescent="0.2"/>
  <cols>
    <col min="2" max="2" width="17.85546875" customWidth="1"/>
    <col min="3" max="3" width="19.140625" customWidth="1"/>
    <col min="4" max="4" width="11.42578125" bestFit="1" customWidth="1"/>
    <col min="5" max="5" width="15.140625" bestFit="1" customWidth="1"/>
    <col min="6" max="6" width="23.140625" bestFit="1" customWidth="1"/>
  </cols>
  <sheetData>
    <row r="1" spans="2:6" x14ac:dyDescent="0.2">
      <c r="B1" s="1" t="s">
        <v>2</v>
      </c>
      <c r="C1" s="1" t="s">
        <v>3</v>
      </c>
      <c r="D1" s="5" t="s">
        <v>5</v>
      </c>
      <c r="E1" s="5" t="s">
        <v>6</v>
      </c>
      <c r="F1" s="5" t="s">
        <v>7</v>
      </c>
    </row>
    <row r="2" spans="2:6" x14ac:dyDescent="0.2">
      <c r="B2">
        <v>93</v>
      </c>
      <c r="C2">
        <v>1315</v>
      </c>
      <c r="D2" s="3">
        <f>B2-$B$51</f>
        <v>9.7551020408163254</v>
      </c>
      <c r="E2" s="3">
        <f>C2-$C$51</f>
        <v>51.897959183673493</v>
      </c>
      <c r="F2">
        <f>D2*E2</f>
        <v>506.26988754685567</v>
      </c>
    </row>
    <row r="3" spans="2:6" x14ac:dyDescent="0.2">
      <c r="B3">
        <v>80</v>
      </c>
      <c r="C3">
        <v>1220</v>
      </c>
      <c r="D3" s="3">
        <f t="shared" ref="D3:D50" si="0">B3-$B$51</f>
        <v>-3.2448979591836746</v>
      </c>
      <c r="E3" s="3">
        <f t="shared" ref="E3:E50" si="1">C3-$C$51</f>
        <v>-43.102040816326507</v>
      </c>
      <c r="F3">
        <f t="shared" ref="F3:F50" si="2">D3*E3</f>
        <v>139.86172428154933</v>
      </c>
    </row>
    <row r="4" spans="2:6" x14ac:dyDescent="0.2">
      <c r="B4">
        <v>88</v>
      </c>
      <c r="C4">
        <v>1240</v>
      </c>
      <c r="D4" s="3">
        <f t="shared" si="0"/>
        <v>4.7551020408163254</v>
      </c>
      <c r="E4" s="3">
        <f t="shared" si="1"/>
        <v>-23.102040816326507</v>
      </c>
      <c r="F4">
        <f t="shared" si="2"/>
        <v>-109.85256143273622</v>
      </c>
    </row>
    <row r="5" spans="2:6" x14ac:dyDescent="0.2">
      <c r="B5">
        <v>68</v>
      </c>
      <c r="C5">
        <v>1176</v>
      </c>
      <c r="D5" s="3">
        <f t="shared" si="0"/>
        <v>-15.244897959183675</v>
      </c>
      <c r="E5" s="3">
        <f t="shared" si="1"/>
        <v>-87.102040816326507</v>
      </c>
      <c r="F5">
        <f t="shared" si="2"/>
        <v>1327.8617242815492</v>
      </c>
    </row>
    <row r="6" spans="2:6" x14ac:dyDescent="0.2">
      <c r="B6">
        <v>90</v>
      </c>
      <c r="C6">
        <v>1300</v>
      </c>
      <c r="D6" s="3">
        <f t="shared" si="0"/>
        <v>6.7551020408163254</v>
      </c>
      <c r="E6" s="3">
        <f t="shared" si="1"/>
        <v>36.897959183673493</v>
      </c>
      <c r="F6">
        <f t="shared" si="2"/>
        <v>249.24947938359028</v>
      </c>
    </row>
    <row r="7" spans="2:6" x14ac:dyDescent="0.2">
      <c r="B7">
        <v>90</v>
      </c>
      <c r="C7">
        <v>1281</v>
      </c>
      <c r="D7" s="3">
        <f t="shared" si="0"/>
        <v>6.7551020408163254</v>
      </c>
      <c r="E7" s="3">
        <f t="shared" si="1"/>
        <v>17.897959183673493</v>
      </c>
      <c r="F7">
        <f t="shared" si="2"/>
        <v>120.9025406080801</v>
      </c>
    </row>
    <row r="8" spans="2:6" x14ac:dyDescent="0.2">
      <c r="B8">
        <v>84</v>
      </c>
      <c r="C8">
        <v>1255</v>
      </c>
      <c r="D8" s="3">
        <f t="shared" si="0"/>
        <v>0.75510204081632537</v>
      </c>
      <c r="E8" s="3">
        <f t="shared" si="1"/>
        <v>-8.1020408163265074</v>
      </c>
      <c r="F8">
        <f t="shared" si="2"/>
        <v>-6.1178675551853123</v>
      </c>
    </row>
    <row r="9" spans="2:6" x14ac:dyDescent="0.2">
      <c r="B9">
        <v>75</v>
      </c>
      <c r="C9">
        <v>1400</v>
      </c>
      <c r="D9" s="3">
        <f t="shared" si="0"/>
        <v>-8.2448979591836746</v>
      </c>
      <c r="E9" s="3">
        <f t="shared" si="1"/>
        <v>136.89795918367349</v>
      </c>
      <c r="F9">
        <f t="shared" si="2"/>
        <v>-1128.7097042898795</v>
      </c>
    </row>
    <row r="10" spans="2:6" ht="10.5" customHeight="1" x14ac:dyDescent="0.2">
      <c r="B10">
        <v>80</v>
      </c>
      <c r="C10">
        <v>1300</v>
      </c>
      <c r="D10" s="3">
        <f t="shared" si="0"/>
        <v>-3.2448979591836746</v>
      </c>
      <c r="E10" s="3">
        <f t="shared" si="1"/>
        <v>36.897959183673493</v>
      </c>
      <c r="F10">
        <f t="shared" si="2"/>
        <v>-119.73011245314464</v>
      </c>
    </row>
    <row r="11" spans="2:6" hidden="1" x14ac:dyDescent="0.2">
      <c r="B11">
        <v>77</v>
      </c>
      <c r="C11">
        <v>1225</v>
      </c>
      <c r="D11" s="3">
        <f t="shared" si="0"/>
        <v>-6.2448979591836746</v>
      </c>
      <c r="E11" s="3">
        <f t="shared" si="1"/>
        <v>-38.102040816326507</v>
      </c>
      <c r="F11">
        <f t="shared" si="2"/>
        <v>237.94335693461048</v>
      </c>
    </row>
    <row r="12" spans="2:6" hidden="1" x14ac:dyDescent="0.2">
      <c r="B12">
        <v>74</v>
      </c>
      <c r="C12">
        <v>1260</v>
      </c>
      <c r="D12" s="3">
        <f t="shared" si="0"/>
        <v>-9.2448979591836746</v>
      </c>
      <c r="E12" s="3">
        <f t="shared" si="1"/>
        <v>-3.1020408163265074</v>
      </c>
      <c r="F12">
        <f t="shared" si="2"/>
        <v>28.678050812161388</v>
      </c>
    </row>
    <row r="13" spans="2:6" hidden="1" x14ac:dyDescent="0.2">
      <c r="B13">
        <v>84</v>
      </c>
      <c r="C13">
        <v>1200</v>
      </c>
      <c r="D13" s="3">
        <f t="shared" si="0"/>
        <v>0.75510204081632537</v>
      </c>
      <c r="E13" s="3">
        <f t="shared" si="1"/>
        <v>-63.102040816326507</v>
      </c>
      <c r="F13">
        <f t="shared" si="2"/>
        <v>-47.648479800083209</v>
      </c>
    </row>
    <row r="14" spans="2:6" ht="12" hidden="1" customHeight="1" x14ac:dyDescent="0.2">
      <c r="B14">
        <v>85</v>
      </c>
      <c r="C14">
        <v>1258</v>
      </c>
      <c r="D14" s="3">
        <f t="shared" si="0"/>
        <v>1.7551020408163254</v>
      </c>
      <c r="E14" s="3">
        <f t="shared" si="1"/>
        <v>-5.1020408163265074</v>
      </c>
      <c r="F14">
        <f t="shared" si="2"/>
        <v>-8.9546022490628445</v>
      </c>
    </row>
    <row r="15" spans="2:6" ht="6.75" hidden="1" customHeight="1" x14ac:dyDescent="0.2">
      <c r="B15">
        <v>90</v>
      </c>
      <c r="C15">
        <v>1268</v>
      </c>
      <c r="D15" s="3">
        <f t="shared" si="0"/>
        <v>6.7551020408163254</v>
      </c>
      <c r="E15" s="3">
        <f t="shared" si="1"/>
        <v>4.8979591836734926</v>
      </c>
      <c r="F15">
        <f t="shared" si="2"/>
        <v>33.086214077467872</v>
      </c>
    </row>
    <row r="16" spans="2:6" hidden="1" x14ac:dyDescent="0.2">
      <c r="B16">
        <v>83</v>
      </c>
      <c r="C16">
        <v>1280</v>
      </c>
      <c r="D16" s="3">
        <f t="shared" si="0"/>
        <v>-0.24489795918367463</v>
      </c>
      <c r="E16" s="3">
        <f t="shared" si="1"/>
        <v>16.897959183673493</v>
      </c>
      <c r="F16">
        <f t="shared" si="2"/>
        <v>-4.1382757184506707</v>
      </c>
    </row>
    <row r="17" spans="2:6" hidden="1" x14ac:dyDescent="0.2">
      <c r="B17">
        <v>89</v>
      </c>
      <c r="C17">
        <v>1230</v>
      </c>
      <c r="D17" s="3">
        <f t="shared" si="0"/>
        <v>5.7551020408163254</v>
      </c>
      <c r="E17" s="3">
        <f t="shared" si="1"/>
        <v>-33.102040816326507</v>
      </c>
      <c r="F17">
        <f t="shared" si="2"/>
        <v>-190.50562265722598</v>
      </c>
    </row>
    <row r="18" spans="2:6" hidden="1" x14ac:dyDescent="0.2">
      <c r="B18">
        <v>91</v>
      </c>
      <c r="C18">
        <v>1310</v>
      </c>
      <c r="D18" s="3">
        <f t="shared" si="0"/>
        <v>7.7551020408163254</v>
      </c>
      <c r="E18" s="3">
        <f t="shared" si="1"/>
        <v>46.897959183673493</v>
      </c>
      <c r="F18">
        <f t="shared" si="2"/>
        <v>363.69845897542706</v>
      </c>
    </row>
    <row r="19" spans="2:6" hidden="1" x14ac:dyDescent="0.2">
      <c r="B19">
        <v>89</v>
      </c>
      <c r="C19">
        <v>1278</v>
      </c>
      <c r="D19" s="3">
        <f t="shared" si="0"/>
        <v>5.7551020408163254</v>
      </c>
      <c r="E19" s="3">
        <f t="shared" si="1"/>
        <v>14.897959183673493</v>
      </c>
      <c r="F19">
        <f t="shared" si="2"/>
        <v>85.739275301957633</v>
      </c>
    </row>
    <row r="20" spans="2:6" hidden="1" x14ac:dyDescent="0.2">
      <c r="B20">
        <v>73</v>
      </c>
      <c r="C20">
        <v>1244</v>
      </c>
      <c r="D20" s="3">
        <f t="shared" si="0"/>
        <v>-10.244897959183675</v>
      </c>
      <c r="E20" s="3">
        <f t="shared" si="1"/>
        <v>-19.102040816326507</v>
      </c>
      <c r="F20">
        <f t="shared" si="2"/>
        <v>195.69845897542669</v>
      </c>
    </row>
    <row r="21" spans="2:6" hidden="1" x14ac:dyDescent="0.2">
      <c r="B21">
        <v>85</v>
      </c>
      <c r="C21">
        <v>1215</v>
      </c>
      <c r="D21" s="3">
        <f t="shared" si="0"/>
        <v>1.7551020408163254</v>
      </c>
      <c r="E21" s="3">
        <f t="shared" si="1"/>
        <v>-48.102040816326507</v>
      </c>
      <c r="F21">
        <f t="shared" si="2"/>
        <v>-84.423990004164835</v>
      </c>
    </row>
    <row r="22" spans="2:6" hidden="1" x14ac:dyDescent="0.2">
      <c r="B22">
        <v>90</v>
      </c>
      <c r="C22">
        <v>1370</v>
      </c>
      <c r="D22" s="3">
        <f t="shared" si="0"/>
        <v>6.7551020408163254</v>
      </c>
      <c r="E22" s="3">
        <f t="shared" si="1"/>
        <v>106.89795918367349</v>
      </c>
      <c r="F22">
        <f t="shared" si="2"/>
        <v>722.10662224073303</v>
      </c>
    </row>
    <row r="23" spans="2:6" ht="4.5" hidden="1" customHeight="1" x14ac:dyDescent="0.2">
      <c r="B23">
        <v>87</v>
      </c>
      <c r="C23">
        <v>1285</v>
      </c>
      <c r="D23" s="3">
        <f t="shared" si="0"/>
        <v>3.7551020408163254</v>
      </c>
      <c r="E23" s="3">
        <f t="shared" si="1"/>
        <v>21.897959183673493</v>
      </c>
      <c r="F23">
        <f t="shared" si="2"/>
        <v>82.229071220324926</v>
      </c>
    </row>
    <row r="24" spans="2:6" hidden="1" x14ac:dyDescent="0.2">
      <c r="B24">
        <v>86</v>
      </c>
      <c r="C24">
        <v>1290</v>
      </c>
      <c r="D24" s="3">
        <f t="shared" si="0"/>
        <v>2.7551020408163254</v>
      </c>
      <c r="E24" s="3">
        <f t="shared" si="1"/>
        <v>26.897959183673493</v>
      </c>
      <c r="F24">
        <f t="shared" si="2"/>
        <v>74.10662224073306</v>
      </c>
    </row>
    <row r="25" spans="2:6" hidden="1" x14ac:dyDescent="0.2">
      <c r="B25">
        <v>92</v>
      </c>
      <c r="C25">
        <v>1255</v>
      </c>
      <c r="D25" s="3">
        <f t="shared" si="0"/>
        <v>8.7551020408163254</v>
      </c>
      <c r="E25" s="3">
        <f t="shared" si="1"/>
        <v>-8.1020408163265074</v>
      </c>
      <c r="F25">
        <f t="shared" si="2"/>
        <v>-70.934194085797373</v>
      </c>
    </row>
    <row r="26" spans="2:6" hidden="1" x14ac:dyDescent="0.2">
      <c r="B26">
        <v>86</v>
      </c>
      <c r="C26">
        <v>1357</v>
      </c>
      <c r="D26" s="3">
        <f t="shared" si="0"/>
        <v>2.7551020408163254</v>
      </c>
      <c r="E26" s="3">
        <f t="shared" si="1"/>
        <v>93.897959183673493</v>
      </c>
      <c r="F26">
        <f t="shared" si="2"/>
        <v>258.69845897542689</v>
      </c>
    </row>
    <row r="27" spans="2:6" hidden="1" x14ac:dyDescent="0.2">
      <c r="B27">
        <v>83</v>
      </c>
      <c r="C27">
        <v>1200</v>
      </c>
      <c r="D27" s="3">
        <f t="shared" si="0"/>
        <v>-0.24489795918367463</v>
      </c>
      <c r="E27" s="3">
        <f t="shared" si="1"/>
        <v>-63.102040816326507</v>
      </c>
      <c r="F27">
        <f t="shared" si="2"/>
        <v>15.453561016243299</v>
      </c>
    </row>
    <row r="28" spans="2:6" hidden="1" x14ac:dyDescent="0.2">
      <c r="B28">
        <v>82</v>
      </c>
      <c r="C28">
        <v>1230</v>
      </c>
      <c r="D28" s="3">
        <f t="shared" si="0"/>
        <v>-1.2448979591836746</v>
      </c>
      <c r="E28" s="3">
        <f t="shared" si="1"/>
        <v>-33.102040816326507</v>
      </c>
      <c r="F28">
        <f t="shared" si="2"/>
        <v>41.208663057059567</v>
      </c>
    </row>
    <row r="29" spans="2:6" hidden="1" x14ac:dyDescent="0.2">
      <c r="B29">
        <v>77</v>
      </c>
      <c r="C29">
        <v>1247</v>
      </c>
      <c r="D29" s="3">
        <f t="shared" si="0"/>
        <v>-6.2448979591836746</v>
      </c>
      <c r="E29" s="3">
        <f t="shared" si="1"/>
        <v>-16.102040816326507</v>
      </c>
      <c r="F29">
        <f t="shared" si="2"/>
        <v>100.55560183256964</v>
      </c>
    </row>
    <row r="30" spans="2:6" hidden="1" x14ac:dyDescent="0.2">
      <c r="B30">
        <v>72</v>
      </c>
      <c r="C30">
        <v>1170</v>
      </c>
      <c r="D30" s="3">
        <f t="shared" si="0"/>
        <v>-11.244897959183675</v>
      </c>
      <c r="E30" s="3">
        <f t="shared" si="1"/>
        <v>-93.102040816326507</v>
      </c>
      <c r="F30">
        <f t="shared" si="2"/>
        <v>1046.9229487713451</v>
      </c>
    </row>
    <row r="31" spans="2:6" hidden="1" x14ac:dyDescent="0.2">
      <c r="B31">
        <v>80</v>
      </c>
      <c r="C31">
        <v>1320</v>
      </c>
      <c r="D31" s="3">
        <f t="shared" si="0"/>
        <v>-3.2448979591836746</v>
      </c>
      <c r="E31" s="3">
        <f t="shared" si="1"/>
        <v>56.897959183673493</v>
      </c>
      <c r="F31">
        <f t="shared" si="2"/>
        <v>-184.62807163681813</v>
      </c>
    </row>
    <row r="32" spans="2:6" hidden="1" x14ac:dyDescent="0.2">
      <c r="B32">
        <v>93</v>
      </c>
      <c r="C32">
        <v>1340</v>
      </c>
      <c r="D32" s="3">
        <f t="shared" si="0"/>
        <v>9.7551020408163254</v>
      </c>
      <c r="E32" s="3">
        <f t="shared" si="1"/>
        <v>76.897959183673493</v>
      </c>
      <c r="F32">
        <f t="shared" si="2"/>
        <v>750.14743856726375</v>
      </c>
    </row>
    <row r="33" spans="2:6" hidden="1" x14ac:dyDescent="0.2">
      <c r="B33">
        <v>88</v>
      </c>
      <c r="C33">
        <v>1327</v>
      </c>
      <c r="D33" s="3">
        <f t="shared" si="0"/>
        <v>4.7551020408163254</v>
      </c>
      <c r="E33" s="3">
        <f t="shared" si="1"/>
        <v>63.897959183673493</v>
      </c>
      <c r="F33">
        <f t="shared" si="2"/>
        <v>303.84131611828411</v>
      </c>
    </row>
    <row r="34" spans="2:6" ht="0.75" hidden="1" customHeight="1" x14ac:dyDescent="0.2">
      <c r="B34">
        <v>87</v>
      </c>
      <c r="C34">
        <v>1195</v>
      </c>
      <c r="D34" s="3">
        <f t="shared" si="0"/>
        <v>3.7551020408163254</v>
      </c>
      <c r="E34" s="3">
        <f t="shared" si="1"/>
        <v>-68.102040816326507</v>
      </c>
      <c r="F34">
        <f t="shared" si="2"/>
        <v>-255.73011245314436</v>
      </c>
    </row>
    <row r="35" spans="2:6" hidden="1" x14ac:dyDescent="0.2">
      <c r="B35">
        <v>88</v>
      </c>
      <c r="C35">
        <v>1370</v>
      </c>
      <c r="D35" s="3">
        <f t="shared" si="0"/>
        <v>4.7551020408163254</v>
      </c>
      <c r="E35" s="3">
        <f t="shared" si="1"/>
        <v>106.89795918367349</v>
      </c>
      <c r="F35">
        <f t="shared" si="2"/>
        <v>508.3107038733861</v>
      </c>
    </row>
    <row r="36" spans="2:6" hidden="1" x14ac:dyDescent="0.2">
      <c r="B36">
        <v>88</v>
      </c>
      <c r="C36">
        <v>1310</v>
      </c>
      <c r="D36" s="3">
        <f t="shared" si="0"/>
        <v>4.7551020408163254</v>
      </c>
      <c r="E36" s="3">
        <f t="shared" si="1"/>
        <v>46.897959183673493</v>
      </c>
      <c r="F36">
        <f t="shared" si="2"/>
        <v>223.00458142440655</v>
      </c>
    </row>
    <row r="37" spans="2:6" hidden="1" x14ac:dyDescent="0.2">
      <c r="B37">
        <v>77</v>
      </c>
      <c r="C37">
        <v>1195</v>
      </c>
      <c r="D37" s="3">
        <f t="shared" si="0"/>
        <v>-6.2448979591836746</v>
      </c>
      <c r="E37" s="3">
        <f t="shared" si="1"/>
        <v>-68.102040816326507</v>
      </c>
      <c r="F37">
        <f t="shared" si="2"/>
        <v>425.29029571012074</v>
      </c>
    </row>
    <row r="38" spans="2:6" hidden="1" x14ac:dyDescent="0.2">
      <c r="B38">
        <v>73</v>
      </c>
      <c r="C38">
        <v>1300</v>
      </c>
      <c r="D38" s="3">
        <f t="shared" si="0"/>
        <v>-10.244897959183675</v>
      </c>
      <c r="E38" s="3">
        <f t="shared" si="1"/>
        <v>36.897959183673493</v>
      </c>
      <c r="F38">
        <f t="shared" si="2"/>
        <v>-378.01582673885906</v>
      </c>
    </row>
    <row r="39" spans="2:6" hidden="1" x14ac:dyDescent="0.2">
      <c r="B39">
        <v>73</v>
      </c>
      <c r="C39">
        <v>1155</v>
      </c>
      <c r="D39" s="3">
        <f t="shared" si="0"/>
        <v>-10.244897959183675</v>
      </c>
      <c r="E39" s="3">
        <f t="shared" si="1"/>
        <v>-108.10204081632651</v>
      </c>
      <c r="F39">
        <f t="shared" si="2"/>
        <v>1107.4943773427738</v>
      </c>
    </row>
    <row r="40" spans="2:6" hidden="1" x14ac:dyDescent="0.2">
      <c r="B40">
        <v>86</v>
      </c>
      <c r="C40">
        <v>1280</v>
      </c>
      <c r="D40" s="3">
        <f t="shared" si="0"/>
        <v>2.7551020408163254</v>
      </c>
      <c r="E40" s="3">
        <f t="shared" si="1"/>
        <v>16.897959183673493</v>
      </c>
      <c r="F40">
        <f t="shared" si="2"/>
        <v>46.555601832569806</v>
      </c>
    </row>
    <row r="41" spans="2:6" hidden="1" x14ac:dyDescent="0.2">
      <c r="B41">
        <v>88</v>
      </c>
      <c r="C41">
        <v>1218</v>
      </c>
      <c r="D41" s="3">
        <f t="shared" si="0"/>
        <v>4.7551020408163254</v>
      </c>
      <c r="E41" s="3">
        <f t="shared" si="1"/>
        <v>-45.102040816326507</v>
      </c>
      <c r="F41">
        <f t="shared" si="2"/>
        <v>-214.46480633069538</v>
      </c>
    </row>
    <row r="42" spans="2:6" hidden="1" x14ac:dyDescent="0.2">
      <c r="B42">
        <v>61</v>
      </c>
      <c r="C42">
        <v>1142</v>
      </c>
      <c r="D42" s="3">
        <f t="shared" si="0"/>
        <v>-22.244897959183675</v>
      </c>
      <c r="E42" s="3">
        <f t="shared" si="1"/>
        <v>-121.10204081632651</v>
      </c>
      <c r="F42">
        <f t="shared" si="2"/>
        <v>2693.9025406080796</v>
      </c>
    </row>
    <row r="43" spans="2:6" hidden="1" x14ac:dyDescent="0.2">
      <c r="B43">
        <v>73</v>
      </c>
      <c r="C43">
        <v>1109</v>
      </c>
      <c r="D43" s="3">
        <f t="shared" si="0"/>
        <v>-10.244897959183675</v>
      </c>
      <c r="E43" s="3">
        <f t="shared" si="1"/>
        <v>-154.10204081632651</v>
      </c>
      <c r="F43">
        <f t="shared" si="2"/>
        <v>1578.7596834652227</v>
      </c>
    </row>
    <row r="44" spans="2:6" hidden="1" x14ac:dyDescent="0.2">
      <c r="B44">
        <v>84</v>
      </c>
      <c r="C44">
        <v>1287</v>
      </c>
      <c r="D44" s="3">
        <f t="shared" si="0"/>
        <v>0.75510204081632537</v>
      </c>
      <c r="E44" s="3">
        <f t="shared" si="1"/>
        <v>23.897959183673493</v>
      </c>
      <c r="F44">
        <f t="shared" si="2"/>
        <v>18.045397750937099</v>
      </c>
    </row>
    <row r="45" spans="2:6" hidden="1" x14ac:dyDescent="0.2">
      <c r="B45">
        <v>76</v>
      </c>
      <c r="C45">
        <v>1225</v>
      </c>
      <c r="D45" s="3">
        <f t="shared" si="0"/>
        <v>-7.2448979591836746</v>
      </c>
      <c r="E45" s="3">
        <f t="shared" si="1"/>
        <v>-38.102040816326507</v>
      </c>
      <c r="F45">
        <f t="shared" si="2"/>
        <v>276.04539775093701</v>
      </c>
    </row>
    <row r="46" spans="2:6" hidden="1" x14ac:dyDescent="0.2">
      <c r="B46">
        <v>78</v>
      </c>
      <c r="C46">
        <v>1234</v>
      </c>
      <c r="D46" s="3">
        <f t="shared" si="0"/>
        <v>-5.2448979591836746</v>
      </c>
      <c r="E46" s="3">
        <f t="shared" si="1"/>
        <v>-29.102040816326507</v>
      </c>
      <c r="F46">
        <f t="shared" si="2"/>
        <v>152.6372344856309</v>
      </c>
    </row>
    <row r="47" spans="2:6" hidden="1" x14ac:dyDescent="0.2">
      <c r="B47">
        <v>86</v>
      </c>
      <c r="C47">
        <v>1250</v>
      </c>
      <c r="D47" s="3">
        <f t="shared" si="0"/>
        <v>2.7551020408163254</v>
      </c>
      <c r="E47" s="3">
        <f t="shared" si="1"/>
        <v>-13.102040816326507</v>
      </c>
      <c r="F47">
        <f t="shared" si="2"/>
        <v>-36.097459391919955</v>
      </c>
    </row>
    <row r="48" spans="2:6" hidden="1" x14ac:dyDescent="0.2">
      <c r="B48">
        <v>91</v>
      </c>
      <c r="C48">
        <v>1290</v>
      </c>
      <c r="D48" s="3">
        <f t="shared" si="0"/>
        <v>7.7551020408163254</v>
      </c>
      <c r="E48" s="3">
        <f t="shared" si="1"/>
        <v>26.897959183673493</v>
      </c>
      <c r="F48">
        <f t="shared" si="2"/>
        <v>208.59641815910052</v>
      </c>
    </row>
    <row r="49" spans="1:6" hidden="1" x14ac:dyDescent="0.2">
      <c r="B49">
        <v>93</v>
      </c>
      <c r="C49">
        <v>1336</v>
      </c>
      <c r="D49" s="3">
        <f t="shared" si="0"/>
        <v>9.7551020408163254</v>
      </c>
      <c r="E49" s="3">
        <f t="shared" si="1"/>
        <v>72.897959183673493</v>
      </c>
      <c r="F49">
        <f t="shared" si="2"/>
        <v>711.12703040399845</v>
      </c>
    </row>
    <row r="50" spans="1:6" ht="13.5" hidden="1" thickBot="1" x14ac:dyDescent="0.25">
      <c r="B50">
        <v>93</v>
      </c>
      <c r="C50">
        <v>1350</v>
      </c>
      <c r="D50" s="3">
        <f t="shared" si="0"/>
        <v>9.7551020408163254</v>
      </c>
      <c r="E50" s="3">
        <f t="shared" si="1"/>
        <v>86.897959183673493</v>
      </c>
      <c r="F50" s="4">
        <f t="shared" si="2"/>
        <v>847.698458975427</v>
      </c>
    </row>
    <row r="51" spans="1:6" x14ac:dyDescent="0.2">
      <c r="A51" s="1" t="s">
        <v>4</v>
      </c>
      <c r="B51">
        <f>AVERAGE(B2:B50)</f>
        <v>83.244897959183675</v>
      </c>
      <c r="C51">
        <f>AVERAGE(C2:C50)</f>
        <v>1263.1020408163265</v>
      </c>
      <c r="E51" s="1" t="s">
        <v>8</v>
      </c>
      <c r="F51">
        <f>SUM(F2:F50)</f>
        <v>12641.775510204085</v>
      </c>
    </row>
    <row r="52" spans="1:6" x14ac:dyDescent="0.2">
      <c r="E52" s="1" t="s">
        <v>10</v>
      </c>
      <c r="F52">
        <f>COUNT(F2:F50)</f>
        <v>49</v>
      </c>
    </row>
    <row r="53" spans="1:6" x14ac:dyDescent="0.2">
      <c r="E53" s="1" t="s">
        <v>9</v>
      </c>
      <c r="F53">
        <f>F51/(F52-1)</f>
        <v>263.37032312925174</v>
      </c>
    </row>
    <row r="55" spans="1:6" x14ac:dyDescent="0.2">
      <c r="E55" s="1" t="s">
        <v>11</v>
      </c>
      <c r="F55">
        <f>_xlfn.COVARIANCE.S(B2:B50,C2:C50)</f>
        <v>263.37032312925174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"/>
  <sheetViews>
    <sheetView tabSelected="1" workbookViewId="0">
      <selection activeCell="F54" sqref="F54"/>
    </sheetView>
  </sheetViews>
  <sheetFormatPr defaultRowHeight="12.75" x14ac:dyDescent="0.2"/>
  <cols>
    <col min="1" max="1" width="18.7109375" bestFit="1" customWidth="1"/>
    <col min="2" max="2" width="16.28515625" bestFit="1" customWidth="1"/>
    <col min="3" max="3" width="15" bestFit="1" customWidth="1"/>
    <col min="4" max="4" width="11.42578125" bestFit="1" customWidth="1"/>
    <col min="5" max="5" width="17.28515625" bestFit="1" customWidth="1"/>
    <col min="6" max="6" width="23.140625" bestFit="1" customWidth="1"/>
    <col min="8" max="8" width="20.85546875" customWidth="1"/>
  </cols>
  <sheetData>
    <row r="1" spans="2:6" x14ac:dyDescent="0.2">
      <c r="B1" s="1" t="s">
        <v>2</v>
      </c>
      <c r="C1" s="1" t="s">
        <v>3</v>
      </c>
      <c r="D1" s="5" t="s">
        <v>5</v>
      </c>
      <c r="E1" s="5" t="s">
        <v>6</v>
      </c>
      <c r="F1" s="5" t="s">
        <v>7</v>
      </c>
    </row>
    <row r="2" spans="2:6" x14ac:dyDescent="0.2">
      <c r="B2">
        <v>93</v>
      </c>
      <c r="C2">
        <v>1315</v>
      </c>
      <c r="D2" s="3">
        <f>B2-$B$51</f>
        <v>9.7551020408163254</v>
      </c>
      <c r="E2" s="3">
        <f>C2-$C$51</f>
        <v>51.897959183673493</v>
      </c>
      <c r="F2">
        <f>D2*E2</f>
        <v>506.26988754685567</v>
      </c>
    </row>
    <row r="3" spans="2:6" x14ac:dyDescent="0.2">
      <c r="B3">
        <v>80</v>
      </c>
      <c r="C3">
        <v>1220</v>
      </c>
      <c r="D3" s="3">
        <f t="shared" ref="D3:D50" si="0">B3-$B$51</f>
        <v>-3.2448979591836746</v>
      </c>
      <c r="E3" s="3">
        <f t="shared" ref="E3:E50" si="1">C3-$C$51</f>
        <v>-43.102040816326507</v>
      </c>
      <c r="F3">
        <f t="shared" ref="F3:F50" si="2">D3*E3</f>
        <v>139.86172428154933</v>
      </c>
    </row>
    <row r="4" spans="2:6" x14ac:dyDescent="0.2">
      <c r="B4">
        <v>88</v>
      </c>
      <c r="C4">
        <v>1240</v>
      </c>
      <c r="D4" s="3">
        <f t="shared" si="0"/>
        <v>4.7551020408163254</v>
      </c>
      <c r="E4" s="3">
        <f t="shared" si="1"/>
        <v>-23.102040816326507</v>
      </c>
      <c r="F4">
        <f t="shared" si="2"/>
        <v>-109.85256143273622</v>
      </c>
    </row>
    <row r="5" spans="2:6" x14ac:dyDescent="0.2">
      <c r="B5">
        <v>68</v>
      </c>
      <c r="C5">
        <v>1176</v>
      </c>
      <c r="D5" s="3">
        <f t="shared" si="0"/>
        <v>-15.244897959183675</v>
      </c>
      <c r="E5" s="3">
        <f t="shared" si="1"/>
        <v>-87.102040816326507</v>
      </c>
      <c r="F5">
        <f t="shared" si="2"/>
        <v>1327.8617242815492</v>
      </c>
    </row>
    <row r="6" spans="2:6" x14ac:dyDescent="0.2">
      <c r="B6">
        <v>90</v>
      </c>
      <c r="C6">
        <v>1300</v>
      </c>
      <c r="D6" s="3">
        <f t="shared" si="0"/>
        <v>6.7551020408163254</v>
      </c>
      <c r="E6" s="3">
        <f t="shared" si="1"/>
        <v>36.897959183673493</v>
      </c>
      <c r="F6">
        <f t="shared" si="2"/>
        <v>249.24947938359028</v>
      </c>
    </row>
    <row r="7" spans="2:6" x14ac:dyDescent="0.2">
      <c r="B7">
        <v>90</v>
      </c>
      <c r="C7">
        <v>1281</v>
      </c>
      <c r="D7" s="3">
        <f t="shared" si="0"/>
        <v>6.7551020408163254</v>
      </c>
      <c r="E7" s="3">
        <f t="shared" si="1"/>
        <v>17.897959183673493</v>
      </c>
      <c r="F7">
        <f t="shared" si="2"/>
        <v>120.9025406080801</v>
      </c>
    </row>
    <row r="8" spans="2:6" hidden="1" x14ac:dyDescent="0.2">
      <c r="B8">
        <v>84</v>
      </c>
      <c r="C8">
        <v>1255</v>
      </c>
      <c r="D8" s="3">
        <f t="shared" si="0"/>
        <v>0.75510204081632537</v>
      </c>
      <c r="E8" s="3">
        <f t="shared" si="1"/>
        <v>-8.1020408163265074</v>
      </c>
      <c r="F8">
        <f t="shared" si="2"/>
        <v>-6.1178675551853123</v>
      </c>
    </row>
    <row r="9" spans="2:6" hidden="1" x14ac:dyDescent="0.2">
      <c r="B9">
        <v>75</v>
      </c>
      <c r="C9">
        <v>1400</v>
      </c>
      <c r="D9" s="3">
        <f t="shared" si="0"/>
        <v>-8.2448979591836746</v>
      </c>
      <c r="E9" s="3">
        <f t="shared" si="1"/>
        <v>136.89795918367349</v>
      </c>
      <c r="F9">
        <f t="shared" si="2"/>
        <v>-1128.7097042898795</v>
      </c>
    </row>
    <row r="10" spans="2:6" hidden="1" x14ac:dyDescent="0.2">
      <c r="B10">
        <v>80</v>
      </c>
      <c r="C10">
        <v>1300</v>
      </c>
      <c r="D10" s="3">
        <f t="shared" si="0"/>
        <v>-3.2448979591836746</v>
      </c>
      <c r="E10" s="3">
        <f t="shared" si="1"/>
        <v>36.897959183673493</v>
      </c>
      <c r="F10">
        <f t="shared" si="2"/>
        <v>-119.73011245314464</v>
      </c>
    </row>
    <row r="11" spans="2:6" hidden="1" x14ac:dyDescent="0.2">
      <c r="B11">
        <v>77</v>
      </c>
      <c r="C11">
        <v>1225</v>
      </c>
      <c r="D11" s="3">
        <f t="shared" si="0"/>
        <v>-6.2448979591836746</v>
      </c>
      <c r="E11" s="3">
        <f t="shared" si="1"/>
        <v>-38.102040816326507</v>
      </c>
      <c r="F11">
        <f t="shared" si="2"/>
        <v>237.94335693461048</v>
      </c>
    </row>
    <row r="12" spans="2:6" hidden="1" x14ac:dyDescent="0.2">
      <c r="B12">
        <v>74</v>
      </c>
      <c r="C12">
        <v>1260</v>
      </c>
      <c r="D12" s="3">
        <f t="shared" si="0"/>
        <v>-9.2448979591836746</v>
      </c>
      <c r="E12" s="3">
        <f t="shared" si="1"/>
        <v>-3.1020408163265074</v>
      </c>
      <c r="F12">
        <f t="shared" si="2"/>
        <v>28.678050812161388</v>
      </c>
    </row>
    <row r="13" spans="2:6" hidden="1" x14ac:dyDescent="0.2">
      <c r="B13">
        <v>84</v>
      </c>
      <c r="C13">
        <v>1200</v>
      </c>
      <c r="D13" s="3">
        <f t="shared" si="0"/>
        <v>0.75510204081632537</v>
      </c>
      <c r="E13" s="3">
        <f t="shared" si="1"/>
        <v>-63.102040816326507</v>
      </c>
      <c r="F13">
        <f t="shared" si="2"/>
        <v>-47.648479800083209</v>
      </c>
    </row>
    <row r="14" spans="2:6" hidden="1" x14ac:dyDescent="0.2">
      <c r="B14">
        <v>85</v>
      </c>
      <c r="C14">
        <v>1258</v>
      </c>
      <c r="D14" s="3">
        <f t="shared" si="0"/>
        <v>1.7551020408163254</v>
      </c>
      <c r="E14" s="3">
        <f t="shared" si="1"/>
        <v>-5.1020408163265074</v>
      </c>
      <c r="F14">
        <f t="shared" si="2"/>
        <v>-8.9546022490628445</v>
      </c>
    </row>
    <row r="15" spans="2:6" hidden="1" x14ac:dyDescent="0.2">
      <c r="B15">
        <v>90</v>
      </c>
      <c r="C15">
        <v>1268</v>
      </c>
      <c r="D15" s="3">
        <f t="shared" si="0"/>
        <v>6.7551020408163254</v>
      </c>
      <c r="E15" s="3">
        <f t="shared" si="1"/>
        <v>4.8979591836734926</v>
      </c>
      <c r="F15">
        <f t="shared" si="2"/>
        <v>33.086214077467872</v>
      </c>
    </row>
    <row r="16" spans="2:6" hidden="1" x14ac:dyDescent="0.2">
      <c r="B16">
        <v>83</v>
      </c>
      <c r="C16">
        <v>1280</v>
      </c>
      <c r="D16" s="3">
        <f t="shared" si="0"/>
        <v>-0.24489795918367463</v>
      </c>
      <c r="E16" s="3">
        <f t="shared" si="1"/>
        <v>16.897959183673493</v>
      </c>
      <c r="F16">
        <f t="shared" si="2"/>
        <v>-4.1382757184506707</v>
      </c>
    </row>
    <row r="17" spans="2:6" hidden="1" x14ac:dyDescent="0.2">
      <c r="B17">
        <v>89</v>
      </c>
      <c r="C17">
        <v>1230</v>
      </c>
      <c r="D17" s="3">
        <f t="shared" si="0"/>
        <v>5.7551020408163254</v>
      </c>
      <c r="E17" s="3">
        <f t="shared" si="1"/>
        <v>-33.102040816326507</v>
      </c>
      <c r="F17">
        <f t="shared" si="2"/>
        <v>-190.50562265722598</v>
      </c>
    </row>
    <row r="18" spans="2:6" hidden="1" x14ac:dyDescent="0.2">
      <c r="B18">
        <v>91</v>
      </c>
      <c r="C18">
        <v>1310</v>
      </c>
      <c r="D18" s="3">
        <f t="shared" si="0"/>
        <v>7.7551020408163254</v>
      </c>
      <c r="E18" s="3">
        <f t="shared" si="1"/>
        <v>46.897959183673493</v>
      </c>
      <c r="F18">
        <f t="shared" si="2"/>
        <v>363.69845897542706</v>
      </c>
    </row>
    <row r="19" spans="2:6" hidden="1" x14ac:dyDescent="0.2">
      <c r="B19">
        <v>89</v>
      </c>
      <c r="C19">
        <v>1278</v>
      </c>
      <c r="D19" s="3">
        <f t="shared" si="0"/>
        <v>5.7551020408163254</v>
      </c>
      <c r="E19" s="3">
        <f t="shared" si="1"/>
        <v>14.897959183673493</v>
      </c>
      <c r="F19">
        <f t="shared" si="2"/>
        <v>85.739275301957633</v>
      </c>
    </row>
    <row r="20" spans="2:6" ht="3.75" hidden="1" customHeight="1" x14ac:dyDescent="0.2">
      <c r="B20">
        <v>73</v>
      </c>
      <c r="C20">
        <v>1244</v>
      </c>
      <c r="D20" s="3">
        <f t="shared" si="0"/>
        <v>-10.244897959183675</v>
      </c>
      <c r="E20" s="3">
        <f t="shared" si="1"/>
        <v>-19.102040816326507</v>
      </c>
      <c r="F20">
        <f t="shared" si="2"/>
        <v>195.69845897542669</v>
      </c>
    </row>
    <row r="21" spans="2:6" hidden="1" x14ac:dyDescent="0.2">
      <c r="B21">
        <v>85</v>
      </c>
      <c r="C21">
        <v>1215</v>
      </c>
      <c r="D21" s="3">
        <f t="shared" si="0"/>
        <v>1.7551020408163254</v>
      </c>
      <c r="E21" s="3">
        <f t="shared" si="1"/>
        <v>-48.102040816326507</v>
      </c>
      <c r="F21">
        <f t="shared" si="2"/>
        <v>-84.423990004164835</v>
      </c>
    </row>
    <row r="22" spans="2:6" hidden="1" x14ac:dyDescent="0.2">
      <c r="B22">
        <v>90</v>
      </c>
      <c r="C22">
        <v>1370</v>
      </c>
      <c r="D22" s="3">
        <f t="shared" si="0"/>
        <v>6.7551020408163254</v>
      </c>
      <c r="E22" s="3">
        <f t="shared" si="1"/>
        <v>106.89795918367349</v>
      </c>
      <c r="F22">
        <f t="shared" si="2"/>
        <v>722.10662224073303</v>
      </c>
    </row>
    <row r="23" spans="2:6" hidden="1" x14ac:dyDescent="0.2">
      <c r="B23">
        <v>87</v>
      </c>
      <c r="C23">
        <v>1285</v>
      </c>
      <c r="D23" s="3">
        <f t="shared" si="0"/>
        <v>3.7551020408163254</v>
      </c>
      <c r="E23" s="3">
        <f t="shared" si="1"/>
        <v>21.897959183673493</v>
      </c>
      <c r="F23">
        <f t="shared" si="2"/>
        <v>82.229071220324926</v>
      </c>
    </row>
    <row r="24" spans="2:6" hidden="1" x14ac:dyDescent="0.2">
      <c r="B24">
        <v>86</v>
      </c>
      <c r="C24">
        <v>1290</v>
      </c>
      <c r="D24" s="3">
        <f t="shared" si="0"/>
        <v>2.7551020408163254</v>
      </c>
      <c r="E24" s="3">
        <f t="shared" si="1"/>
        <v>26.897959183673493</v>
      </c>
      <c r="F24">
        <f t="shared" si="2"/>
        <v>74.10662224073306</v>
      </c>
    </row>
    <row r="25" spans="2:6" hidden="1" x14ac:dyDescent="0.2">
      <c r="B25">
        <v>92</v>
      </c>
      <c r="C25">
        <v>1255</v>
      </c>
      <c r="D25" s="3">
        <f t="shared" si="0"/>
        <v>8.7551020408163254</v>
      </c>
      <c r="E25" s="3">
        <f t="shared" si="1"/>
        <v>-8.1020408163265074</v>
      </c>
      <c r="F25">
        <f t="shared" si="2"/>
        <v>-70.934194085797373</v>
      </c>
    </row>
    <row r="26" spans="2:6" hidden="1" x14ac:dyDescent="0.2">
      <c r="B26">
        <v>86</v>
      </c>
      <c r="C26">
        <v>1357</v>
      </c>
      <c r="D26" s="3">
        <f t="shared" si="0"/>
        <v>2.7551020408163254</v>
      </c>
      <c r="E26" s="3">
        <f t="shared" si="1"/>
        <v>93.897959183673493</v>
      </c>
      <c r="F26">
        <f t="shared" si="2"/>
        <v>258.69845897542689</v>
      </c>
    </row>
    <row r="27" spans="2:6" hidden="1" x14ac:dyDescent="0.2">
      <c r="B27">
        <v>83</v>
      </c>
      <c r="C27">
        <v>1200</v>
      </c>
      <c r="D27" s="3">
        <f t="shared" si="0"/>
        <v>-0.24489795918367463</v>
      </c>
      <c r="E27" s="3">
        <f t="shared" si="1"/>
        <v>-63.102040816326507</v>
      </c>
      <c r="F27">
        <f t="shared" si="2"/>
        <v>15.453561016243299</v>
      </c>
    </row>
    <row r="28" spans="2:6" hidden="1" x14ac:dyDescent="0.2">
      <c r="B28">
        <v>82</v>
      </c>
      <c r="C28">
        <v>1230</v>
      </c>
      <c r="D28" s="3">
        <f t="shared" si="0"/>
        <v>-1.2448979591836746</v>
      </c>
      <c r="E28" s="3">
        <f t="shared" si="1"/>
        <v>-33.102040816326507</v>
      </c>
      <c r="F28">
        <f t="shared" si="2"/>
        <v>41.208663057059567</v>
      </c>
    </row>
    <row r="29" spans="2:6" hidden="1" x14ac:dyDescent="0.2">
      <c r="B29">
        <v>77</v>
      </c>
      <c r="C29">
        <v>1247</v>
      </c>
      <c r="D29" s="3">
        <f t="shared" si="0"/>
        <v>-6.2448979591836746</v>
      </c>
      <c r="E29" s="3">
        <f t="shared" si="1"/>
        <v>-16.102040816326507</v>
      </c>
      <c r="F29">
        <f t="shared" si="2"/>
        <v>100.55560183256964</v>
      </c>
    </row>
    <row r="30" spans="2:6" hidden="1" x14ac:dyDescent="0.2">
      <c r="B30">
        <v>72</v>
      </c>
      <c r="C30">
        <v>1170</v>
      </c>
      <c r="D30" s="3">
        <f t="shared" si="0"/>
        <v>-11.244897959183675</v>
      </c>
      <c r="E30" s="3">
        <f t="shared" si="1"/>
        <v>-93.102040816326507</v>
      </c>
      <c r="F30">
        <f t="shared" si="2"/>
        <v>1046.9229487713451</v>
      </c>
    </row>
    <row r="31" spans="2:6" hidden="1" x14ac:dyDescent="0.2">
      <c r="B31">
        <v>80</v>
      </c>
      <c r="C31">
        <v>1320</v>
      </c>
      <c r="D31" s="3">
        <f t="shared" si="0"/>
        <v>-3.2448979591836746</v>
      </c>
      <c r="E31" s="3">
        <f t="shared" si="1"/>
        <v>56.897959183673493</v>
      </c>
      <c r="F31">
        <f t="shared" si="2"/>
        <v>-184.62807163681813</v>
      </c>
    </row>
    <row r="32" spans="2:6" hidden="1" x14ac:dyDescent="0.2">
      <c r="B32">
        <v>93</v>
      </c>
      <c r="C32">
        <v>1340</v>
      </c>
      <c r="D32" s="3">
        <f t="shared" si="0"/>
        <v>9.7551020408163254</v>
      </c>
      <c r="E32" s="3">
        <f t="shared" si="1"/>
        <v>76.897959183673493</v>
      </c>
      <c r="F32">
        <f t="shared" si="2"/>
        <v>750.14743856726375</v>
      </c>
    </row>
    <row r="33" spans="2:6" hidden="1" x14ac:dyDescent="0.2">
      <c r="B33">
        <v>88</v>
      </c>
      <c r="C33">
        <v>1327</v>
      </c>
      <c r="D33" s="3">
        <f t="shared" si="0"/>
        <v>4.7551020408163254</v>
      </c>
      <c r="E33" s="3">
        <f t="shared" si="1"/>
        <v>63.897959183673493</v>
      </c>
      <c r="F33">
        <f t="shared" si="2"/>
        <v>303.84131611828411</v>
      </c>
    </row>
    <row r="34" spans="2:6" hidden="1" x14ac:dyDescent="0.2">
      <c r="B34">
        <v>87</v>
      </c>
      <c r="C34">
        <v>1195</v>
      </c>
      <c r="D34" s="3">
        <f t="shared" si="0"/>
        <v>3.7551020408163254</v>
      </c>
      <c r="E34" s="3">
        <f t="shared" si="1"/>
        <v>-68.102040816326507</v>
      </c>
      <c r="F34">
        <f t="shared" si="2"/>
        <v>-255.73011245314436</v>
      </c>
    </row>
    <row r="35" spans="2:6" hidden="1" x14ac:dyDescent="0.2">
      <c r="B35">
        <v>88</v>
      </c>
      <c r="C35">
        <v>1370</v>
      </c>
      <c r="D35" s="3">
        <f t="shared" si="0"/>
        <v>4.7551020408163254</v>
      </c>
      <c r="E35" s="3">
        <f t="shared" si="1"/>
        <v>106.89795918367349</v>
      </c>
      <c r="F35">
        <f t="shared" si="2"/>
        <v>508.3107038733861</v>
      </c>
    </row>
    <row r="36" spans="2:6" hidden="1" x14ac:dyDescent="0.2">
      <c r="B36">
        <v>88</v>
      </c>
      <c r="C36">
        <v>1310</v>
      </c>
      <c r="D36" s="3">
        <f t="shared" si="0"/>
        <v>4.7551020408163254</v>
      </c>
      <c r="E36" s="3">
        <f t="shared" si="1"/>
        <v>46.897959183673493</v>
      </c>
      <c r="F36">
        <f t="shared" si="2"/>
        <v>223.00458142440655</v>
      </c>
    </row>
    <row r="37" spans="2:6" hidden="1" x14ac:dyDescent="0.2">
      <c r="B37">
        <v>77</v>
      </c>
      <c r="C37">
        <v>1195</v>
      </c>
      <c r="D37" s="3">
        <f t="shared" si="0"/>
        <v>-6.2448979591836746</v>
      </c>
      <c r="E37" s="3">
        <f t="shared" si="1"/>
        <v>-68.102040816326507</v>
      </c>
      <c r="F37">
        <f t="shared" si="2"/>
        <v>425.29029571012074</v>
      </c>
    </row>
    <row r="38" spans="2:6" hidden="1" x14ac:dyDescent="0.2">
      <c r="B38">
        <v>73</v>
      </c>
      <c r="C38">
        <v>1300</v>
      </c>
      <c r="D38" s="3">
        <f t="shared" si="0"/>
        <v>-10.244897959183675</v>
      </c>
      <c r="E38" s="3">
        <f t="shared" si="1"/>
        <v>36.897959183673493</v>
      </c>
      <c r="F38">
        <f t="shared" si="2"/>
        <v>-378.01582673885906</v>
      </c>
    </row>
    <row r="39" spans="2:6" hidden="1" x14ac:dyDescent="0.2">
      <c r="B39">
        <v>73</v>
      </c>
      <c r="C39">
        <v>1155</v>
      </c>
      <c r="D39" s="3">
        <f t="shared" si="0"/>
        <v>-10.244897959183675</v>
      </c>
      <c r="E39" s="3">
        <f t="shared" si="1"/>
        <v>-108.10204081632651</v>
      </c>
      <c r="F39">
        <f t="shared" si="2"/>
        <v>1107.4943773427738</v>
      </c>
    </row>
    <row r="40" spans="2:6" hidden="1" x14ac:dyDescent="0.2">
      <c r="B40">
        <v>86</v>
      </c>
      <c r="C40">
        <v>1280</v>
      </c>
      <c r="D40" s="3">
        <f t="shared" si="0"/>
        <v>2.7551020408163254</v>
      </c>
      <c r="E40" s="3">
        <f t="shared" si="1"/>
        <v>16.897959183673493</v>
      </c>
      <c r="F40">
        <f t="shared" si="2"/>
        <v>46.555601832569806</v>
      </c>
    </row>
    <row r="41" spans="2:6" hidden="1" x14ac:dyDescent="0.2">
      <c r="B41">
        <v>88</v>
      </c>
      <c r="C41">
        <v>1218</v>
      </c>
      <c r="D41" s="3">
        <f t="shared" si="0"/>
        <v>4.7551020408163254</v>
      </c>
      <c r="E41" s="3">
        <f t="shared" si="1"/>
        <v>-45.102040816326507</v>
      </c>
      <c r="F41">
        <f t="shared" si="2"/>
        <v>-214.46480633069538</v>
      </c>
    </row>
    <row r="42" spans="2:6" hidden="1" x14ac:dyDescent="0.2">
      <c r="B42">
        <v>61</v>
      </c>
      <c r="C42">
        <v>1142</v>
      </c>
      <c r="D42" s="3">
        <f t="shared" si="0"/>
        <v>-22.244897959183675</v>
      </c>
      <c r="E42" s="3">
        <f t="shared" si="1"/>
        <v>-121.10204081632651</v>
      </c>
      <c r="F42">
        <f t="shared" si="2"/>
        <v>2693.9025406080796</v>
      </c>
    </row>
    <row r="43" spans="2:6" hidden="1" x14ac:dyDescent="0.2">
      <c r="B43">
        <v>73</v>
      </c>
      <c r="C43">
        <v>1109</v>
      </c>
      <c r="D43" s="3">
        <f t="shared" si="0"/>
        <v>-10.244897959183675</v>
      </c>
      <c r="E43" s="3">
        <f t="shared" si="1"/>
        <v>-154.10204081632651</v>
      </c>
      <c r="F43">
        <f t="shared" si="2"/>
        <v>1578.7596834652227</v>
      </c>
    </row>
    <row r="44" spans="2:6" hidden="1" x14ac:dyDescent="0.2">
      <c r="B44">
        <v>84</v>
      </c>
      <c r="C44">
        <v>1287</v>
      </c>
      <c r="D44" s="3">
        <f t="shared" si="0"/>
        <v>0.75510204081632537</v>
      </c>
      <c r="E44" s="3">
        <f t="shared" si="1"/>
        <v>23.897959183673493</v>
      </c>
      <c r="F44">
        <f t="shared" si="2"/>
        <v>18.045397750937099</v>
      </c>
    </row>
    <row r="45" spans="2:6" hidden="1" x14ac:dyDescent="0.2">
      <c r="B45">
        <v>76</v>
      </c>
      <c r="C45">
        <v>1225</v>
      </c>
      <c r="D45" s="3">
        <f t="shared" si="0"/>
        <v>-7.2448979591836746</v>
      </c>
      <c r="E45" s="3">
        <f t="shared" si="1"/>
        <v>-38.102040816326507</v>
      </c>
      <c r="F45">
        <f t="shared" si="2"/>
        <v>276.04539775093701</v>
      </c>
    </row>
    <row r="46" spans="2:6" hidden="1" x14ac:dyDescent="0.2">
      <c r="B46">
        <v>78</v>
      </c>
      <c r="C46">
        <v>1234</v>
      </c>
      <c r="D46" s="3">
        <f t="shared" si="0"/>
        <v>-5.2448979591836746</v>
      </c>
      <c r="E46" s="3">
        <f t="shared" si="1"/>
        <v>-29.102040816326507</v>
      </c>
      <c r="F46">
        <f t="shared" si="2"/>
        <v>152.6372344856309</v>
      </c>
    </row>
    <row r="47" spans="2:6" hidden="1" x14ac:dyDescent="0.2">
      <c r="B47">
        <v>86</v>
      </c>
      <c r="C47">
        <v>1250</v>
      </c>
      <c r="D47" s="3">
        <f t="shared" si="0"/>
        <v>2.7551020408163254</v>
      </c>
      <c r="E47" s="3">
        <f t="shared" si="1"/>
        <v>-13.102040816326507</v>
      </c>
      <c r="F47">
        <f t="shared" si="2"/>
        <v>-36.097459391919955</v>
      </c>
    </row>
    <row r="48" spans="2:6" hidden="1" x14ac:dyDescent="0.2">
      <c r="B48">
        <v>91</v>
      </c>
      <c r="C48">
        <v>1290</v>
      </c>
      <c r="D48" s="3">
        <f t="shared" si="0"/>
        <v>7.7551020408163254</v>
      </c>
      <c r="E48" s="3">
        <f t="shared" si="1"/>
        <v>26.897959183673493</v>
      </c>
      <c r="F48">
        <f t="shared" si="2"/>
        <v>208.59641815910052</v>
      </c>
    </row>
    <row r="49" spans="1:8" hidden="1" x14ac:dyDescent="0.2">
      <c r="B49">
        <v>93</v>
      </c>
      <c r="C49">
        <v>1336</v>
      </c>
      <c r="D49" s="3">
        <f t="shared" si="0"/>
        <v>9.7551020408163254</v>
      </c>
      <c r="E49" s="3">
        <f t="shared" si="1"/>
        <v>72.897959183673493</v>
      </c>
      <c r="F49">
        <f t="shared" si="2"/>
        <v>711.12703040399845</v>
      </c>
    </row>
    <row r="50" spans="1:8" ht="13.5" hidden="1" thickBot="1" x14ac:dyDescent="0.25">
      <c r="B50">
        <v>93</v>
      </c>
      <c r="C50">
        <v>1350</v>
      </c>
      <c r="D50" s="3">
        <f t="shared" si="0"/>
        <v>9.7551020408163254</v>
      </c>
      <c r="E50" s="3">
        <f t="shared" si="1"/>
        <v>86.897959183673493</v>
      </c>
      <c r="F50" s="4">
        <f t="shared" si="2"/>
        <v>847.698458975427</v>
      </c>
    </row>
    <row r="51" spans="1:8" x14ac:dyDescent="0.2">
      <c r="A51" s="1" t="s">
        <v>4</v>
      </c>
      <c r="B51" s="3">
        <f>AVERAGE(B2:B50)</f>
        <v>83.244897959183675</v>
      </c>
      <c r="C51" s="3">
        <f>AVERAGE(C2:C50)</f>
        <v>1263.1020408163265</v>
      </c>
      <c r="E51" s="1" t="s">
        <v>8</v>
      </c>
      <c r="F51">
        <f>SUM(F2:F50)</f>
        <v>12641.775510204085</v>
      </c>
    </row>
    <row r="52" spans="1:8" x14ac:dyDescent="0.2">
      <c r="A52" s="1" t="s">
        <v>12</v>
      </c>
      <c r="B52" s="3">
        <f>_xlfn.STDEV.S(B2:B50)</f>
        <v>7.4485194620723618</v>
      </c>
      <c r="C52" s="3">
        <f>_xlfn.STDEV.S(C2:C50)</f>
        <v>62.676499083906776</v>
      </c>
      <c r="E52" s="1" t="s">
        <v>10</v>
      </c>
      <c r="F52">
        <f>COUNT(F2:F50)</f>
        <v>49</v>
      </c>
    </row>
    <row r="53" spans="1:8" x14ac:dyDescent="0.2">
      <c r="A53" s="6" t="s">
        <v>13</v>
      </c>
      <c r="E53" s="1" t="s">
        <v>9</v>
      </c>
      <c r="F53">
        <f>F51/(F52-1)</f>
        <v>263.37032312925174</v>
      </c>
    </row>
    <row r="54" spans="1:8" x14ac:dyDescent="0.2">
      <c r="E54" s="1" t="s">
        <v>14</v>
      </c>
      <c r="F54">
        <f>F53/(B52*C52)</f>
        <v>0.564146826697419</v>
      </c>
    </row>
    <row r="55" spans="1:8" x14ac:dyDescent="0.2">
      <c r="E55" s="1"/>
      <c r="H55">
        <f>263.3703231/(B52*C52)</f>
        <v>0.56414682663476101</v>
      </c>
    </row>
    <row r="56" spans="1:8" x14ac:dyDescent="0.2">
      <c r="E56" s="1" t="s">
        <v>15</v>
      </c>
      <c r="F56">
        <f>CORREL(B2:B50,C2:C50)</f>
        <v>0.56414682669741922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Colleges and Universities</vt:lpstr>
      <vt:lpstr>Covariance</vt:lpstr>
      <vt:lpstr>Correlation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local host</cp:lastModifiedBy>
  <dcterms:created xsi:type="dcterms:W3CDTF">2002-02-03T18:32:40Z</dcterms:created>
  <dcterms:modified xsi:type="dcterms:W3CDTF">2024-03-09T09:15:52Z</dcterms:modified>
</cp:coreProperties>
</file>