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phuc.nguyentuan\Python_project\New folder\Tien\input\"/>
    </mc:Choice>
  </mc:AlternateContent>
  <xr:revisionPtr revIDLastSave="0" documentId="13_ncr:1_{B20D7B05-BAC4-4113-AD7B-8DE4856A074D}" xr6:coauthVersionLast="36" xr6:coauthVersionMax="36" xr10:uidLastSave="{00000000-0000-0000-0000-000000000000}"/>
  <bookViews>
    <workbookView xWindow="0" yWindow="0" windowWidth="21600" windowHeight="6525" xr2:uid="{00000000-000D-0000-FFFF-FFFF00000000}"/>
  </bookViews>
  <sheets>
    <sheet name="MG" sheetId="1" r:id="rId1"/>
    <sheet name="CƠ CHẾ &amp; Classification" sheetId="2" r:id="rId2"/>
  </sheets>
  <definedNames>
    <definedName name="_xlnm._FilterDatabase" localSheetId="0" hidden="1">MG!$A$8:$W$1218</definedName>
    <definedName name="Market">#REF!</definedName>
  </definedNames>
  <calcPr calcId="191029"/>
  <extLst>
    <ext uri="GoogleSheetsCustomDataVersion2">
      <go:sheetsCustomData xmlns:go="http://customooxmlschemas.google.com/" r:id="rId6" roundtripDataChecksum="jO6J8he9rwrMbYk9ej9/1IFPJZ9uwiUC+5sqGy102B8="/>
    </ext>
  </extLst>
</workbook>
</file>

<file path=xl/calcChain.xml><?xml version="1.0" encoding="utf-8"?>
<calcChain xmlns="http://schemas.openxmlformats.org/spreadsheetml/2006/main">
  <c r="J238" i="2" l="1"/>
  <c r="K179" i="2"/>
  <c r="K178" i="2"/>
  <c r="T70" i="2"/>
  <c r="S70" i="2"/>
  <c r="S69" i="2"/>
  <c r="T69" i="2" s="1"/>
  <c r="T68" i="2"/>
  <c r="S68" i="2"/>
  <c r="S67" i="2"/>
  <c r="T67" i="2" s="1"/>
  <c r="T58" i="2"/>
  <c r="S58" i="2"/>
  <c r="S57" i="2"/>
  <c r="T57" i="2" s="1"/>
  <c r="T56" i="2"/>
  <c r="S56" i="2"/>
  <c r="S55" i="2"/>
  <c r="T55" i="2" s="1"/>
  <c r="T54" i="2"/>
  <c r="S54" i="2"/>
  <c r="T52" i="2"/>
  <c r="BC45" i="2"/>
  <c r="BC44" i="2"/>
  <c r="BB44" i="2"/>
  <c r="BB43" i="2"/>
  <c r="BC43" i="2" s="1"/>
  <c r="BC42" i="2"/>
  <c r="BB42" i="2"/>
  <c r="BB41" i="2"/>
  <c r="BC41" i="2" s="1"/>
  <c r="BC40" i="2"/>
  <c r="BB40" i="2"/>
  <c r="BB39" i="2"/>
  <c r="BC39" i="2" s="1"/>
  <c r="BC38" i="2"/>
  <c r="BB38" i="2"/>
  <c r="AL28" i="2"/>
  <c r="AM28" i="2" s="1"/>
  <c r="AM27" i="2"/>
  <c r="AL27" i="2"/>
  <c r="AL26" i="2"/>
  <c r="AM26" i="2" s="1"/>
  <c r="AM25" i="2"/>
  <c r="AL25" i="2"/>
  <c r="AL24" i="2"/>
  <c r="AM24" i="2" s="1"/>
  <c r="T22" i="2"/>
  <c r="T21" i="2"/>
  <c r="BC20" i="2"/>
  <c r="T20" i="2"/>
  <c r="BC19" i="2"/>
  <c r="BB19" i="2"/>
  <c r="T19" i="2"/>
  <c r="BB18" i="2"/>
  <c r="BC18" i="2" s="1"/>
  <c r="T18" i="2"/>
  <c r="BB17" i="2"/>
  <c r="BC17" i="2" s="1"/>
  <c r="BC16" i="2"/>
  <c r="BB16" i="2"/>
  <c r="BB15" i="2"/>
  <c r="BC15" i="2" s="1"/>
  <c r="BC14" i="2"/>
  <c r="BB14" i="2"/>
  <c r="AM14" i="2"/>
  <c r="BB13" i="2"/>
  <c r="BC13" i="2" s="1"/>
  <c r="AM13" i="2"/>
  <c r="T13" i="2"/>
  <c r="BB12" i="2"/>
  <c r="BC12" i="2" s="1"/>
  <c r="AM12" i="2"/>
  <c r="T12" i="2"/>
  <c r="BB11" i="2"/>
  <c r="BC11" i="2" s="1"/>
  <c r="AM11" i="2"/>
  <c r="T11" i="2"/>
  <c r="BB10" i="2"/>
  <c r="BC10" i="2" s="1"/>
  <c r="AM10" i="2"/>
  <c r="T10" i="2"/>
</calcChain>
</file>

<file path=xl/sharedStrings.xml><?xml version="1.0" encoding="utf-8"?>
<sst xmlns="http://schemas.openxmlformats.org/spreadsheetml/2006/main" count="5113" uniqueCount="788">
  <si>
    <t>Ghi chú</t>
  </si>
  <si>
    <t>DTPcs_TB_Tháng</t>
  </si>
  <si>
    <t xml:space="preserve">DTP csps TB tháng </t>
  </si>
  <si>
    <t>NSRcs_TB_Tháng</t>
  </si>
  <si>
    <t>DTTcs_TB_Tháng</t>
  </si>
  <si>
    <t xml:space="preserve">GTGD_cs_TB/tháng </t>
  </si>
  <si>
    <t>New_caculated</t>
  </si>
  <si>
    <t>Year quarter</t>
  </si>
  <si>
    <t>year 6M</t>
  </si>
  <si>
    <t>staff username</t>
  </si>
  <si>
    <t>manager username</t>
  </si>
  <si>
    <t>director_username</t>
  </si>
  <si>
    <t>DTPcs</t>
  </si>
  <si>
    <t xml:space="preserve">DTP csps </t>
  </si>
  <si>
    <t>NSRcs</t>
  </si>
  <si>
    <t>DTTcs</t>
  </si>
  <si>
    <t>GTGD cs</t>
  </si>
  <si>
    <t xml:space="preserve">Range DTP/1 tháng </t>
  </si>
  <si>
    <t>Range SLKH quản lý</t>
  </si>
  <si>
    <t>join_date</t>
  </si>
  <si>
    <t>out_date</t>
  </si>
  <si>
    <t>Thâm niên</t>
  </si>
  <si>
    <t>position</t>
  </si>
  <si>
    <t>SLKH_quan_ly</t>
  </si>
  <si>
    <t>SLKH_inactive</t>
  </si>
  <si>
    <t>SLKH_active</t>
  </si>
  <si>
    <t>pos_code</t>
  </si>
  <si>
    <t>group_code</t>
  </si>
  <si>
    <t>group_name</t>
  </si>
  <si>
    <t>2023.Q3</t>
  </si>
  <si>
    <t>2023.6L</t>
  </si>
  <si>
    <t>staff0002</t>
  </si>
  <si>
    <t>Nhân viên</t>
  </si>
  <si>
    <t>2023.Q4</t>
  </si>
  <si>
    <t>staff0003</t>
  </si>
  <si>
    <t>staff0004</t>
  </si>
  <si>
    <t>staff0005</t>
  </si>
  <si>
    <t>staff0006</t>
  </si>
  <si>
    <t>staff0007</t>
  </si>
  <si>
    <t>staff0008</t>
  </si>
  <si>
    <t>staff0009</t>
  </si>
  <si>
    <t>staff0010</t>
  </si>
  <si>
    <t>staff0011</t>
  </si>
  <si>
    <t>staff0012</t>
  </si>
  <si>
    <t>staff0013</t>
  </si>
  <si>
    <t>staff0014</t>
  </si>
  <si>
    <t>staff0015</t>
  </si>
  <si>
    <t>staff0016</t>
  </si>
  <si>
    <t>staff0017</t>
  </si>
  <si>
    <t>staff0018</t>
  </si>
  <si>
    <t>staff0019</t>
  </si>
  <si>
    <t>staff0020</t>
  </si>
  <si>
    <t>staff0021</t>
  </si>
  <si>
    <t>staff0022</t>
  </si>
  <si>
    <t>staff0023</t>
  </si>
  <si>
    <t>staff0024</t>
  </si>
  <si>
    <t>staff0025</t>
  </si>
  <si>
    <t>staff0026</t>
  </si>
  <si>
    <t>staff0027</t>
  </si>
  <si>
    <t>staff0028</t>
  </si>
  <si>
    <t>staff0029</t>
  </si>
  <si>
    <t>staff0030</t>
  </si>
  <si>
    <t>staff0031</t>
  </si>
  <si>
    <t>staff0032</t>
  </si>
  <si>
    <t>staff0033</t>
  </si>
  <si>
    <t>staff0034</t>
  </si>
  <si>
    <t>staff0035</t>
  </si>
  <si>
    <t>staff0036</t>
  </si>
  <si>
    <t>staff0037</t>
  </si>
  <si>
    <t>staff0038</t>
  </si>
  <si>
    <t>staff0039</t>
  </si>
  <si>
    <t>staff0040</t>
  </si>
  <si>
    <t>staff0041</t>
  </si>
  <si>
    <t>staff0042</t>
  </si>
  <si>
    <t>staff0043</t>
  </si>
  <si>
    <t>staff0044</t>
  </si>
  <si>
    <t>staff0046</t>
  </si>
  <si>
    <t>staff0047</t>
  </si>
  <si>
    <t>staff0048</t>
  </si>
  <si>
    <t>staff0049</t>
  </si>
  <si>
    <t>staff0050</t>
  </si>
  <si>
    <t>staff0051</t>
  </si>
  <si>
    <t>staff0052</t>
  </si>
  <si>
    <t>staff0053</t>
  </si>
  <si>
    <t>staff0054</t>
  </si>
  <si>
    <t>staff0055</t>
  </si>
  <si>
    <t>staff0056</t>
  </si>
  <si>
    <t>staff0057</t>
  </si>
  <si>
    <t>staff0058</t>
  </si>
  <si>
    <t>staff0059</t>
  </si>
  <si>
    <t>staff0060</t>
  </si>
  <si>
    <t>staff0061</t>
  </si>
  <si>
    <t>staff0062</t>
  </si>
  <si>
    <t>staff0063</t>
  </si>
  <si>
    <t>staff0064</t>
  </si>
  <si>
    <t>staff0065</t>
  </si>
  <si>
    <t>staff0066</t>
  </si>
  <si>
    <t>staff0067</t>
  </si>
  <si>
    <t>staff0068</t>
  </si>
  <si>
    <t>staff0069</t>
  </si>
  <si>
    <t>staff0070</t>
  </si>
  <si>
    <t>staff0071</t>
  </si>
  <si>
    <t>staff0072</t>
  </si>
  <si>
    <t>staff0073</t>
  </si>
  <si>
    <t>staff0074</t>
  </si>
  <si>
    <t>staff0075</t>
  </si>
  <si>
    <t>staff0076</t>
  </si>
  <si>
    <t>staff0077</t>
  </si>
  <si>
    <t>staff0078</t>
  </si>
  <si>
    <t>staff0079</t>
  </si>
  <si>
    <t>staff0080</t>
  </si>
  <si>
    <t>staff0081</t>
  </si>
  <si>
    <t>staff0083</t>
  </si>
  <si>
    <t>staff0084</t>
  </si>
  <si>
    <t>staff0085</t>
  </si>
  <si>
    <t>staff0086</t>
  </si>
  <si>
    <t>staff0087</t>
  </si>
  <si>
    <t>staff0088</t>
  </si>
  <si>
    <t>staff0089</t>
  </si>
  <si>
    <t>staff0090</t>
  </si>
  <si>
    <t>staff0091</t>
  </si>
  <si>
    <t>staff0092</t>
  </si>
  <si>
    <t>staff0093</t>
  </si>
  <si>
    <t>staff0094</t>
  </si>
  <si>
    <t>staff0095</t>
  </si>
  <si>
    <t>staff0096</t>
  </si>
  <si>
    <t>staff0097</t>
  </si>
  <si>
    <t>staff0098</t>
  </si>
  <si>
    <t>staff0099</t>
  </si>
  <si>
    <t>staff0101</t>
  </si>
  <si>
    <t>staff0102</t>
  </si>
  <si>
    <t>staff0103</t>
  </si>
  <si>
    <t>staff0104</t>
  </si>
  <si>
    <t>staff0105</t>
  </si>
  <si>
    <t>staff0106</t>
  </si>
  <si>
    <t>staff0107</t>
  </si>
  <si>
    <t>staff0108</t>
  </si>
  <si>
    <t>staff0110</t>
  </si>
  <si>
    <t>staff0111</t>
  </si>
  <si>
    <t>staff0112</t>
  </si>
  <si>
    <t>staff0114</t>
  </si>
  <si>
    <t>staff0115</t>
  </si>
  <si>
    <t>staff0116</t>
  </si>
  <si>
    <t>staff0117</t>
  </si>
  <si>
    <t>staff0118</t>
  </si>
  <si>
    <t>staff0119</t>
  </si>
  <si>
    <t>staff0120</t>
  </si>
  <si>
    <t>staff0121</t>
  </si>
  <si>
    <t>staff0122</t>
  </si>
  <si>
    <t>staff0123</t>
  </si>
  <si>
    <t>staff0124</t>
  </si>
  <si>
    <t>staff0125</t>
  </si>
  <si>
    <t>staff0127</t>
  </si>
  <si>
    <t>staff0128</t>
  </si>
  <si>
    <t>staff0129</t>
  </si>
  <si>
    <t>staff0131</t>
  </si>
  <si>
    <t>staff0132</t>
  </si>
  <si>
    <t>staff0133</t>
  </si>
  <si>
    <t>staff0134</t>
  </si>
  <si>
    <t>staff0135</t>
  </si>
  <si>
    <t>staff0136</t>
  </si>
  <si>
    <t>staff0137</t>
  </si>
  <si>
    <t>staff0138</t>
  </si>
  <si>
    <t>staff0139</t>
  </si>
  <si>
    <t>staff0140</t>
  </si>
  <si>
    <t>staff0141</t>
  </si>
  <si>
    <t>staff0142</t>
  </si>
  <si>
    <t>staff0143</t>
  </si>
  <si>
    <t>staff0144</t>
  </si>
  <si>
    <t>staff0145</t>
  </si>
  <si>
    <t>Trưởng bộ phận</t>
  </si>
  <si>
    <t>staff0146</t>
  </si>
  <si>
    <t>staff0147</t>
  </si>
  <si>
    <t>staff0148</t>
  </si>
  <si>
    <t>staff0149</t>
  </si>
  <si>
    <t>staff0150</t>
  </si>
  <si>
    <t>staff0151</t>
  </si>
  <si>
    <t>staff0152</t>
  </si>
  <si>
    <t>staff0153</t>
  </si>
  <si>
    <t>staff0154</t>
  </si>
  <si>
    <t>staff0155</t>
  </si>
  <si>
    <t>staff0156</t>
  </si>
  <si>
    <t>staff0158</t>
  </si>
  <si>
    <t>staff0159</t>
  </si>
  <si>
    <t>staff0160</t>
  </si>
  <si>
    <t>staff0161</t>
  </si>
  <si>
    <t>staff0162</t>
  </si>
  <si>
    <t>staff0163</t>
  </si>
  <si>
    <t>staff0164</t>
  </si>
  <si>
    <t>staff0165</t>
  </si>
  <si>
    <t>staff0166</t>
  </si>
  <si>
    <t>staff0167</t>
  </si>
  <si>
    <t>staff0168</t>
  </si>
  <si>
    <t>staff0169</t>
  </si>
  <si>
    <t>staff0170</t>
  </si>
  <si>
    <t>staff0172</t>
  </si>
  <si>
    <t>staff0173</t>
  </si>
  <si>
    <t>staff0174</t>
  </si>
  <si>
    <t>staff0175</t>
  </si>
  <si>
    <t>staff0176</t>
  </si>
  <si>
    <t>staff0178</t>
  </si>
  <si>
    <t>staff0179</t>
  </si>
  <si>
    <t>staff0180</t>
  </si>
  <si>
    <t>staff0181</t>
  </si>
  <si>
    <t>staff0182</t>
  </si>
  <si>
    <t>staff0184</t>
  </si>
  <si>
    <t>staff0185</t>
  </si>
  <si>
    <t>staff0186</t>
  </si>
  <si>
    <t>staff0187</t>
  </si>
  <si>
    <t>staff0189</t>
  </si>
  <si>
    <t>staff0191</t>
  </si>
  <si>
    <t>staff0192</t>
  </si>
  <si>
    <t>staff0193</t>
  </si>
  <si>
    <t>staff0194</t>
  </si>
  <si>
    <t>staff0195</t>
  </si>
  <si>
    <t>staff0196</t>
  </si>
  <si>
    <t>staff0197</t>
  </si>
  <si>
    <t>staff0198</t>
  </si>
  <si>
    <t>staff0199</t>
  </si>
  <si>
    <t>staff0200</t>
  </si>
  <si>
    <t>staff0202</t>
  </si>
  <si>
    <t>staff0203</t>
  </si>
  <si>
    <t>staff0204</t>
  </si>
  <si>
    <t>staff0205</t>
  </si>
  <si>
    <t>staff0206</t>
  </si>
  <si>
    <t>staff0207</t>
  </si>
  <si>
    <t>staff0208</t>
  </si>
  <si>
    <t>staff0209</t>
  </si>
  <si>
    <t>staff0210</t>
  </si>
  <si>
    <t>staff0211</t>
  </si>
  <si>
    <t>staff0212</t>
  </si>
  <si>
    <t>staff0213</t>
  </si>
  <si>
    <t>staff0214</t>
  </si>
  <si>
    <t>staff0215</t>
  </si>
  <si>
    <t>staff0216</t>
  </si>
  <si>
    <t>staff0217</t>
  </si>
  <si>
    <t>staff0218</t>
  </si>
  <si>
    <t>staff0219</t>
  </si>
  <si>
    <t>staff0220</t>
  </si>
  <si>
    <t>staff0221</t>
  </si>
  <si>
    <t>staff0222</t>
  </si>
  <si>
    <t>staff0223</t>
  </si>
  <si>
    <t>staff0224</t>
  </si>
  <si>
    <t>staff0225</t>
  </si>
  <si>
    <t>staff0226</t>
  </si>
  <si>
    <t>staff0227</t>
  </si>
  <si>
    <t>staff0228</t>
  </si>
  <si>
    <t>staff0229</t>
  </si>
  <si>
    <t>staff0230</t>
  </si>
  <si>
    <t>staff0231</t>
  </si>
  <si>
    <t>staff0232</t>
  </si>
  <si>
    <t>staff0233</t>
  </si>
  <si>
    <t>staff0234</t>
  </si>
  <si>
    <t>staff0235</t>
  </si>
  <si>
    <t>staff0236</t>
  </si>
  <si>
    <t>staff0237</t>
  </si>
  <si>
    <t>staff0238</t>
  </si>
  <si>
    <t>staff0239</t>
  </si>
  <si>
    <t>staff0240</t>
  </si>
  <si>
    <t>staff0241</t>
  </si>
  <si>
    <t>staff0242</t>
  </si>
  <si>
    <t>staff0243</t>
  </si>
  <si>
    <t>staff0244</t>
  </si>
  <si>
    <t>staff0246</t>
  </si>
  <si>
    <t>staff0247</t>
  </si>
  <si>
    <t>staff0248</t>
  </si>
  <si>
    <t>staff0249</t>
  </si>
  <si>
    <t>staff0250</t>
  </si>
  <si>
    <t>staff0251</t>
  </si>
  <si>
    <t>staff0252</t>
  </si>
  <si>
    <t>staff0253</t>
  </si>
  <si>
    <t>staff0256</t>
  </si>
  <si>
    <t>staff0257</t>
  </si>
  <si>
    <t>staff0258</t>
  </si>
  <si>
    <t>staff0259</t>
  </si>
  <si>
    <t>staff0260</t>
  </si>
  <si>
    <t>staff0261</t>
  </si>
  <si>
    <t>staff0262</t>
  </si>
  <si>
    <t>staff0263</t>
  </si>
  <si>
    <t>staff0264</t>
  </si>
  <si>
    <t>staff0265</t>
  </si>
  <si>
    <t>staff0266</t>
  </si>
  <si>
    <t>staff0267</t>
  </si>
  <si>
    <t>staff0268</t>
  </si>
  <si>
    <t>staff0269</t>
  </si>
  <si>
    <t>staff0270</t>
  </si>
  <si>
    <t>staff0271</t>
  </si>
  <si>
    <t>staff0272</t>
  </si>
  <si>
    <t>staff0273</t>
  </si>
  <si>
    <t>staff0274</t>
  </si>
  <si>
    <t>staff0275</t>
  </si>
  <si>
    <t>staff0277</t>
  </si>
  <si>
    <t>staff0279</t>
  </si>
  <si>
    <t>staff0280</t>
  </si>
  <si>
    <t>staff0281</t>
  </si>
  <si>
    <t>staff0282</t>
  </si>
  <si>
    <t>staff0283</t>
  </si>
  <si>
    <t>staff0284</t>
  </si>
  <si>
    <t>staff0285</t>
  </si>
  <si>
    <t>staff0286</t>
  </si>
  <si>
    <t>staff0287</t>
  </si>
  <si>
    <t>staff0288</t>
  </si>
  <si>
    <t>staff0289</t>
  </si>
  <si>
    <t>staff0290</t>
  </si>
  <si>
    <t>staff0291</t>
  </si>
  <si>
    <t>staff0292</t>
  </si>
  <si>
    <t>staff0293</t>
  </si>
  <si>
    <t>staff0294</t>
  </si>
  <si>
    <t>staff0295</t>
  </si>
  <si>
    <t>staff0296</t>
  </si>
  <si>
    <t>staff0297</t>
  </si>
  <si>
    <t>staff0298</t>
  </si>
  <si>
    <t>staff0299</t>
  </si>
  <si>
    <t>staff0300</t>
  </si>
  <si>
    <t>staff0301</t>
  </si>
  <si>
    <t>staff0302</t>
  </si>
  <si>
    <t>staff0303</t>
  </si>
  <si>
    <t>staff0304</t>
  </si>
  <si>
    <t>staff0305</t>
  </si>
  <si>
    <t>staff0306</t>
  </si>
  <si>
    <t>staff0307</t>
  </si>
  <si>
    <t>staff0308</t>
  </si>
  <si>
    <t>staff0309</t>
  </si>
  <si>
    <t>staff0310</t>
  </si>
  <si>
    <t>staff0312</t>
  </si>
  <si>
    <t>staff0313</t>
  </si>
  <si>
    <t>staff0314</t>
  </si>
  <si>
    <t>staff0316</t>
  </si>
  <si>
    <t>staff0317</t>
  </si>
  <si>
    <t>staff0318</t>
  </si>
  <si>
    <t>staff0319</t>
  </si>
  <si>
    <t>staff0320</t>
  </si>
  <si>
    <t>staff0321</t>
  </si>
  <si>
    <t>staff0322</t>
  </si>
  <si>
    <t>staff0323</t>
  </si>
  <si>
    <t>staff0324</t>
  </si>
  <si>
    <t>staff0325</t>
  </si>
  <si>
    <t>staff0326</t>
  </si>
  <si>
    <t>staff0327</t>
  </si>
  <si>
    <t>staff0328</t>
  </si>
  <si>
    <t>staff0329</t>
  </si>
  <si>
    <t>staff0330</t>
  </si>
  <si>
    <t>staff0331</t>
  </si>
  <si>
    <t>staff0332</t>
  </si>
  <si>
    <t>staff0333</t>
  </si>
  <si>
    <t>staff0334</t>
  </si>
  <si>
    <t>staff0336</t>
  </si>
  <si>
    <t>staff0337</t>
  </si>
  <si>
    <t>staff0338</t>
  </si>
  <si>
    <t>staff0339</t>
  </si>
  <si>
    <t>staff0340</t>
  </si>
  <si>
    <t>staff0341</t>
  </si>
  <si>
    <t>staff0342</t>
  </si>
  <si>
    <t>staff0343</t>
  </si>
  <si>
    <t>staff0344</t>
  </si>
  <si>
    <t>staff0345</t>
  </si>
  <si>
    <t>staff0346</t>
  </si>
  <si>
    <t>staff0347</t>
  </si>
  <si>
    <t>staff0348</t>
  </si>
  <si>
    <t>staff0349</t>
  </si>
  <si>
    <t>staff0350</t>
  </si>
  <si>
    <t>staff0351</t>
  </si>
  <si>
    <t>staff0352</t>
  </si>
  <si>
    <t>staff0353</t>
  </si>
  <si>
    <t>staff0354</t>
  </si>
  <si>
    <t>staff0356</t>
  </si>
  <si>
    <t>staff0357</t>
  </si>
  <si>
    <t>staff0358</t>
  </si>
  <si>
    <t>staff0359</t>
  </si>
  <si>
    <t>staff0360</t>
  </si>
  <si>
    <t>staff0361</t>
  </si>
  <si>
    <t>staff0362</t>
  </si>
  <si>
    <t>staff0363</t>
  </si>
  <si>
    <t>staff0364</t>
  </si>
  <si>
    <t>staff0365</t>
  </si>
  <si>
    <t>staff0366</t>
  </si>
  <si>
    <t>staff0367</t>
  </si>
  <si>
    <t>staff0368</t>
  </si>
  <si>
    <t>staff0369</t>
  </si>
  <si>
    <t>staff0370</t>
  </si>
  <si>
    <t>staff0371</t>
  </si>
  <si>
    <t>staff0372</t>
  </si>
  <si>
    <t>staff0373</t>
  </si>
  <si>
    <t>staff0374</t>
  </si>
  <si>
    <t>staff0375</t>
  </si>
  <si>
    <t>staff0376</t>
  </si>
  <si>
    <t>staff0377</t>
  </si>
  <si>
    <t>staff0378</t>
  </si>
  <si>
    <t>staff0379</t>
  </si>
  <si>
    <t>staff0380</t>
  </si>
  <si>
    <t>staff0381</t>
  </si>
  <si>
    <t>staff0382</t>
  </si>
  <si>
    <t>staff0383</t>
  </si>
  <si>
    <t>staff0384</t>
  </si>
  <si>
    <t>staff0385</t>
  </si>
  <si>
    <t>staff0386</t>
  </si>
  <si>
    <t>staff0387</t>
  </si>
  <si>
    <t>staff0388</t>
  </si>
  <si>
    <t>staff0389</t>
  </si>
  <si>
    <t>staff0390</t>
  </si>
  <si>
    <t>staff0391</t>
  </si>
  <si>
    <t>staff0392</t>
  </si>
  <si>
    <t>staff0393</t>
  </si>
  <si>
    <t>staff0394</t>
  </si>
  <si>
    <t>staff0395</t>
  </si>
  <si>
    <t>staff0396</t>
  </si>
  <si>
    <t>staff0397</t>
  </si>
  <si>
    <t>staff0398</t>
  </si>
  <si>
    <t>staff0399</t>
  </si>
  <si>
    <t>staff0400</t>
  </si>
  <si>
    <t>staff0401</t>
  </si>
  <si>
    <t>staff0402</t>
  </si>
  <si>
    <t>staff0403</t>
  </si>
  <si>
    <t>staff0404</t>
  </si>
  <si>
    <t>staff0405</t>
  </si>
  <si>
    <t>staff0406</t>
  </si>
  <si>
    <t>staff0407</t>
  </si>
  <si>
    <t>staff0408</t>
  </si>
  <si>
    <t>staff0409</t>
  </si>
  <si>
    <t>staff0410</t>
  </si>
  <si>
    <t>staff0411</t>
  </si>
  <si>
    <t>staff0412</t>
  </si>
  <si>
    <t>staff0413</t>
  </si>
  <si>
    <t>staff0415</t>
  </si>
  <si>
    <t>staff0417</t>
  </si>
  <si>
    <t>staff0418</t>
  </si>
  <si>
    <t>staff0419</t>
  </si>
  <si>
    <t>staff0420</t>
  </si>
  <si>
    <t>staff0422</t>
  </si>
  <si>
    <t>staff0423</t>
  </si>
  <si>
    <t>staff0424</t>
  </si>
  <si>
    <t>staff0425</t>
  </si>
  <si>
    <t>staff0427</t>
  </si>
  <si>
    <t>staff0428</t>
  </si>
  <si>
    <t>staff0429</t>
  </si>
  <si>
    <t>staff0430</t>
  </si>
  <si>
    <t>staff0431</t>
  </si>
  <si>
    <t>staff0432</t>
  </si>
  <si>
    <t>staff0433</t>
  </si>
  <si>
    <t>staff0434</t>
  </si>
  <si>
    <t>staff0435</t>
  </si>
  <si>
    <t>staff0436</t>
  </si>
  <si>
    <t>staff0437</t>
  </si>
  <si>
    <t>staff0438</t>
  </si>
  <si>
    <t>staff0439</t>
  </si>
  <si>
    <t>staff0440</t>
  </si>
  <si>
    <t>staff0441</t>
  </si>
  <si>
    <t>staff0442</t>
  </si>
  <si>
    <t>staff0444</t>
  </si>
  <si>
    <t>staff0445</t>
  </si>
  <si>
    <t>staff0446</t>
  </si>
  <si>
    <t>staff0447</t>
  </si>
  <si>
    <t>staff0448</t>
  </si>
  <si>
    <t>staff0449</t>
  </si>
  <si>
    <t>staff0450</t>
  </si>
  <si>
    <t>staff0451</t>
  </si>
  <si>
    <t>staff0452</t>
  </si>
  <si>
    <t>staff0453</t>
  </si>
  <si>
    <t>staff0454</t>
  </si>
  <si>
    <t>staff0455</t>
  </si>
  <si>
    <t>staff0456</t>
  </si>
  <si>
    <t>staff0457</t>
  </si>
  <si>
    <t>staff0458</t>
  </si>
  <si>
    <t>staff0459</t>
  </si>
  <si>
    <t>staff0460</t>
  </si>
  <si>
    <t>staff0461</t>
  </si>
  <si>
    <t>staff0462</t>
  </si>
  <si>
    <t>staff0464</t>
  </si>
  <si>
    <t>staff0467</t>
  </si>
  <si>
    <t>staff0468</t>
  </si>
  <si>
    <t>staff0469</t>
  </si>
  <si>
    <t>staff0470</t>
  </si>
  <si>
    <t>staff0471</t>
  </si>
  <si>
    <t>staff0472</t>
  </si>
  <si>
    <t>staff0474</t>
  </si>
  <si>
    <t>staff0475</t>
  </si>
  <si>
    <t>staff0476</t>
  </si>
  <si>
    <t>staff0477</t>
  </si>
  <si>
    <t>staff0479</t>
  </si>
  <si>
    <t>staff0480</t>
  </si>
  <si>
    <t>staff0482</t>
  </si>
  <si>
    <t>staff0483</t>
  </si>
  <si>
    <t>staff0484</t>
  </si>
  <si>
    <t>staff0485</t>
  </si>
  <si>
    <t>staff0486</t>
  </si>
  <si>
    <t>staff0487</t>
  </si>
  <si>
    <t>staff0488</t>
  </si>
  <si>
    <t>staff0489</t>
  </si>
  <si>
    <t>staff0490</t>
  </si>
  <si>
    <t>staff0491</t>
  </si>
  <si>
    <t>staff0492</t>
  </si>
  <si>
    <t>staff0493</t>
  </si>
  <si>
    <t>staff0494</t>
  </si>
  <si>
    <t>staff0495</t>
  </si>
  <si>
    <t>staff0496</t>
  </si>
  <si>
    <t>staff0497</t>
  </si>
  <si>
    <t>staff0498</t>
  </si>
  <si>
    <t>staff0499</t>
  </si>
  <si>
    <t>staff0500</t>
  </si>
  <si>
    <t>staff0501</t>
  </si>
  <si>
    <t>staff0502</t>
  </si>
  <si>
    <t>staff0503</t>
  </si>
  <si>
    <t>staff0504</t>
  </si>
  <si>
    <t>staff0505</t>
  </si>
  <si>
    <t>staff0506</t>
  </si>
  <si>
    <t>staff0507</t>
  </si>
  <si>
    <t>staff0508</t>
  </si>
  <si>
    <t>staff0509</t>
  </si>
  <si>
    <t>staff0511</t>
  </si>
  <si>
    <t>staff0512</t>
  </si>
  <si>
    <t>staff0513</t>
  </si>
  <si>
    <t>staff0514</t>
  </si>
  <si>
    <t>staff0515</t>
  </si>
  <si>
    <t>staff0516</t>
  </si>
  <si>
    <t>staff0517</t>
  </si>
  <si>
    <t>staff0518</t>
  </si>
  <si>
    <t>staff0519</t>
  </si>
  <si>
    <t>staff0520</t>
  </si>
  <si>
    <t>staff0521</t>
  </si>
  <si>
    <t>staff0522</t>
  </si>
  <si>
    <t>staff0523</t>
  </si>
  <si>
    <t>staff0524</t>
  </si>
  <si>
    <t>staff0525</t>
  </si>
  <si>
    <t>staff0526</t>
  </si>
  <si>
    <t>staff0527</t>
  </si>
  <si>
    <t>staff0528</t>
  </si>
  <si>
    <t>staff0529</t>
  </si>
  <si>
    <t>staff0530</t>
  </si>
  <si>
    <t>staff0531</t>
  </si>
  <si>
    <t>staff0532</t>
  </si>
  <si>
    <t>staff0533</t>
  </si>
  <si>
    <t>staff0534</t>
  </si>
  <si>
    <t>staff0535</t>
  </si>
  <si>
    <t>staff0536</t>
  </si>
  <si>
    <t>staff0537</t>
  </si>
  <si>
    <t>staff0538</t>
  </si>
  <si>
    <t>staff0539</t>
  </si>
  <si>
    <t>staff0541</t>
  </si>
  <si>
    <t>staff0542</t>
  </si>
  <si>
    <t>staff0543</t>
  </si>
  <si>
    <t>staff0544</t>
  </si>
  <si>
    <t>staff0545</t>
  </si>
  <si>
    <t>staff0546</t>
  </si>
  <si>
    <t>staff0547</t>
  </si>
  <si>
    <t>staff0548</t>
  </si>
  <si>
    <t>staff0549</t>
  </si>
  <si>
    <t>staff0550</t>
  </si>
  <si>
    <t>staff0551</t>
  </si>
  <si>
    <t>staff0552</t>
  </si>
  <si>
    <t>staff0553</t>
  </si>
  <si>
    <t>staff0554</t>
  </si>
  <si>
    <t>staff0555</t>
  </si>
  <si>
    <t>staff0556</t>
  </si>
  <si>
    <t>staff0557</t>
  </si>
  <si>
    <t>staff0558</t>
  </si>
  <si>
    <t>staff0559</t>
  </si>
  <si>
    <t>staff0560</t>
  </si>
  <si>
    <t>staff0561</t>
  </si>
  <si>
    <t>staff0562</t>
  </si>
  <si>
    <t>staff0564</t>
  </si>
  <si>
    <t>staff0565</t>
  </si>
  <si>
    <t>staff0566</t>
  </si>
  <si>
    <t>staff0567</t>
  </si>
  <si>
    <t>staff0568</t>
  </si>
  <si>
    <t>staff0569</t>
  </si>
  <si>
    <t>staff0570</t>
  </si>
  <si>
    <t>staff0571</t>
  </si>
  <si>
    <t>staff0572</t>
  </si>
  <si>
    <t>staff0573</t>
  </si>
  <si>
    <t>staff0574</t>
  </si>
  <si>
    <t>staff0575</t>
  </si>
  <si>
    <t>staff0577</t>
  </si>
  <si>
    <t>staff0578</t>
  </si>
  <si>
    <t>staff0579</t>
  </si>
  <si>
    <t>staff0580</t>
  </si>
  <si>
    <t>staff0581</t>
  </si>
  <si>
    <t>staff0582</t>
  </si>
  <si>
    <t>staff0583</t>
  </si>
  <si>
    <t>staff0584</t>
  </si>
  <si>
    <t>staff0586</t>
  </si>
  <si>
    <t>staff0587</t>
  </si>
  <si>
    <t>staff0588</t>
  </si>
  <si>
    <t>staff0590</t>
  </si>
  <si>
    <t>staff0591</t>
  </si>
  <si>
    <t>staff0592</t>
  </si>
  <si>
    <t>staff0593</t>
  </si>
  <si>
    <t>staff0594</t>
  </si>
  <si>
    <t>staff0595</t>
  </si>
  <si>
    <t>staff0596</t>
  </si>
  <si>
    <t>staff0597</t>
  </si>
  <si>
    <t>staff0598</t>
  </si>
  <si>
    <t>staff0599</t>
  </si>
  <si>
    <t>staff0600</t>
  </si>
  <si>
    <t>staff0601</t>
  </si>
  <si>
    <t>staff0602</t>
  </si>
  <si>
    <t>staff0603</t>
  </si>
  <si>
    <t>staff0604</t>
  </si>
  <si>
    <t>staff0605</t>
  </si>
  <si>
    <t>staff0606</t>
  </si>
  <si>
    <t>staff0607</t>
  </si>
  <si>
    <t>staff0608</t>
  </si>
  <si>
    <t>staff0609</t>
  </si>
  <si>
    <t>staff0610</t>
  </si>
  <si>
    <t>staff0612</t>
  </si>
  <si>
    <t>staff0614</t>
  </si>
  <si>
    <t>staff0615</t>
  </si>
  <si>
    <t>staff0616</t>
  </si>
  <si>
    <t>staff0617</t>
  </si>
  <si>
    <t>staff0618</t>
  </si>
  <si>
    <t>staff0619</t>
  </si>
  <si>
    <t>staff0620</t>
  </si>
  <si>
    <t>staff0621</t>
  </si>
  <si>
    <t>staff0623</t>
  </si>
  <si>
    <t>staff0624</t>
  </si>
  <si>
    <t>staff0625</t>
  </si>
  <si>
    <t>staff0626</t>
  </si>
  <si>
    <t>staff0627</t>
  </si>
  <si>
    <t>staff0628</t>
  </si>
  <si>
    <t>staff0629</t>
  </si>
  <si>
    <t>staff0630</t>
  </si>
  <si>
    <t>staff0631</t>
  </si>
  <si>
    <t>staff0632</t>
  </si>
  <si>
    <t>staff0633</t>
  </si>
  <si>
    <t>staff0634</t>
  </si>
  <si>
    <t>staff0635</t>
  </si>
  <si>
    <t>staff0636</t>
  </si>
  <si>
    <t>staff0637</t>
  </si>
  <si>
    <t>staff0638</t>
  </si>
  <si>
    <t>staff0639</t>
  </si>
  <si>
    <t>staff0640</t>
  </si>
  <si>
    <t>staff0641</t>
  </si>
  <si>
    <t>staff0642</t>
  </si>
  <si>
    <t>staff0643</t>
  </si>
  <si>
    <t>staff0644</t>
  </si>
  <si>
    <t>staff0645</t>
  </si>
  <si>
    <t>staff0647</t>
  </si>
  <si>
    <t>staff0648</t>
  </si>
  <si>
    <t>staff0649</t>
  </si>
  <si>
    <t>staff0650</t>
  </si>
  <si>
    <t>staff0651</t>
  </si>
  <si>
    <t>staff0652</t>
  </si>
  <si>
    <t>staff0653</t>
  </si>
  <si>
    <t>staff0654</t>
  </si>
  <si>
    <t>staff0655</t>
  </si>
  <si>
    <t>staff0656</t>
  </si>
  <si>
    <t>staff0657</t>
  </si>
  <si>
    <t>staff0658</t>
  </si>
  <si>
    <t>staff0659</t>
  </si>
  <si>
    <t>staff0660</t>
  </si>
  <si>
    <t>staff0661</t>
  </si>
  <si>
    <t>staff0662</t>
  </si>
  <si>
    <t>staff0663</t>
  </si>
  <si>
    <t>staff0664</t>
  </si>
  <si>
    <t>staff0666</t>
  </si>
  <si>
    <t>staff0667</t>
  </si>
  <si>
    <t>staff0668</t>
  </si>
  <si>
    <t>staff0669</t>
  </si>
  <si>
    <t>staff0670</t>
  </si>
  <si>
    <t>staff0672</t>
  </si>
  <si>
    <t>staff0673</t>
  </si>
  <si>
    <t>staff0674</t>
  </si>
  <si>
    <t>staff0675</t>
  </si>
  <si>
    <t>staff0676</t>
  </si>
  <si>
    <t>staff0677</t>
  </si>
  <si>
    <t>staff0679</t>
  </si>
  <si>
    <t>staff0680</t>
  </si>
  <si>
    <t>staff0682</t>
  </si>
  <si>
    <t>staff0683</t>
  </si>
  <si>
    <t>staff0684</t>
  </si>
  <si>
    <t>staff0685</t>
  </si>
  <si>
    <t>LƯƠNG CŨ</t>
  </si>
  <si>
    <t>LƯƠNG MỚI</t>
  </si>
  <si>
    <t>HOA HỒNG</t>
  </si>
  <si>
    <t>OVERIDING</t>
  </si>
  <si>
    <t>Classification</t>
  </si>
  <si>
    <t>Mục đích: Để mapping vào tính cơ chế</t>
  </si>
  <si>
    <t>LƯƠNG</t>
  </si>
  <si>
    <t>CƠ CHẾ MG 2018</t>
  </si>
  <si>
    <t>TỪ (triệu đồng)</t>
  </si>
  <si>
    <t>DƯỚI (triệu đồng)</t>
  </si>
  <si>
    <t>Trên (triệu đồng)</t>
  </si>
  <si>
    <t>đến (triệu đồng)</t>
  </si>
  <si>
    <t>Từ</t>
  </si>
  <si>
    <t>Dưới</t>
  </si>
  <si>
    <t>(Final_text)</t>
  </si>
  <si>
    <t>PHẦN 1: LƯƠNG MÔI GIỚI</t>
  </si>
  <si>
    <t>MGĐL HIỆN TẠI (2023)</t>
  </si>
  <si>
    <t>OVERIDING TRƯỞNG PHÒNG SU HIỆN TẠI (2023)</t>
  </si>
  <si>
    <t>DTP</t>
  </si>
  <si>
    <t>(Pre_text)</t>
  </si>
  <si>
    <t>MIN DTT</t>
  </si>
  <si>
    <t>MAX DTT</t>
  </si>
  <si>
    <t>RANGE</t>
  </si>
  <si>
    <t>PHƯƠNG THỨC</t>
  </si>
  <si>
    <t>MIN</t>
  </si>
  <si>
    <t>MAX</t>
  </si>
  <si>
    <t>%OVERIDING</t>
  </si>
  <si>
    <t>STT</t>
  </si>
  <si>
    <t>Min</t>
  </si>
  <si>
    <t>Max</t>
  </si>
  <si>
    <t>Segment</t>
  </si>
  <si>
    <t>Môi giới</t>
  </si>
  <si>
    <t xml:space="preserve"> DTP csps (triệu)</t>
  </si>
  <si>
    <t>NAV (tỷ)</t>
  </si>
  <si>
    <t>Mức TB phí thu KH</t>
  </si>
  <si>
    <t>Lương (triệu)</t>
  </si>
  <si>
    <t>(DTT theo từng bậc thang x %hoa hồng)</t>
  </si>
  <si>
    <t>(DTT theo từng bậc thang x %overiding)</t>
  </si>
  <si>
    <t>MGĐL</t>
  </si>
  <si>
    <t>MG1</t>
  </si>
  <si>
    <t>MG2</t>
  </si>
  <si>
    <t>MIN DTT = 0 triệu mới được chi trả hoa hồng</t>
  </si>
  <si>
    <t>MG3</t>
  </si>
  <si>
    <t>*Tỷ lệ đang tạm không tính win-back</t>
  </si>
  <si>
    <t>MG4</t>
  </si>
  <si>
    <t>MG INHOUSE FWSK HIỆN TẠI (2023)</t>
  </si>
  <si>
    <t>MG5</t>
  </si>
  <si>
    <t>MG6</t>
  </si>
  <si>
    <t>MG7</t>
  </si>
  <si>
    <t>MG8</t>
  </si>
  <si>
    <t>MG9</t>
  </si>
  <si>
    <t>MGCC1</t>
  </si>
  <si>
    <t>OVERIDING GIÁM ĐỐC BU HIỆN TẠI (2023)</t>
  </si>
  <si>
    <t>MGCC2</t>
  </si>
  <si>
    <t>MIN DTT = 18 triệu mới được chi trả hoa hồng</t>
  </si>
  <si>
    <t>MGCC3</t>
  </si>
  <si>
    <t>MGCC4</t>
  </si>
  <si>
    <t>Thời gian review: 3 tháng/lần</t>
  </si>
  <si>
    <t>Quyền giữ hạng review: không quá 2 lần tiếp</t>
  </si>
  <si>
    <t>PHẦN 1: LƯƠNG TRƯỞNG PHÒNG MÔI GIỚI</t>
  </si>
  <si>
    <t>Trưởng phòng</t>
  </si>
  <si>
    <t>Phí/1MG</t>
  </si>
  <si>
    <t>KH</t>
  </si>
  <si>
    <t>TPMG1</t>
  </si>
  <si>
    <t>TPMG2</t>
  </si>
  <si>
    <t>TPMG3</t>
  </si>
  <si>
    <t>TPMG4</t>
  </si>
  <si>
    <t>TPMG5</t>
  </si>
  <si>
    <t>TPMG6</t>
  </si>
  <si>
    <t>TPMG7</t>
  </si>
  <si>
    <t>Thời gian review: 6 tháng/lần</t>
  </si>
  <si>
    <t>PHẦN 1: LƯƠNG GIÁM ĐỐC KINH DOANH</t>
  </si>
  <si>
    <t>CHUYÊN GIA MÔI GIỚI &amp; TẬP SỰ MỚI 2024</t>
  </si>
  <si>
    <t>Giám đốc</t>
  </si>
  <si>
    <t xml:space="preserve"> DTP csps (tỷ)</t>
  </si>
  <si>
    <t>Thị phần</t>
  </si>
  <si>
    <t>Tổng DTT x % hoa hồng</t>
  </si>
  <si>
    <t>GĐKD1</t>
  </si>
  <si>
    <t>GĐKD2</t>
  </si>
  <si>
    <t>GĐKD3</t>
  </si>
  <si>
    <r>
      <rPr>
        <b/>
        <sz val="11"/>
        <color theme="1"/>
        <rFont val="Aptos narrow"/>
      </rPr>
      <t xml:space="preserve">OVERIDING TRƯỞNG PHÒNG SU HIỆN TẠI </t>
    </r>
    <r>
      <rPr>
        <b/>
        <sz val="11"/>
        <color rgb="FFFF0000"/>
        <rFont val="Aptos Narrow"/>
      </rPr>
      <t>THEO NV BQ</t>
    </r>
    <r>
      <rPr>
        <b/>
        <sz val="11"/>
        <color theme="1"/>
        <rFont val="Aptos narrow"/>
      </rPr>
      <t xml:space="preserve"> của PHÒNG(2024)</t>
    </r>
  </si>
  <si>
    <t>GĐKD4</t>
  </si>
  <si>
    <t>Level &gt;=</t>
  </si>
  <si>
    <t>GĐKD5</t>
  </si>
  <si>
    <t>GĐKD6</t>
  </si>
  <si>
    <t>Tỷ trọng tính bổ trợ:  Thị phần (6), Doanh thu phí (4)</t>
  </si>
  <si>
    <t>MIN DTT đối với TẬP SỰ = 18 triệu mới được hoa hồng</t>
  </si>
  <si>
    <t>MIN DTT đối với chuyên gia MG  = 2 x Lương cố định</t>
  </si>
  <si>
    <t>iBROKER 2024</t>
  </si>
  <si>
    <t>CƠ CHẾ MG 2024</t>
  </si>
  <si>
    <r>
      <rPr>
        <b/>
        <sz val="11"/>
        <color theme="1"/>
        <rFont val="Aptos narrow"/>
      </rPr>
      <t>OVERIDING GIÁM ĐỐC BU HIỆN TẠI</t>
    </r>
    <r>
      <rPr>
        <b/>
        <sz val="11"/>
        <color rgb="FFFF0000"/>
        <rFont val="Aptos Narrow"/>
      </rPr>
      <t xml:space="preserve"> THEO NV BQ </t>
    </r>
    <r>
      <rPr>
        <b/>
        <sz val="11"/>
        <color theme="1"/>
        <rFont val="Aptos narrow"/>
      </rPr>
      <t>của GĐ (2024)</t>
    </r>
  </si>
  <si>
    <t>Level</t>
  </si>
  <si>
    <t>Tổng lương (triệu đồng)</t>
  </si>
  <si>
    <t>iBroker</t>
  </si>
  <si>
    <t>Tập sự</t>
  </si>
  <si>
    <t>MIN DTT MG TẬP SỰ= 18 triệu mới được chi trả hoa hồng, MIN DTT MG = 2 x Lương cố định -&gt; mới được chi trả hoa hồng</t>
  </si>
  <si>
    <t>PHẦN 1: LƯƠNG TPMG &amp; GĐTVCK</t>
  </si>
  <si>
    <t>SLMG chính thức</t>
  </si>
  <si>
    <t>Range DTP cs</t>
  </si>
  <si>
    <t>Điều kiện cần: 
3 chuyên gia MG chính thức đối với TPMG level 1, 
5 chuyên gia MG chính thức đv TPMG level 2 trở lên</t>
  </si>
  <si>
    <t>Payout cũ</t>
  </si>
  <si>
    <t>PHẦN 1: LƯƠNG Giám đốc kinh doanh</t>
  </si>
  <si>
    <t>Điều kiện cần: 3 phòng SU</t>
  </si>
  <si>
    <t>Column1</t>
  </si>
  <si>
    <t>Column2</t>
  </si>
  <si>
    <t>Year_month</t>
  </si>
  <si>
    <t>a</t>
  </si>
  <si>
    <t>b</t>
  </si>
  <si>
    <t>c</t>
  </si>
  <si>
    <t>a1</t>
  </si>
  <si>
    <t>b1</t>
  </si>
  <si>
    <t>c1</t>
  </si>
  <si>
    <t>a2</t>
  </si>
  <si>
    <t>b2</t>
  </si>
  <si>
    <t>c2</t>
  </si>
  <si>
    <t>a3</t>
  </si>
  <si>
    <t>b3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</si>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</sst>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;\-0;"/>
    <numFmt numFmtId="167" formatCode="m/d/yyyy\ h:mm:ss\ AM/PM"/>
    <numFmt numFmtId="168" formatCode="0.0%"/>
  </numFmts>
  <fonts count="29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b/>
      <sz val="11"/>
      <color theme="0"/>
      <name val="Aptos narrow"/>
    </font>
    <font>
      <sz val="11"/>
      <color theme="0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0"/>
      <color theme="1"/>
      <name val="Quattrocento Sans"/>
    </font>
    <font>
      <b/>
      <sz val="11"/>
      <color theme="1"/>
      <name val="Aptos narrow"/>
    </font>
    <font>
      <b/>
      <sz val="12"/>
      <color theme="0"/>
      <name val="Aptos narrow"/>
    </font>
    <font>
      <b/>
      <sz val="12"/>
      <color rgb="FF000000"/>
      <name val="Aptos narrow"/>
    </font>
    <font>
      <sz val="11"/>
      <name val="aptos narrow"/>
    </font>
    <font>
      <b/>
      <sz val="12"/>
      <color theme="1"/>
      <name val="Aptos narrow"/>
    </font>
    <font>
      <b/>
      <sz val="10"/>
      <color theme="1"/>
      <name val="Aptos narrow"/>
    </font>
    <font>
      <sz val="10"/>
      <color theme="1"/>
      <name val="Quattrocento Sans"/>
    </font>
    <font>
      <i/>
      <sz val="9"/>
      <color theme="1"/>
      <name val="Aptos narrow"/>
    </font>
    <font>
      <b/>
      <u/>
      <sz val="11"/>
      <color theme="1"/>
      <name val="Aptos narrow"/>
    </font>
    <font>
      <i/>
      <sz val="11"/>
      <color theme="1"/>
      <name val="Aptos narrow"/>
    </font>
    <font>
      <i/>
      <sz val="10"/>
      <color theme="1"/>
      <name val="Aptos narrow"/>
    </font>
    <font>
      <sz val="11"/>
      <color rgb="FF0070C0"/>
      <name val="Aptos narrow"/>
    </font>
    <font>
      <b/>
      <i/>
      <sz val="10"/>
      <color theme="1"/>
      <name val="Aptos narrow"/>
    </font>
    <font>
      <sz val="9"/>
      <color theme="1"/>
      <name val="Quattrocento Sans"/>
    </font>
    <font>
      <b/>
      <sz val="9"/>
      <color theme="1"/>
      <name val="Quattrocento Sans"/>
    </font>
    <font>
      <b/>
      <sz val="8"/>
      <color theme="1"/>
      <name val="Quattrocento Sans"/>
    </font>
    <font>
      <sz val="8"/>
      <color theme="1"/>
      <name val="Quattrocento Sans"/>
    </font>
    <font>
      <sz val="10"/>
      <color rgb="FFFF0000"/>
      <name val="Quattrocento Sans"/>
    </font>
    <font>
      <sz val="11"/>
      <color rgb="FF000000"/>
      <name val="Arial"/>
    </font>
    <font>
      <b/>
      <sz val="10"/>
      <color rgb="FF0C0C0C"/>
      <name val="Quattrocento Sans"/>
    </font>
    <font>
      <b/>
      <sz val="11"/>
      <color rgb="FFFF0000"/>
      <name val="Aptos Narrow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ED873"/>
      </top>
      <bottom style="thin">
        <color rgb="FF8ED873"/>
      </bottom>
      <diagonal/>
    </border>
    <border>
      <left style="thin">
        <color rgb="FF8ED873"/>
      </left>
      <right/>
      <top style="thin">
        <color rgb="FF8ED873"/>
      </top>
      <bottom style="thin">
        <color rgb="FF8ED87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4" fontId="1" fillId="0" borderId="0" xfId="0" applyNumberFormat="1" applyFont="1"/>
    <xf numFmtId="165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6" fontId="4" fillId="5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66" fontId="1" fillId="0" borderId="0" xfId="0" applyNumberFormat="1" applyFont="1"/>
    <xf numFmtId="164" fontId="1" fillId="0" borderId="0" xfId="0" applyNumberFormat="1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22" fontId="1" fillId="0" borderId="0" xfId="0" applyNumberFormat="1" applyFont="1" applyAlignment="1">
      <alignment horizontal="center"/>
    </xf>
    <xf numFmtId="14" fontId="6" fillId="0" borderId="0" xfId="0" applyNumberFormat="1" applyFont="1"/>
    <xf numFmtId="3" fontId="1" fillId="0" borderId="0" xfId="0" applyNumberFormat="1" applyFont="1"/>
    <xf numFmtId="167" fontId="1" fillId="0" borderId="0" xfId="0" applyNumberFormat="1" applyFont="1"/>
    <xf numFmtId="0" fontId="1" fillId="6" borderId="1" xfId="0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2" borderId="10" xfId="0" applyFont="1" applyFill="1" applyBorder="1"/>
    <xf numFmtId="10" fontId="14" fillId="6" borderId="1" xfId="0" applyNumberFormat="1" applyFont="1" applyFill="1" applyBorder="1"/>
    <xf numFmtId="10" fontId="14" fillId="2" borderId="1" xfId="0" applyNumberFormat="1" applyFont="1" applyFill="1" applyBorder="1"/>
    <xf numFmtId="0" fontId="7" fillId="6" borderId="1" xfId="0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right" vertical="center"/>
    </xf>
    <xf numFmtId="0" fontId="17" fillId="2" borderId="1" xfId="0" applyFont="1" applyFill="1" applyBorder="1"/>
    <xf numFmtId="0" fontId="14" fillId="6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4" fillId="2" borderId="1" xfId="0" applyFont="1" applyFill="1" applyBorder="1"/>
    <xf numFmtId="164" fontId="8" fillId="10" borderId="14" xfId="0" applyNumberFormat="1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10" fontId="7" fillId="7" borderId="14" xfId="0" applyNumberFormat="1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/>
    <xf numFmtId="9" fontId="1" fillId="2" borderId="14" xfId="0" applyNumberFormat="1" applyFont="1" applyFill="1" applyBorder="1" applyAlignment="1">
      <alignment horizontal="center"/>
    </xf>
    <xf numFmtId="0" fontId="18" fillId="2" borderId="14" xfId="0" applyFont="1" applyFill="1" applyBorder="1"/>
    <xf numFmtId="0" fontId="18" fillId="2" borderId="1" xfId="0" applyFont="1" applyFill="1" applyBorder="1"/>
    <xf numFmtId="168" fontId="1" fillId="2" borderId="14" xfId="0" applyNumberFormat="1" applyFont="1" applyFill="1" applyBorder="1" applyAlignment="1">
      <alignment horizontal="center"/>
    </xf>
    <xf numFmtId="0" fontId="19" fillId="11" borderId="1" xfId="0" applyFont="1" applyFill="1" applyBorder="1"/>
    <xf numFmtId="164" fontId="1" fillId="11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10" fontId="14" fillId="2" borderId="14" xfId="0" applyNumberFormat="1" applyFont="1" applyFill="1" applyBorder="1" applyAlignment="1">
      <alignment horizontal="center" vertical="center"/>
    </xf>
    <xf numFmtId="9" fontId="1" fillId="12" borderId="14" xfId="0" applyNumberFormat="1" applyFont="1" applyFill="1" applyBorder="1" applyAlignment="1">
      <alignment horizontal="center"/>
    </xf>
    <xf numFmtId="165" fontId="1" fillId="2" borderId="14" xfId="0" applyNumberFormat="1" applyFont="1" applyFill="1" applyBorder="1"/>
    <xf numFmtId="0" fontId="14" fillId="2" borderId="1" xfId="0" applyFont="1" applyFill="1" applyBorder="1" applyAlignment="1">
      <alignment vertical="top"/>
    </xf>
    <xf numFmtId="0" fontId="20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21" fillId="2" borderId="14" xfId="0" applyFont="1" applyFill="1" applyBorder="1" applyAlignment="1">
      <alignment horizontal="left" vertical="center"/>
    </xf>
    <xf numFmtId="164" fontId="22" fillId="2" borderId="14" xfId="0" applyNumberFormat="1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164" fontId="18" fillId="2" borderId="1" xfId="0" applyNumberFormat="1" applyFont="1" applyFill="1" applyBorder="1"/>
    <xf numFmtId="164" fontId="21" fillId="2" borderId="14" xfId="0" applyNumberFormat="1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/>
    <xf numFmtId="164" fontId="8" fillId="8" borderId="14" xfId="0" applyNumberFormat="1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0" fillId="2" borderId="14" xfId="0" applyFont="1" applyFill="1" applyBorder="1"/>
    <xf numFmtId="0" fontId="14" fillId="2" borderId="14" xfId="0" applyFont="1" applyFill="1" applyBorder="1" applyAlignment="1">
      <alignment horizontal="left" vertical="center"/>
    </xf>
    <xf numFmtId="165" fontId="14" fillId="2" borderId="1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/>
    <xf numFmtId="164" fontId="8" fillId="13" borderId="14" xfId="0" applyNumberFormat="1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165" fontId="7" fillId="2" borderId="14" xfId="0" applyNumberFormat="1" applyFont="1" applyFill="1" applyBorder="1" applyAlignment="1">
      <alignment horizontal="center" vertical="center" wrapText="1"/>
    </xf>
    <xf numFmtId="10" fontId="7" fillId="2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8" fontId="1" fillId="2" borderId="15" xfId="0" applyNumberFormat="1" applyFont="1" applyFill="1" applyBorder="1" applyAlignment="1">
      <alignment horizontal="center"/>
    </xf>
    <xf numFmtId="165" fontId="1" fillId="2" borderId="17" xfId="0" applyNumberFormat="1" applyFont="1" applyFill="1" applyBorder="1"/>
    <xf numFmtId="164" fontId="1" fillId="2" borderId="1" xfId="0" applyNumberFormat="1" applyFont="1" applyFill="1" applyBorder="1" applyAlignment="1">
      <alignment vertical="top"/>
    </xf>
    <xf numFmtId="168" fontId="1" fillId="2" borderId="18" xfId="0" applyNumberFormat="1" applyFont="1" applyFill="1" applyBorder="1" applyAlignment="1">
      <alignment horizontal="center"/>
    </xf>
    <xf numFmtId="0" fontId="1" fillId="8" borderId="1" xfId="0" applyFont="1" applyFill="1" applyBorder="1"/>
    <xf numFmtId="43" fontId="1" fillId="2" borderId="14" xfId="0" applyNumberFormat="1" applyFont="1" applyFill="1" applyBorder="1"/>
    <xf numFmtId="0" fontId="25" fillId="2" borderId="14" xfId="0" applyFont="1" applyFill="1" applyBorder="1" applyAlignment="1">
      <alignment horizontal="center" vertical="center"/>
    </xf>
    <xf numFmtId="0" fontId="18" fillId="2" borderId="19" xfId="0" applyFont="1" applyFill="1" applyBorder="1"/>
    <xf numFmtId="0" fontId="1" fillId="2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vertical="center"/>
    </xf>
    <xf numFmtId="164" fontId="21" fillId="2" borderId="14" xfId="0" applyNumberFormat="1" applyFont="1" applyFill="1" applyBorder="1" applyAlignment="1">
      <alignment horizontal="center" vertical="center"/>
    </xf>
    <xf numFmtId="10" fontId="17" fillId="2" borderId="1" xfId="0" applyNumberFormat="1" applyFont="1" applyFill="1" applyBorder="1"/>
    <xf numFmtId="0" fontId="26" fillId="0" borderId="0" xfId="0" applyFont="1"/>
    <xf numFmtId="0" fontId="27" fillId="7" borderId="2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/>
    <xf numFmtId="0" fontId="27" fillId="7" borderId="29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left" vertical="center"/>
    </xf>
    <xf numFmtId="165" fontId="14" fillId="2" borderId="14" xfId="0" applyNumberFormat="1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43" fontId="21" fillId="2" borderId="17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center"/>
    </xf>
    <xf numFmtId="4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43" fontId="14" fillId="2" borderId="14" xfId="0" applyNumberFormat="1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left" vertical="center"/>
    </xf>
    <xf numFmtId="43" fontId="14" fillId="2" borderId="15" xfId="0" applyNumberFormat="1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3" fontId="21" fillId="2" borderId="31" xfId="0" applyNumberFormat="1" applyFont="1" applyFill="1" applyBorder="1" applyAlignment="1">
      <alignment horizontal="center" vertical="center"/>
    </xf>
    <xf numFmtId="10" fontId="7" fillId="6" borderId="4" xfId="0" applyNumberFormat="1" applyFont="1" applyFill="1" applyBorder="1" applyAlignment="1">
      <alignment horizontal="center" vertical="center" textRotation="90"/>
    </xf>
    <xf numFmtId="0" fontId="11" fillId="0" borderId="5" xfId="0" applyFont="1" applyBorder="1"/>
    <xf numFmtId="0" fontId="11" fillId="0" borderId="6" xfId="0" applyFont="1" applyBorder="1"/>
    <xf numFmtId="0" fontId="8" fillId="8" borderId="4" xfId="0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textRotation="90"/>
    </xf>
    <xf numFmtId="0" fontId="10" fillId="7" borderId="4" xfId="0" applyFont="1" applyFill="1" applyBorder="1" applyAlignment="1">
      <alignment horizontal="center" vertical="center" textRotation="90"/>
    </xf>
    <xf numFmtId="0" fontId="12" fillId="9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9" fillId="5" borderId="7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13" xfId="0" applyFont="1" applyBorder="1"/>
    <xf numFmtId="0" fontId="8" fillId="8" borderId="1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top" wrapText="1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0" fillId="0" borderId="0" xfId="0" applyFont="1" applyAlignment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Ơ CHẾ &amp; Classificatio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241:K246">
  <tableColumns count="7">
    <tableColumn id="1" xr3:uid="{00000000-0010-0000-0000-000001000000}" name="Giám đốc"/>
    <tableColumn id="2" xr3:uid="{00000000-0010-0000-0000-000002000000}" name=" DTP csps (tỷ)"/>
    <tableColumn id="3" xr3:uid="{00000000-0010-0000-0000-000003000000}" name="Column1"/>
    <tableColumn id="4" xr3:uid="{00000000-0010-0000-0000-000004000000}" name="Column2"/>
    <tableColumn id="5" xr3:uid="{00000000-0010-0000-0000-000005000000}" name="Tổng lương (triệu đồng)"/>
    <tableColumn id="6" xr3:uid="{00000000-0010-0000-0000-000006000000}" name="Level"/>
    <tableColumn id="7" xr3:uid="{00000000-0010-0000-0000-000007000000}" name="Range DTP cs"/>
  </tableColumns>
  <tableStyleInfo name="CƠ CHẾ &amp; Classific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8"/>
  <sheetViews>
    <sheetView tabSelected="1" workbookViewId="0">
      <selection activeCell="D5" sqref="D5"/>
    </sheetView>
  </sheetViews>
  <sheetFormatPr defaultColWidth="12.625" defaultRowHeight="15" customHeight="1"/>
  <cols>
    <col min="1" max="1" width="15" customWidth="1"/>
    <col min="2" max="2" width="10.875" customWidth="1"/>
    <col min="3" max="3" width="9" customWidth="1"/>
    <col min="4" max="4" width="17.25" customWidth="1"/>
    <col min="5" max="6" width="10.75" customWidth="1"/>
    <col min="7" max="7" width="24.75" customWidth="1"/>
    <col min="8" max="8" width="19" customWidth="1"/>
    <col min="9" max="9" width="24.375" customWidth="1"/>
    <col min="10" max="10" width="24.125" customWidth="1"/>
    <col min="11" max="11" width="22.875" customWidth="1"/>
    <col min="12" max="12" width="22" customWidth="1"/>
    <col min="13" max="13" width="17.125" customWidth="1"/>
    <col min="14" max="14" width="18.625" customWidth="1"/>
    <col min="15" max="15" width="12.125" customWidth="1"/>
    <col min="16" max="16" width="14.375" customWidth="1"/>
    <col min="17" max="17" width="18.125" customWidth="1"/>
    <col min="18" max="20" width="9.375" customWidth="1"/>
    <col min="21" max="21" width="11" customWidth="1"/>
    <col min="22" max="22" width="16.375" customWidth="1"/>
    <col min="23" max="23" width="18.875" customWidth="1"/>
  </cols>
  <sheetData>
    <row r="1" spans="1:23" ht="43.5" customHeight="1">
      <c r="A1" s="1" t="s">
        <v>776</v>
      </c>
      <c r="B1" s="1" t="s">
        <v>777</v>
      </c>
      <c r="C1" s="1" t="s">
        <v>778</v>
      </c>
      <c r="D1" s="1"/>
      <c r="E1" s="1"/>
      <c r="F1" s="1"/>
      <c r="G1" s="2"/>
      <c r="H1" s="2"/>
      <c r="I1" s="2"/>
      <c r="J1" s="2"/>
      <c r="K1" s="2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7.25" customHeight="1">
      <c r="A2" s="1" t="s">
        <v>779</v>
      </c>
      <c r="B2" s="1" t="s">
        <v>780</v>
      </c>
      <c r="C2" s="1" t="s">
        <v>781</v>
      </c>
      <c r="D2" s="1"/>
      <c r="E2" s="4"/>
      <c r="F2" s="1"/>
      <c r="G2" s="5"/>
      <c r="H2" s="2"/>
      <c r="I2" s="2"/>
      <c r="J2" s="2"/>
      <c r="K2" s="2"/>
      <c r="L2" s="1"/>
      <c r="M2" s="3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9.5" customHeight="1">
      <c r="A3" s="1" t="s">
        <v>782</v>
      </c>
      <c r="B3" s="1" t="s">
        <v>783</v>
      </c>
      <c r="C3" s="1" t="s">
        <v>784</v>
      </c>
      <c r="D3" s="1"/>
      <c r="E3" s="6" t="s">
        <v>0</v>
      </c>
      <c r="F3" s="6"/>
      <c r="G3" s="6" t="s">
        <v>1</v>
      </c>
      <c r="H3" s="6" t="s">
        <v>2</v>
      </c>
      <c r="I3" s="2" t="s">
        <v>3</v>
      </c>
      <c r="J3" s="2" t="s">
        <v>4</v>
      </c>
      <c r="K3" s="2" t="s">
        <v>5</v>
      </c>
      <c r="L3" s="1"/>
      <c r="M3" s="3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.25" customHeight="1">
      <c r="A4" s="1"/>
      <c r="B4" s="1"/>
      <c r="C4" s="1"/>
      <c r="D4" s="1"/>
      <c r="E4" s="6" t="s">
        <v>0</v>
      </c>
      <c r="F4" s="6"/>
      <c r="G4" s="6" t="s">
        <v>1</v>
      </c>
      <c r="H4" s="6" t="s">
        <v>2</v>
      </c>
      <c r="I4" s="2" t="s">
        <v>3</v>
      </c>
      <c r="J4" s="2" t="s">
        <v>4</v>
      </c>
      <c r="K4" s="2" t="s">
        <v>5</v>
      </c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 customHeight="1">
      <c r="A5" s="1"/>
      <c r="B5" s="1"/>
      <c r="C5" s="1"/>
      <c r="D5" s="4"/>
      <c r="E5" s="6" t="s">
        <v>0</v>
      </c>
      <c r="F5" s="6"/>
      <c r="G5" s="6" t="s">
        <v>1</v>
      </c>
      <c r="H5" s="6" t="s">
        <v>2</v>
      </c>
      <c r="I5" s="2" t="s">
        <v>3</v>
      </c>
      <c r="J5" s="2" t="s">
        <v>4</v>
      </c>
      <c r="K5" s="2" t="s">
        <v>5</v>
      </c>
      <c r="L5" s="1"/>
      <c r="M5" s="3"/>
      <c r="N5" s="1"/>
      <c r="O5" s="1"/>
      <c r="P5" s="1"/>
      <c r="Q5" s="1"/>
      <c r="R5" s="1"/>
      <c r="S5" s="1"/>
    </row>
    <row r="6" spans="1:23" ht="11.25" customHeight="1">
      <c r="A6" s="1" t="s">
        <v>785</v>
      </c>
      <c r="B6" s="1" t="s">
        <v>786</v>
      </c>
      <c r="C6" s="1" t="s">
        <v>787</v>
      </c>
      <c r="D6" s="7"/>
      <c r="E6" s="2"/>
      <c r="F6" s="2"/>
      <c r="G6" s="8"/>
      <c r="H6" s="2"/>
      <c r="I6" s="2"/>
      <c r="J6" s="2"/>
      <c r="K6" s="2"/>
      <c r="L6" s="8"/>
      <c r="M6" s="9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25.5" customHeight="1">
      <c r="A7" s="10"/>
      <c r="B7" s="10"/>
      <c r="C7" s="10"/>
      <c r="D7" s="10"/>
      <c r="E7" s="11"/>
      <c r="F7" s="11"/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3" t="s">
        <v>6</v>
      </c>
      <c r="M7" s="13" t="s">
        <v>6</v>
      </c>
      <c r="N7" s="14"/>
      <c r="O7" s="14"/>
      <c r="P7" s="14"/>
      <c r="Q7" s="14"/>
      <c r="R7" s="14"/>
      <c r="S7" s="14"/>
      <c r="T7" s="14"/>
      <c r="U7" s="13"/>
      <c r="V7" s="13"/>
      <c r="W7" s="13"/>
    </row>
    <row r="8" spans="1:23" ht="73.5" customHeight="1">
      <c r="A8" s="15" t="s">
        <v>775</v>
      </c>
      <c r="B8" s="16" t="s">
        <v>7</v>
      </c>
      <c r="C8" s="16" t="s">
        <v>8</v>
      </c>
      <c r="D8" s="16" t="s">
        <v>9</v>
      </c>
      <c r="E8" s="17" t="s">
        <v>10</v>
      </c>
      <c r="F8" s="17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16" t="s">
        <v>24</v>
      </c>
      <c r="T8" s="16" t="s">
        <v>25</v>
      </c>
      <c r="U8" s="16" t="s">
        <v>26</v>
      </c>
      <c r="V8" s="16" t="s">
        <v>27</v>
      </c>
      <c r="W8" s="16" t="s">
        <v>28</v>
      </c>
    </row>
    <row r="9" spans="1:23">
      <c r="B9" s="19" t="s">
        <v>29</v>
      </c>
      <c r="C9" s="19" t="s">
        <v>30</v>
      </c>
      <c r="D9" s="19" t="s">
        <v>31</v>
      </c>
      <c r="E9" s="20"/>
      <c r="F9" s="20"/>
      <c r="G9" s="6">
        <v>54131917</v>
      </c>
      <c r="H9" s="6">
        <v>54143917</v>
      </c>
      <c r="I9" s="21">
        <v>45588696.209499992</v>
      </c>
      <c r="J9" s="21">
        <v>43309261.399999999</v>
      </c>
      <c r="K9" s="6">
        <v>31641558483.333332</v>
      </c>
      <c r="L9" s="22"/>
      <c r="M9" s="23"/>
      <c r="N9" s="24">
        <v>42828</v>
      </c>
      <c r="O9" s="25"/>
      <c r="P9" s="23">
        <v>39</v>
      </c>
      <c r="Q9" s="19" t="s">
        <v>32</v>
      </c>
      <c r="R9" s="26">
        <v>130</v>
      </c>
      <c r="S9" s="26">
        <v>77</v>
      </c>
      <c r="T9" s="26">
        <v>53</v>
      </c>
    </row>
    <row r="10" spans="1:23">
      <c r="B10" s="19" t="s">
        <v>33</v>
      </c>
      <c r="C10" s="19" t="s">
        <v>30</v>
      </c>
      <c r="D10" s="19" t="s">
        <v>31</v>
      </c>
      <c r="E10" s="20"/>
      <c r="F10" s="20"/>
      <c r="G10" s="6">
        <v>44900001.666666664</v>
      </c>
      <c r="H10" s="6">
        <v>44900001.666666664</v>
      </c>
      <c r="I10" s="21">
        <v>37725193.04466667</v>
      </c>
      <c r="J10" s="21">
        <v>35838933.390000001</v>
      </c>
      <c r="K10" s="6">
        <v>26573365266.666668</v>
      </c>
      <c r="L10" s="22"/>
      <c r="M10" s="23"/>
      <c r="N10" s="24">
        <v>42912</v>
      </c>
      <c r="O10" s="25"/>
      <c r="P10" s="23">
        <v>42</v>
      </c>
      <c r="Q10" s="19" t="s">
        <v>32</v>
      </c>
      <c r="R10" s="26">
        <v>134</v>
      </c>
      <c r="S10" s="26">
        <v>77</v>
      </c>
      <c r="T10" s="26">
        <v>57</v>
      </c>
    </row>
    <row r="11" spans="1:23">
      <c r="B11" s="19" t="s">
        <v>29</v>
      </c>
      <c r="C11" s="19" t="s">
        <v>30</v>
      </c>
      <c r="D11" s="19" t="s">
        <v>34</v>
      </c>
      <c r="E11" s="20"/>
      <c r="F11" s="20"/>
      <c r="G11" s="6">
        <v>41296762.333333336</v>
      </c>
      <c r="H11" s="6">
        <v>41296762.333333336</v>
      </c>
      <c r="I11" s="21">
        <v>33110715.767833333</v>
      </c>
      <c r="J11" s="21">
        <v>31455179.98</v>
      </c>
      <c r="K11" s="6">
        <v>30318690983.333332</v>
      </c>
      <c r="L11" s="22"/>
      <c r="M11" s="23"/>
      <c r="N11" s="24">
        <v>42828</v>
      </c>
      <c r="O11" s="25"/>
      <c r="P11" s="23">
        <v>27</v>
      </c>
      <c r="Q11" s="19" t="s">
        <v>32</v>
      </c>
      <c r="R11" s="26">
        <v>116</v>
      </c>
      <c r="S11" s="26">
        <v>64</v>
      </c>
      <c r="T11" s="26">
        <v>52</v>
      </c>
    </row>
    <row r="12" spans="1:23">
      <c r="B12" s="19" t="s">
        <v>33</v>
      </c>
      <c r="C12" s="19" t="s">
        <v>30</v>
      </c>
      <c r="D12" s="19" t="s">
        <v>34</v>
      </c>
      <c r="E12" s="20"/>
      <c r="F12" s="20"/>
      <c r="G12" s="6">
        <v>21231961.666666668</v>
      </c>
      <c r="H12" s="6">
        <v>21855295</v>
      </c>
      <c r="I12" s="21">
        <v>17395466.232166667</v>
      </c>
      <c r="J12" s="21">
        <v>16525692.92</v>
      </c>
      <c r="K12" s="6">
        <v>14209242350</v>
      </c>
      <c r="L12" s="22"/>
      <c r="M12" s="23"/>
      <c r="N12" s="24">
        <v>42912</v>
      </c>
      <c r="O12" s="25"/>
      <c r="P12" s="23">
        <v>30</v>
      </c>
      <c r="Q12" s="19" t="s">
        <v>32</v>
      </c>
      <c r="R12" s="26">
        <v>116</v>
      </c>
      <c r="S12" s="26">
        <v>66</v>
      </c>
      <c r="T12" s="26">
        <v>50</v>
      </c>
    </row>
    <row r="13" spans="1:23">
      <c r="B13" s="19" t="s">
        <v>29</v>
      </c>
      <c r="C13" s="19" t="s">
        <v>30</v>
      </c>
      <c r="D13" s="19" t="s">
        <v>35</v>
      </c>
      <c r="E13" s="20"/>
      <c r="F13" s="20"/>
      <c r="G13" s="6">
        <v>26350607</v>
      </c>
      <c r="H13" s="6">
        <v>26350607</v>
      </c>
      <c r="I13" s="21">
        <v>21511528.400000002</v>
      </c>
      <c r="J13" s="21">
        <v>20435951.98</v>
      </c>
      <c r="K13" s="6">
        <v>17922513333.333332</v>
      </c>
      <c r="L13" s="22"/>
      <c r="M13" s="23"/>
      <c r="N13" s="24">
        <v>42828</v>
      </c>
      <c r="O13" s="25"/>
      <c r="P13" s="23">
        <v>25</v>
      </c>
      <c r="Q13" s="19" t="s">
        <v>32</v>
      </c>
      <c r="R13" s="26">
        <v>13</v>
      </c>
      <c r="S13" s="26">
        <v>11</v>
      </c>
      <c r="T13" s="26">
        <v>2</v>
      </c>
    </row>
    <row r="14" spans="1:23">
      <c r="B14" s="19" t="s">
        <v>33</v>
      </c>
      <c r="C14" s="19" t="s">
        <v>30</v>
      </c>
      <c r="D14" s="19" t="s">
        <v>35</v>
      </c>
      <c r="E14" s="20"/>
      <c r="F14" s="20"/>
      <c r="G14" s="6">
        <v>36054479.666666664</v>
      </c>
      <c r="H14" s="6">
        <v>36054479.666666664</v>
      </c>
      <c r="I14" s="21">
        <v>33040867.466666669</v>
      </c>
      <c r="J14" s="21">
        <v>31388824.09</v>
      </c>
      <c r="K14" s="6">
        <v>11161526666.666666</v>
      </c>
      <c r="L14" s="22"/>
      <c r="M14" s="23"/>
      <c r="N14" s="24">
        <v>42912</v>
      </c>
      <c r="O14" s="25"/>
      <c r="P14" s="23">
        <v>28</v>
      </c>
      <c r="Q14" s="19" t="s">
        <v>32</v>
      </c>
      <c r="R14" s="26">
        <v>13</v>
      </c>
      <c r="S14" s="26">
        <v>11</v>
      </c>
      <c r="T14" s="26">
        <v>2</v>
      </c>
    </row>
    <row r="15" spans="1:23">
      <c r="B15" s="19" t="s">
        <v>29</v>
      </c>
      <c r="C15" s="19" t="s">
        <v>30</v>
      </c>
      <c r="D15" s="19" t="s">
        <v>36</v>
      </c>
      <c r="E15" s="20"/>
      <c r="F15" s="20"/>
      <c r="G15" s="6">
        <v>205886680.66666666</v>
      </c>
      <c r="H15" s="6">
        <v>205886680.66666666</v>
      </c>
      <c r="I15" s="21">
        <v>153593659.54846665</v>
      </c>
      <c r="J15" s="21">
        <v>145913976.56999999</v>
      </c>
      <c r="K15" s="6">
        <v>193677855993.33334</v>
      </c>
      <c r="L15" s="22"/>
      <c r="M15" s="23"/>
      <c r="N15" s="24">
        <v>42828</v>
      </c>
      <c r="O15" s="25"/>
      <c r="P15" s="23">
        <v>7</v>
      </c>
      <c r="Q15" s="19" t="s">
        <v>32</v>
      </c>
      <c r="R15" s="26">
        <v>62</v>
      </c>
      <c r="S15" s="26">
        <v>29</v>
      </c>
      <c r="T15" s="26">
        <v>33</v>
      </c>
    </row>
    <row r="16" spans="1:23">
      <c r="B16" s="19" t="s">
        <v>33</v>
      </c>
      <c r="C16" s="19" t="s">
        <v>30</v>
      </c>
      <c r="D16" s="19" t="s">
        <v>36</v>
      </c>
      <c r="E16" s="20"/>
      <c r="F16" s="20"/>
      <c r="G16" s="6">
        <v>259957448</v>
      </c>
      <c r="H16" s="6">
        <v>259957448</v>
      </c>
      <c r="I16" s="21">
        <v>200540019.14900002</v>
      </c>
      <c r="J16" s="21">
        <v>190513018.19</v>
      </c>
      <c r="K16" s="6">
        <v>220064551300</v>
      </c>
      <c r="L16" s="22"/>
      <c r="M16" s="23"/>
      <c r="N16" s="24">
        <v>42912</v>
      </c>
      <c r="O16" s="25"/>
      <c r="P16" s="23">
        <v>10</v>
      </c>
      <c r="Q16" s="19" t="s">
        <v>32</v>
      </c>
      <c r="R16" s="26">
        <v>58</v>
      </c>
      <c r="S16" s="26">
        <v>26</v>
      </c>
      <c r="T16" s="26">
        <v>32</v>
      </c>
    </row>
    <row r="17" spans="2:20">
      <c r="B17" s="19" t="s">
        <v>29</v>
      </c>
      <c r="C17" s="19" t="s">
        <v>30</v>
      </c>
      <c r="D17" s="19" t="s">
        <v>37</v>
      </c>
      <c r="E17" s="20"/>
      <c r="F17" s="20"/>
      <c r="G17" s="6">
        <v>82758117</v>
      </c>
      <c r="H17" s="6">
        <v>82758117</v>
      </c>
      <c r="I17" s="21">
        <v>69375729.926100001</v>
      </c>
      <c r="J17" s="21">
        <v>65906943.43</v>
      </c>
      <c r="K17" s="6">
        <v>49564396570</v>
      </c>
      <c r="L17" s="22"/>
      <c r="M17" s="23"/>
      <c r="N17" s="24">
        <v>44452</v>
      </c>
      <c r="O17" s="25"/>
      <c r="P17" s="23">
        <v>30</v>
      </c>
      <c r="Q17" s="19" t="s">
        <v>32</v>
      </c>
      <c r="R17" s="26">
        <v>321</v>
      </c>
      <c r="S17" s="26">
        <v>189</v>
      </c>
      <c r="T17" s="26">
        <v>132</v>
      </c>
    </row>
    <row r="18" spans="2:20">
      <c r="B18" s="19" t="s">
        <v>33</v>
      </c>
      <c r="C18" s="19" t="s">
        <v>30</v>
      </c>
      <c r="D18" s="19" t="s">
        <v>37</v>
      </c>
      <c r="E18" s="20"/>
      <c r="F18" s="20"/>
      <c r="G18" s="6">
        <v>48062052.333333336</v>
      </c>
      <c r="H18" s="6">
        <v>48062052.333333336</v>
      </c>
      <c r="I18" s="21">
        <v>39933677.763333328</v>
      </c>
      <c r="J18" s="21">
        <v>37936993.880000003</v>
      </c>
      <c r="K18" s="6">
        <v>30105091000</v>
      </c>
      <c r="L18" s="22"/>
      <c r="M18" s="23"/>
      <c r="N18" s="24">
        <v>42912</v>
      </c>
      <c r="O18" s="25"/>
      <c r="P18" s="23">
        <v>33</v>
      </c>
      <c r="Q18" s="19" t="s">
        <v>32</v>
      </c>
      <c r="R18" s="26">
        <v>319</v>
      </c>
      <c r="S18" s="26">
        <v>196</v>
      </c>
      <c r="T18" s="26">
        <v>123</v>
      </c>
    </row>
    <row r="19" spans="2:20">
      <c r="B19" s="19" t="s">
        <v>29</v>
      </c>
      <c r="C19" s="19" t="s">
        <v>30</v>
      </c>
      <c r="D19" s="19" t="s">
        <v>38</v>
      </c>
      <c r="E19" s="20"/>
      <c r="F19" s="20"/>
      <c r="G19" s="6">
        <v>23824434</v>
      </c>
      <c r="H19" s="6">
        <v>23824434</v>
      </c>
      <c r="I19" s="21">
        <v>19601799.872700002</v>
      </c>
      <c r="J19" s="21">
        <v>18621709.879999999</v>
      </c>
      <c r="K19" s="6">
        <v>15639385656.666666</v>
      </c>
      <c r="L19" s="22"/>
      <c r="M19" s="23"/>
      <c r="N19" s="24">
        <v>44452</v>
      </c>
      <c r="O19" s="25"/>
      <c r="P19" s="23">
        <v>23</v>
      </c>
      <c r="Q19" s="19" t="s">
        <v>32</v>
      </c>
      <c r="R19" s="26">
        <v>125</v>
      </c>
      <c r="S19" s="26">
        <v>75</v>
      </c>
      <c r="T19" s="26">
        <v>50</v>
      </c>
    </row>
    <row r="20" spans="2:20">
      <c r="B20" s="19" t="s">
        <v>33</v>
      </c>
      <c r="C20" s="19" t="s">
        <v>30</v>
      </c>
      <c r="D20" s="19" t="s">
        <v>38</v>
      </c>
      <c r="E20" s="20"/>
      <c r="F20" s="20"/>
      <c r="G20" s="6">
        <v>22688537.333333332</v>
      </c>
      <c r="H20" s="6">
        <v>22688537.333333332</v>
      </c>
      <c r="I20" s="21">
        <v>18875771.654333334</v>
      </c>
      <c r="J20" s="21">
        <v>17931983.07</v>
      </c>
      <c r="K20" s="6">
        <v>14121354366.666666</v>
      </c>
      <c r="L20" s="22"/>
      <c r="M20" s="23"/>
      <c r="N20" s="24">
        <v>42912</v>
      </c>
      <c r="O20" s="25"/>
      <c r="P20" s="23">
        <v>26</v>
      </c>
      <c r="Q20" s="19" t="s">
        <v>32</v>
      </c>
      <c r="R20" s="26">
        <v>126</v>
      </c>
      <c r="S20" s="26">
        <v>83</v>
      </c>
      <c r="T20" s="26">
        <v>43</v>
      </c>
    </row>
    <row r="21" spans="2:20" ht="15.75" customHeight="1">
      <c r="B21" s="19" t="s">
        <v>29</v>
      </c>
      <c r="C21" s="19" t="s">
        <v>30</v>
      </c>
      <c r="D21" s="19" t="s">
        <v>39</v>
      </c>
      <c r="E21" s="20"/>
      <c r="F21" s="20"/>
      <c r="G21" s="6">
        <v>1942107.3333333333</v>
      </c>
      <c r="H21" s="6">
        <v>1942107.3333333333</v>
      </c>
      <c r="I21" s="21">
        <v>1779693.4728333333</v>
      </c>
      <c r="J21" s="21">
        <v>1690708.8</v>
      </c>
      <c r="K21" s="6">
        <v>601532816.66666663</v>
      </c>
      <c r="L21" s="22"/>
      <c r="M21" s="23"/>
      <c r="N21" s="24">
        <v>44452</v>
      </c>
      <c r="O21" s="25"/>
      <c r="P21" s="23">
        <v>4</v>
      </c>
      <c r="Q21" s="19" t="s">
        <v>32</v>
      </c>
      <c r="R21" s="26">
        <v>51</v>
      </c>
      <c r="S21" s="26">
        <v>30</v>
      </c>
      <c r="T21" s="26">
        <v>21</v>
      </c>
    </row>
    <row r="22" spans="2:20" ht="15.75" customHeight="1">
      <c r="B22" s="19" t="s">
        <v>33</v>
      </c>
      <c r="C22" s="19" t="s">
        <v>30</v>
      </c>
      <c r="D22" s="19" t="s">
        <v>39</v>
      </c>
      <c r="E22" s="20"/>
      <c r="F22" s="20"/>
      <c r="G22" s="6">
        <v>3825490.3333333335</v>
      </c>
      <c r="H22" s="6">
        <v>3825490.3333333335</v>
      </c>
      <c r="I22" s="21">
        <v>3484313.4985333332</v>
      </c>
      <c r="J22" s="21">
        <v>3310097.82</v>
      </c>
      <c r="K22" s="6">
        <v>1263617906.6666667</v>
      </c>
      <c r="L22" s="22"/>
      <c r="M22" s="23"/>
      <c r="N22" s="24">
        <v>42912</v>
      </c>
      <c r="O22" s="25"/>
      <c r="P22" s="23">
        <v>7</v>
      </c>
      <c r="Q22" s="19" t="s">
        <v>32</v>
      </c>
      <c r="R22" s="26">
        <v>79</v>
      </c>
      <c r="S22" s="26">
        <v>48</v>
      </c>
      <c r="T22" s="26">
        <v>31</v>
      </c>
    </row>
    <row r="23" spans="2:20" ht="15.75" customHeight="1">
      <c r="B23" s="19" t="s">
        <v>29</v>
      </c>
      <c r="C23" s="19" t="s">
        <v>30</v>
      </c>
      <c r="D23" s="19" t="s">
        <v>40</v>
      </c>
      <c r="E23" s="20"/>
      <c r="F23" s="20"/>
      <c r="G23" s="6">
        <v>41991086</v>
      </c>
      <c r="H23" s="6">
        <v>41991086</v>
      </c>
      <c r="I23" s="21">
        <v>33352450.372099999</v>
      </c>
      <c r="J23" s="21">
        <v>31684827.850000001</v>
      </c>
      <c r="K23" s="6">
        <v>31994946770</v>
      </c>
      <c r="L23" s="22"/>
      <c r="M23" s="23"/>
      <c r="N23" s="24">
        <v>44452</v>
      </c>
      <c r="O23" s="25"/>
      <c r="P23" s="23">
        <v>27</v>
      </c>
      <c r="Q23" s="19" t="s">
        <v>32</v>
      </c>
      <c r="R23" s="26">
        <v>131</v>
      </c>
      <c r="S23" s="26">
        <v>79</v>
      </c>
      <c r="T23" s="26">
        <v>52</v>
      </c>
    </row>
    <row r="24" spans="2:20" ht="15.75" customHeight="1">
      <c r="B24" s="19" t="s">
        <v>33</v>
      </c>
      <c r="C24" s="19" t="s">
        <v>30</v>
      </c>
      <c r="D24" s="19" t="s">
        <v>40</v>
      </c>
      <c r="E24" s="20"/>
      <c r="F24" s="20"/>
      <c r="G24" s="6">
        <v>51317382.666666664</v>
      </c>
      <c r="H24" s="6">
        <v>53126049.333333336</v>
      </c>
      <c r="I24" s="21">
        <v>42154250.421666667</v>
      </c>
      <c r="J24" s="21">
        <v>40046537.899999999</v>
      </c>
      <c r="K24" s="6">
        <v>33937526833.333332</v>
      </c>
      <c r="L24" s="22"/>
      <c r="M24" s="23"/>
      <c r="N24" s="24">
        <v>45215</v>
      </c>
      <c r="O24" s="25"/>
      <c r="P24" s="23">
        <v>30</v>
      </c>
      <c r="Q24" s="19" t="s">
        <v>32</v>
      </c>
      <c r="R24" s="26">
        <v>131</v>
      </c>
      <c r="S24" s="26">
        <v>82</v>
      </c>
      <c r="T24" s="26">
        <v>49</v>
      </c>
    </row>
    <row r="25" spans="2:20" ht="15.75" customHeight="1">
      <c r="B25" s="19" t="s">
        <v>29</v>
      </c>
      <c r="C25" s="19" t="s">
        <v>30</v>
      </c>
      <c r="D25" s="19" t="s">
        <v>41</v>
      </c>
      <c r="E25" s="20"/>
      <c r="F25" s="20"/>
      <c r="G25" s="6">
        <v>354790.66666666669</v>
      </c>
      <c r="H25" s="6">
        <v>354790.66666666669</v>
      </c>
      <c r="I25" s="21">
        <v>318988.03666666668</v>
      </c>
      <c r="J25" s="21">
        <v>303038.63</v>
      </c>
      <c r="K25" s="6">
        <v>132602333.33333333</v>
      </c>
      <c r="L25" s="22"/>
      <c r="M25" s="23"/>
      <c r="N25" s="24">
        <v>43776</v>
      </c>
      <c r="O25" s="25"/>
      <c r="P25" s="23">
        <v>1</v>
      </c>
      <c r="Q25" s="19" t="s">
        <v>32</v>
      </c>
      <c r="R25" s="26">
        <v>13</v>
      </c>
      <c r="S25" s="26">
        <v>5</v>
      </c>
      <c r="T25" s="26">
        <v>8</v>
      </c>
    </row>
    <row r="26" spans="2:20" ht="15.75" customHeight="1">
      <c r="B26" s="19" t="s">
        <v>33</v>
      </c>
      <c r="C26" s="19" t="s">
        <v>30</v>
      </c>
      <c r="D26" s="19" t="s">
        <v>41</v>
      </c>
      <c r="E26" s="20"/>
      <c r="F26" s="20"/>
      <c r="G26" s="6">
        <v>8908058</v>
      </c>
      <c r="H26" s="6">
        <v>8908058</v>
      </c>
      <c r="I26" s="21">
        <v>7878542.1950000003</v>
      </c>
      <c r="J26" s="21">
        <v>7484615.0899999999</v>
      </c>
      <c r="K26" s="6">
        <v>3813021500</v>
      </c>
      <c r="L26" s="22"/>
      <c r="M26" s="23"/>
      <c r="N26" s="24">
        <v>45215</v>
      </c>
      <c r="O26" s="25"/>
      <c r="P26" s="23">
        <v>4</v>
      </c>
      <c r="Q26" s="19" t="s">
        <v>32</v>
      </c>
      <c r="R26" s="26">
        <v>27</v>
      </c>
      <c r="S26" s="26">
        <v>15</v>
      </c>
      <c r="T26" s="26">
        <v>12</v>
      </c>
    </row>
    <row r="27" spans="2:20" ht="15.75" customHeight="1">
      <c r="B27" s="19" t="s">
        <v>29</v>
      </c>
      <c r="C27" s="19" t="s">
        <v>30</v>
      </c>
      <c r="D27" s="19" t="s">
        <v>42</v>
      </c>
      <c r="E27" s="20"/>
      <c r="F27" s="20"/>
      <c r="G27" s="6">
        <v>204526762</v>
      </c>
      <c r="H27" s="6">
        <v>204653428.66666666</v>
      </c>
      <c r="I27" s="21">
        <v>171383473.00510001</v>
      </c>
      <c r="J27" s="21">
        <v>162814299.34999999</v>
      </c>
      <c r="K27" s="6">
        <v>122752922203.33333</v>
      </c>
      <c r="L27" s="22"/>
      <c r="M27" s="23"/>
      <c r="N27" s="24">
        <v>43776</v>
      </c>
      <c r="O27" s="25"/>
      <c r="P27" s="23">
        <v>126</v>
      </c>
      <c r="Q27" s="19" t="s">
        <v>32</v>
      </c>
      <c r="R27" s="26">
        <v>195</v>
      </c>
      <c r="S27" s="26">
        <v>99</v>
      </c>
      <c r="T27" s="26">
        <v>96</v>
      </c>
    </row>
    <row r="28" spans="2:20" ht="15.75" customHeight="1">
      <c r="B28" s="19" t="s">
        <v>33</v>
      </c>
      <c r="C28" s="19" t="s">
        <v>30</v>
      </c>
      <c r="D28" s="19" t="s">
        <v>42</v>
      </c>
      <c r="E28" s="20"/>
      <c r="F28" s="20"/>
      <c r="G28" s="6">
        <v>159764520</v>
      </c>
      <c r="H28" s="6">
        <v>159857186.66666666</v>
      </c>
      <c r="I28" s="21">
        <v>131310910.866</v>
      </c>
      <c r="J28" s="21">
        <v>124745365.31999999</v>
      </c>
      <c r="K28" s="6">
        <v>105383737533.33333</v>
      </c>
      <c r="L28" s="22"/>
      <c r="M28" s="23"/>
      <c r="N28" s="24">
        <v>44074</v>
      </c>
      <c r="O28" s="25"/>
      <c r="P28" s="23">
        <v>129</v>
      </c>
      <c r="Q28" s="19" t="s">
        <v>32</v>
      </c>
      <c r="R28" s="26">
        <v>194</v>
      </c>
      <c r="S28" s="26">
        <v>101</v>
      </c>
      <c r="T28" s="26">
        <v>93</v>
      </c>
    </row>
    <row r="29" spans="2:20" ht="15.75" customHeight="1">
      <c r="B29" s="19" t="s">
        <v>29</v>
      </c>
      <c r="C29" s="19" t="s">
        <v>30</v>
      </c>
      <c r="D29" s="19" t="s">
        <v>43</v>
      </c>
      <c r="E29" s="20"/>
      <c r="F29" s="20"/>
      <c r="G29" s="6">
        <v>157649858.66666666</v>
      </c>
      <c r="H29" s="6">
        <v>157649858.66666666</v>
      </c>
      <c r="I29" s="21">
        <v>133554859.85396667</v>
      </c>
      <c r="J29" s="21">
        <v>126877116.86</v>
      </c>
      <c r="K29" s="6">
        <v>89240736343.333344</v>
      </c>
      <c r="L29" s="22"/>
      <c r="M29" s="23"/>
      <c r="N29" s="24">
        <v>43776</v>
      </c>
      <c r="O29" s="25"/>
      <c r="P29" s="23">
        <v>23</v>
      </c>
      <c r="Q29" s="19" t="s">
        <v>32</v>
      </c>
      <c r="R29" s="26">
        <v>306</v>
      </c>
      <c r="S29" s="26">
        <v>166</v>
      </c>
      <c r="T29" s="26">
        <v>140</v>
      </c>
    </row>
    <row r="30" spans="2:20" ht="15.75" customHeight="1">
      <c r="B30" s="19" t="s">
        <v>33</v>
      </c>
      <c r="C30" s="19" t="s">
        <v>30</v>
      </c>
      <c r="D30" s="19" t="s">
        <v>43</v>
      </c>
      <c r="E30" s="20"/>
      <c r="F30" s="20"/>
      <c r="G30" s="6">
        <v>106537962.66666667</v>
      </c>
      <c r="H30" s="6">
        <v>106537962.66666667</v>
      </c>
      <c r="I30" s="21">
        <v>90547466.83116667</v>
      </c>
      <c r="J30" s="21">
        <v>86020093.489999995</v>
      </c>
      <c r="K30" s="6">
        <v>59224058650</v>
      </c>
      <c r="L30" s="22"/>
      <c r="M30" s="23"/>
      <c r="N30" s="24">
        <v>44074</v>
      </c>
      <c r="O30" s="25"/>
      <c r="P30" s="23">
        <v>26</v>
      </c>
      <c r="Q30" s="19" t="s">
        <v>32</v>
      </c>
      <c r="R30" s="26">
        <v>308</v>
      </c>
      <c r="S30" s="26">
        <v>187</v>
      </c>
      <c r="T30" s="26">
        <v>121</v>
      </c>
    </row>
    <row r="31" spans="2:20" ht="15.75" customHeight="1">
      <c r="B31" s="19" t="s">
        <v>29</v>
      </c>
      <c r="C31" s="19" t="s">
        <v>30</v>
      </c>
      <c r="D31" s="19" t="s">
        <v>44</v>
      </c>
      <c r="E31" s="20"/>
      <c r="F31" s="20"/>
      <c r="G31" s="6">
        <v>103959385.66666667</v>
      </c>
      <c r="H31" s="6">
        <v>104355385.66666667</v>
      </c>
      <c r="I31" s="21">
        <v>91901278.544866666</v>
      </c>
      <c r="J31" s="21">
        <v>87306214.620000005</v>
      </c>
      <c r="K31" s="6">
        <v>44659656006.666664</v>
      </c>
      <c r="L31" s="22"/>
      <c r="M31" s="23"/>
      <c r="N31" s="24">
        <v>43776</v>
      </c>
      <c r="O31" s="25"/>
      <c r="P31" s="23">
        <v>84</v>
      </c>
      <c r="Q31" s="19" t="s">
        <v>32</v>
      </c>
      <c r="R31" s="26">
        <v>772</v>
      </c>
      <c r="S31" s="26">
        <v>588</v>
      </c>
      <c r="T31" s="26">
        <v>184</v>
      </c>
    </row>
    <row r="32" spans="2:20" ht="15.75" customHeight="1">
      <c r="B32" s="19" t="s">
        <v>33</v>
      </c>
      <c r="C32" s="19" t="s">
        <v>30</v>
      </c>
      <c r="D32" s="19" t="s">
        <v>44</v>
      </c>
      <c r="E32" s="20"/>
      <c r="F32" s="20"/>
      <c r="G32" s="6">
        <v>89053442.333333328</v>
      </c>
      <c r="H32" s="6">
        <v>91174109</v>
      </c>
      <c r="I32" s="21">
        <v>78206438.950433329</v>
      </c>
      <c r="J32" s="21">
        <v>74296117</v>
      </c>
      <c r="K32" s="6">
        <v>40174086603.333336</v>
      </c>
      <c r="L32" s="22"/>
      <c r="M32" s="23"/>
      <c r="N32" s="24">
        <v>43920</v>
      </c>
      <c r="O32" s="25"/>
      <c r="P32" s="23">
        <v>87</v>
      </c>
      <c r="Q32" s="19" t="s">
        <v>32</v>
      </c>
      <c r="R32" s="26">
        <v>763</v>
      </c>
      <c r="S32" s="26">
        <v>586</v>
      </c>
      <c r="T32" s="26">
        <v>177</v>
      </c>
    </row>
    <row r="33" spans="2:20" ht="15.75" customHeight="1">
      <c r="B33" s="19" t="s">
        <v>29</v>
      </c>
      <c r="C33" s="19" t="s">
        <v>30</v>
      </c>
      <c r="D33" s="19" t="s">
        <v>45</v>
      </c>
      <c r="E33" s="20"/>
      <c r="F33" s="20"/>
      <c r="G33" s="6">
        <v>200232697</v>
      </c>
      <c r="H33" s="6">
        <v>200232697</v>
      </c>
      <c r="I33" s="21">
        <v>161343044.83840001</v>
      </c>
      <c r="J33" s="21">
        <v>153275892.59999999</v>
      </c>
      <c r="K33" s="6">
        <v>144035748746.66666</v>
      </c>
      <c r="L33" s="22"/>
      <c r="M33" s="23"/>
      <c r="N33" s="24">
        <v>43776</v>
      </c>
      <c r="O33" s="25"/>
      <c r="P33" s="23">
        <v>7</v>
      </c>
      <c r="Q33" s="19" t="s">
        <v>32</v>
      </c>
      <c r="R33" s="26">
        <v>130</v>
      </c>
      <c r="S33" s="26">
        <v>23</v>
      </c>
      <c r="T33" s="26">
        <v>107</v>
      </c>
    </row>
    <row r="34" spans="2:20" ht="15.75" customHeight="1">
      <c r="B34" s="19" t="s">
        <v>33</v>
      </c>
      <c r="C34" s="19" t="s">
        <v>30</v>
      </c>
      <c r="D34" s="19" t="s">
        <v>45</v>
      </c>
      <c r="E34" s="20"/>
      <c r="F34" s="20"/>
      <c r="G34" s="6">
        <v>96219303.666666672</v>
      </c>
      <c r="H34" s="6">
        <v>96228637</v>
      </c>
      <c r="I34" s="21">
        <v>77552857.667166665</v>
      </c>
      <c r="J34" s="21">
        <v>73675214.780000001</v>
      </c>
      <c r="K34" s="6">
        <v>69134985183.333328</v>
      </c>
      <c r="L34" s="22"/>
      <c r="M34" s="23"/>
      <c r="N34" s="24">
        <v>43920</v>
      </c>
      <c r="O34" s="25"/>
      <c r="P34" s="23">
        <v>10</v>
      </c>
      <c r="Q34" s="19" t="s">
        <v>32</v>
      </c>
      <c r="R34" s="26">
        <v>142</v>
      </c>
      <c r="S34" s="26">
        <v>30</v>
      </c>
      <c r="T34" s="26">
        <v>112</v>
      </c>
    </row>
    <row r="35" spans="2:20" ht="15.75" customHeight="1">
      <c r="B35" s="19" t="s">
        <v>33</v>
      </c>
      <c r="C35" s="19" t="s">
        <v>30</v>
      </c>
      <c r="D35" s="19" t="s">
        <v>46</v>
      </c>
      <c r="E35" s="20"/>
      <c r="F35" s="20"/>
      <c r="G35" s="6">
        <v>2643007.6666666665</v>
      </c>
      <c r="H35" s="6">
        <v>2643007.6666666665</v>
      </c>
      <c r="I35" s="21">
        <v>2217737.7586666667</v>
      </c>
      <c r="J35" s="21">
        <v>2106850.87</v>
      </c>
      <c r="K35" s="6">
        <v>1575073733.3333333</v>
      </c>
      <c r="L35" s="22"/>
      <c r="M35" s="23"/>
      <c r="N35" s="24">
        <v>43920</v>
      </c>
      <c r="O35" s="25"/>
      <c r="P35" s="23">
        <v>3</v>
      </c>
      <c r="Q35" s="19" t="s">
        <v>32</v>
      </c>
      <c r="R35" s="26">
        <v>9</v>
      </c>
      <c r="S35" s="26">
        <v>2</v>
      </c>
      <c r="T35" s="26">
        <v>7</v>
      </c>
    </row>
    <row r="36" spans="2:20" ht="15.75" customHeight="1">
      <c r="B36" s="19" t="s">
        <v>29</v>
      </c>
      <c r="C36" s="19" t="s">
        <v>30</v>
      </c>
      <c r="D36" s="19" t="s">
        <v>47</v>
      </c>
      <c r="E36" s="20"/>
      <c r="F36" s="20"/>
      <c r="G36" s="6">
        <v>286693447.33333331</v>
      </c>
      <c r="H36" s="6">
        <v>286693447.33333331</v>
      </c>
      <c r="I36" s="21">
        <v>221981413.20283332</v>
      </c>
      <c r="J36" s="21">
        <v>210882342.53999999</v>
      </c>
      <c r="K36" s="6">
        <v>239674200483.33334</v>
      </c>
      <c r="L36" s="22"/>
      <c r="M36" s="23"/>
      <c r="N36" s="24">
        <v>44882</v>
      </c>
      <c r="O36" s="25"/>
      <c r="P36" s="23">
        <v>107</v>
      </c>
      <c r="Q36" s="19" t="s">
        <v>32</v>
      </c>
      <c r="R36" s="26">
        <v>181</v>
      </c>
      <c r="S36" s="26">
        <v>107</v>
      </c>
      <c r="T36" s="26">
        <v>74</v>
      </c>
    </row>
    <row r="37" spans="2:20" ht="15.75" customHeight="1">
      <c r="B37" s="19" t="s">
        <v>33</v>
      </c>
      <c r="C37" s="19" t="s">
        <v>30</v>
      </c>
      <c r="D37" s="19" t="s">
        <v>47</v>
      </c>
      <c r="E37" s="20"/>
      <c r="F37" s="20"/>
      <c r="G37" s="6">
        <v>112083735</v>
      </c>
      <c r="H37" s="6">
        <v>112083735</v>
      </c>
      <c r="I37" s="21">
        <v>87714426.116999999</v>
      </c>
      <c r="J37" s="21">
        <v>83328704.810000002</v>
      </c>
      <c r="K37" s="6">
        <v>90256699566.666656</v>
      </c>
      <c r="L37" s="22"/>
      <c r="M37" s="23"/>
      <c r="N37" s="24">
        <v>43920</v>
      </c>
      <c r="O37" s="25"/>
      <c r="P37" s="23">
        <v>110</v>
      </c>
      <c r="Q37" s="19" t="s">
        <v>32</v>
      </c>
      <c r="R37" s="26">
        <v>179</v>
      </c>
      <c r="S37" s="26">
        <v>110</v>
      </c>
      <c r="T37" s="26">
        <v>69</v>
      </c>
    </row>
    <row r="38" spans="2:20" ht="15.75" customHeight="1">
      <c r="B38" s="19" t="s">
        <v>29</v>
      </c>
      <c r="C38" s="19" t="s">
        <v>30</v>
      </c>
      <c r="D38" s="19" t="s">
        <v>48</v>
      </c>
      <c r="E38" s="20"/>
      <c r="F38" s="20"/>
      <c r="G38" s="6">
        <v>100003480</v>
      </c>
      <c r="H38" s="6">
        <v>100003480</v>
      </c>
      <c r="I38" s="21">
        <v>83781939.4648</v>
      </c>
      <c r="J38" s="21">
        <v>79592842.489999995</v>
      </c>
      <c r="K38" s="6">
        <v>60079779760</v>
      </c>
      <c r="L38" s="22"/>
      <c r="M38" s="23"/>
      <c r="N38" s="24">
        <v>44882</v>
      </c>
      <c r="O38" s="25"/>
      <c r="P38" s="23">
        <v>28</v>
      </c>
      <c r="Q38" s="19" t="s">
        <v>32</v>
      </c>
      <c r="R38" s="26">
        <v>279</v>
      </c>
      <c r="S38" s="26">
        <v>195</v>
      </c>
      <c r="T38" s="26">
        <v>84</v>
      </c>
    </row>
    <row r="39" spans="2:20" ht="15.75" customHeight="1">
      <c r="B39" s="19" t="s">
        <v>33</v>
      </c>
      <c r="C39" s="19" t="s">
        <v>30</v>
      </c>
      <c r="D39" s="19" t="s">
        <v>48</v>
      </c>
      <c r="E39" s="20"/>
      <c r="F39" s="20"/>
      <c r="G39" s="6">
        <v>45931448.666666664</v>
      </c>
      <c r="H39" s="6">
        <v>45942115.333333336</v>
      </c>
      <c r="I39" s="21">
        <v>38861685.921566665</v>
      </c>
      <c r="J39" s="21">
        <v>36918601.630000003</v>
      </c>
      <c r="K39" s="6">
        <v>26184306463.333332</v>
      </c>
      <c r="L39" s="22"/>
      <c r="M39" s="23"/>
      <c r="N39" s="24">
        <v>43920</v>
      </c>
      <c r="O39" s="25"/>
      <c r="P39" s="23">
        <v>31</v>
      </c>
      <c r="Q39" s="19" t="s">
        <v>32</v>
      </c>
      <c r="R39" s="26">
        <v>276</v>
      </c>
      <c r="S39" s="26">
        <v>199</v>
      </c>
      <c r="T39" s="26">
        <v>77</v>
      </c>
    </row>
    <row r="40" spans="2:20" ht="15.75" customHeight="1">
      <c r="B40" s="19" t="s">
        <v>29</v>
      </c>
      <c r="C40" s="19" t="s">
        <v>30</v>
      </c>
      <c r="D40" s="19" t="s">
        <v>49</v>
      </c>
      <c r="E40" s="20"/>
      <c r="F40" s="20"/>
      <c r="G40" s="6">
        <v>17481131.333333332</v>
      </c>
      <c r="H40" s="6">
        <v>17835798</v>
      </c>
      <c r="I40" s="21">
        <v>15034096.223333335</v>
      </c>
      <c r="J40" s="21">
        <v>14282391.41</v>
      </c>
      <c r="K40" s="6">
        <v>9063093000</v>
      </c>
      <c r="L40" s="22"/>
      <c r="M40" s="23"/>
      <c r="N40" s="24">
        <v>44882</v>
      </c>
      <c r="O40" s="25"/>
      <c r="P40" s="23">
        <v>17</v>
      </c>
      <c r="Q40" s="19" t="s">
        <v>32</v>
      </c>
      <c r="R40" s="26">
        <v>38</v>
      </c>
      <c r="S40" s="26">
        <v>19</v>
      </c>
      <c r="T40" s="26">
        <v>19</v>
      </c>
    </row>
    <row r="41" spans="2:20" ht="15.75" customHeight="1">
      <c r="B41" s="19" t="s">
        <v>33</v>
      </c>
      <c r="C41" s="19" t="s">
        <v>30</v>
      </c>
      <c r="D41" s="19" t="s">
        <v>49</v>
      </c>
      <c r="E41" s="20"/>
      <c r="F41" s="20"/>
      <c r="G41" s="6">
        <v>14171707.333333334</v>
      </c>
      <c r="H41" s="6">
        <v>14171707.333333334</v>
      </c>
      <c r="I41" s="21">
        <v>11973296.800333334</v>
      </c>
      <c r="J41" s="21">
        <v>11374631.960000001</v>
      </c>
      <c r="K41" s="6">
        <v>8142261233.333333</v>
      </c>
      <c r="L41" s="22"/>
      <c r="M41" s="23"/>
      <c r="N41" s="24">
        <v>43920</v>
      </c>
      <c r="O41" s="25"/>
      <c r="P41" s="23">
        <v>20</v>
      </c>
      <c r="Q41" s="19" t="s">
        <v>32</v>
      </c>
      <c r="R41" s="26">
        <v>38</v>
      </c>
      <c r="S41" s="26">
        <v>23</v>
      </c>
      <c r="T41" s="26">
        <v>15</v>
      </c>
    </row>
    <row r="42" spans="2:20" ht="15.75" customHeight="1">
      <c r="B42" s="19" t="s">
        <v>29</v>
      </c>
      <c r="C42" s="19" t="s">
        <v>30</v>
      </c>
      <c r="D42" s="19" t="s">
        <v>50</v>
      </c>
      <c r="E42" s="20"/>
      <c r="F42" s="20"/>
      <c r="G42" s="6">
        <v>42250334</v>
      </c>
      <c r="H42" s="6">
        <v>42250334</v>
      </c>
      <c r="I42" s="21">
        <v>34460519.337499999</v>
      </c>
      <c r="J42" s="21">
        <v>32737493.370000001</v>
      </c>
      <c r="K42" s="6">
        <v>28851165416.666668</v>
      </c>
      <c r="L42" s="22"/>
      <c r="M42" s="23"/>
      <c r="N42" s="24">
        <v>44882</v>
      </c>
      <c r="O42" s="25"/>
      <c r="P42" s="23">
        <v>35</v>
      </c>
      <c r="Q42" s="19" t="s">
        <v>32</v>
      </c>
      <c r="R42" s="26">
        <v>139</v>
      </c>
      <c r="S42" s="26">
        <v>69</v>
      </c>
      <c r="T42" s="26">
        <v>70</v>
      </c>
    </row>
    <row r="43" spans="2:20" ht="15.75" customHeight="1">
      <c r="B43" s="19" t="s">
        <v>33</v>
      </c>
      <c r="C43" s="19" t="s">
        <v>30</v>
      </c>
      <c r="D43" s="19" t="s">
        <v>50</v>
      </c>
      <c r="E43" s="20"/>
      <c r="F43" s="20"/>
      <c r="G43" s="6">
        <v>26380777</v>
      </c>
      <c r="H43" s="6">
        <v>26380777</v>
      </c>
      <c r="I43" s="21">
        <v>21535332.8017</v>
      </c>
      <c r="J43" s="21">
        <v>20458566.16</v>
      </c>
      <c r="K43" s="6">
        <v>17946089623.333332</v>
      </c>
      <c r="L43" s="22"/>
      <c r="M43" s="23"/>
      <c r="N43" s="24">
        <v>43920</v>
      </c>
      <c r="O43" s="25"/>
      <c r="P43" s="23">
        <v>38</v>
      </c>
      <c r="Q43" s="19" t="s">
        <v>32</v>
      </c>
      <c r="R43" s="26">
        <v>138</v>
      </c>
      <c r="S43" s="26">
        <v>80</v>
      </c>
      <c r="T43" s="26">
        <v>58</v>
      </c>
    </row>
    <row r="44" spans="2:20" ht="15.75" customHeight="1">
      <c r="B44" s="19" t="s">
        <v>33</v>
      </c>
      <c r="C44" s="19" t="s">
        <v>30</v>
      </c>
      <c r="D44" s="19" t="s">
        <v>51</v>
      </c>
      <c r="E44" s="20"/>
      <c r="F44" s="20"/>
      <c r="G44" s="6">
        <v>64373</v>
      </c>
      <c r="H44" s="6">
        <v>64373</v>
      </c>
      <c r="I44" s="21">
        <v>58609.94</v>
      </c>
      <c r="J44" s="21">
        <v>55679.44</v>
      </c>
      <c r="K44" s="6">
        <v>21344666.666666668</v>
      </c>
      <c r="L44" s="22"/>
      <c r="M44" s="23"/>
      <c r="N44" s="24">
        <v>44685</v>
      </c>
      <c r="O44" s="25"/>
      <c r="P44" s="23">
        <v>1</v>
      </c>
      <c r="Q44" s="19" t="s">
        <v>32</v>
      </c>
      <c r="R44" s="26">
        <v>14</v>
      </c>
      <c r="S44" s="26">
        <v>5</v>
      </c>
      <c r="T44" s="26">
        <v>9</v>
      </c>
    </row>
    <row r="45" spans="2:20" ht="15.75" customHeight="1">
      <c r="B45" s="19" t="s">
        <v>29</v>
      </c>
      <c r="C45" s="19" t="s">
        <v>30</v>
      </c>
      <c r="D45" s="19" t="s">
        <v>52</v>
      </c>
      <c r="E45" s="20"/>
      <c r="F45" s="20"/>
      <c r="G45" s="6">
        <v>139832538</v>
      </c>
      <c r="H45" s="6">
        <v>144811871.33333334</v>
      </c>
      <c r="I45" s="21">
        <v>120889374.8433</v>
      </c>
      <c r="J45" s="21">
        <v>114844906.09999999</v>
      </c>
      <c r="K45" s="6">
        <v>70159863543.333328</v>
      </c>
      <c r="L45" s="22"/>
      <c r="M45" s="23"/>
      <c r="N45" s="24">
        <v>44881</v>
      </c>
      <c r="O45" s="25"/>
      <c r="P45" s="23">
        <v>32</v>
      </c>
      <c r="Q45" s="19" t="s">
        <v>32</v>
      </c>
      <c r="R45" s="26">
        <v>322</v>
      </c>
      <c r="S45" s="26">
        <v>192</v>
      </c>
      <c r="T45" s="26">
        <v>130</v>
      </c>
    </row>
    <row r="46" spans="2:20" ht="15.75" customHeight="1">
      <c r="B46" s="19" t="s">
        <v>33</v>
      </c>
      <c r="C46" s="19" t="s">
        <v>30</v>
      </c>
      <c r="D46" s="19" t="s">
        <v>52</v>
      </c>
      <c r="E46" s="20"/>
      <c r="F46" s="20"/>
      <c r="G46" s="6">
        <v>153959959</v>
      </c>
      <c r="H46" s="6">
        <v>154327959</v>
      </c>
      <c r="I46" s="21">
        <v>133672395.6163</v>
      </c>
      <c r="J46" s="21">
        <v>126988775.84</v>
      </c>
      <c r="K46" s="6">
        <v>75139123643.333328</v>
      </c>
      <c r="L46" s="22"/>
      <c r="M46" s="23"/>
      <c r="N46" s="24">
        <v>44685</v>
      </c>
      <c r="O46" s="25"/>
      <c r="P46" s="23">
        <v>35</v>
      </c>
      <c r="Q46" s="19" t="s">
        <v>32</v>
      </c>
      <c r="R46" s="26">
        <v>343</v>
      </c>
      <c r="S46" s="26">
        <v>210</v>
      </c>
      <c r="T46" s="26">
        <v>133</v>
      </c>
    </row>
    <row r="47" spans="2:20" ht="15.75" customHeight="1">
      <c r="B47" s="19" t="s">
        <v>29</v>
      </c>
      <c r="C47" s="19" t="s">
        <v>30</v>
      </c>
      <c r="D47" s="19" t="s">
        <v>53</v>
      </c>
      <c r="E47" s="20"/>
      <c r="F47" s="20"/>
      <c r="G47" s="6">
        <v>1463395</v>
      </c>
      <c r="H47" s="6">
        <v>1463395</v>
      </c>
      <c r="I47" s="21">
        <v>1326958.888</v>
      </c>
      <c r="J47" s="21">
        <v>1260610.94</v>
      </c>
      <c r="K47" s="6">
        <v>505318933.33333331</v>
      </c>
      <c r="L47" s="22"/>
      <c r="M47" s="23"/>
      <c r="N47" s="24">
        <v>44881</v>
      </c>
      <c r="O47" s="25"/>
      <c r="P47" s="23">
        <v>2</v>
      </c>
      <c r="Q47" s="19" t="s">
        <v>32</v>
      </c>
      <c r="R47" s="26">
        <v>20</v>
      </c>
      <c r="S47" s="26">
        <v>10</v>
      </c>
      <c r="T47" s="26">
        <v>10</v>
      </c>
    </row>
    <row r="48" spans="2:20" ht="15.75" customHeight="1">
      <c r="B48" s="19" t="s">
        <v>33</v>
      </c>
      <c r="C48" s="19" t="s">
        <v>30</v>
      </c>
      <c r="D48" s="19" t="s">
        <v>53</v>
      </c>
      <c r="E48" s="20"/>
      <c r="F48" s="20"/>
      <c r="G48" s="6">
        <v>2524840</v>
      </c>
      <c r="H48" s="6">
        <v>2524840</v>
      </c>
      <c r="I48" s="21">
        <v>2262316.9480000003</v>
      </c>
      <c r="J48" s="21">
        <v>2149201.1</v>
      </c>
      <c r="K48" s="6">
        <v>972307600</v>
      </c>
      <c r="L48" s="22"/>
      <c r="M48" s="23"/>
      <c r="N48" s="24">
        <v>44685</v>
      </c>
      <c r="O48" s="25"/>
      <c r="P48" s="23">
        <v>5</v>
      </c>
      <c r="Q48" s="19" t="s">
        <v>32</v>
      </c>
      <c r="R48" s="26">
        <v>55</v>
      </c>
      <c r="S48" s="26">
        <v>29</v>
      </c>
      <c r="T48" s="26">
        <v>26</v>
      </c>
    </row>
    <row r="49" spans="2:20" ht="15.75" customHeight="1">
      <c r="B49" s="19" t="s">
        <v>29</v>
      </c>
      <c r="C49" s="19" t="s">
        <v>30</v>
      </c>
      <c r="D49" s="19" t="s">
        <v>54</v>
      </c>
      <c r="E49" s="20"/>
      <c r="F49" s="20"/>
      <c r="G49" s="6">
        <v>138435391.33333334</v>
      </c>
      <c r="H49" s="6">
        <v>138435391.33333334</v>
      </c>
      <c r="I49" s="21">
        <v>113331132.06343333</v>
      </c>
      <c r="J49" s="21">
        <v>107664575.45999999</v>
      </c>
      <c r="K49" s="6">
        <v>92978738036.666672</v>
      </c>
      <c r="L49" s="22"/>
      <c r="M49" s="23"/>
      <c r="N49" s="24">
        <v>44881</v>
      </c>
      <c r="O49" s="25"/>
      <c r="P49" s="23">
        <v>30</v>
      </c>
      <c r="Q49" s="19" t="s">
        <v>32</v>
      </c>
      <c r="R49" s="26">
        <v>211</v>
      </c>
      <c r="S49" s="26">
        <v>149</v>
      </c>
      <c r="T49" s="26">
        <v>62</v>
      </c>
    </row>
    <row r="50" spans="2:20" ht="15.75" customHeight="1">
      <c r="B50" s="19" t="s">
        <v>33</v>
      </c>
      <c r="C50" s="19" t="s">
        <v>30</v>
      </c>
      <c r="D50" s="19" t="s">
        <v>54</v>
      </c>
      <c r="E50" s="20"/>
      <c r="F50" s="20"/>
      <c r="G50" s="6">
        <v>130611702</v>
      </c>
      <c r="H50" s="6">
        <v>130611702</v>
      </c>
      <c r="I50" s="21">
        <v>107088098.67569999</v>
      </c>
      <c r="J50" s="21">
        <v>101733693.73999999</v>
      </c>
      <c r="K50" s="6">
        <v>87124456756.666672</v>
      </c>
      <c r="L50" s="22"/>
      <c r="M50" s="23"/>
      <c r="N50" s="24">
        <v>44685</v>
      </c>
      <c r="O50" s="25"/>
      <c r="P50" s="23">
        <v>33</v>
      </c>
      <c r="Q50" s="19" t="s">
        <v>32</v>
      </c>
      <c r="R50" s="26">
        <v>209</v>
      </c>
      <c r="S50" s="26">
        <v>156</v>
      </c>
      <c r="T50" s="26">
        <v>53</v>
      </c>
    </row>
    <row r="51" spans="2:20" ht="15.75" customHeight="1">
      <c r="B51" s="19" t="s">
        <v>33</v>
      </c>
      <c r="C51" s="19" t="s">
        <v>30</v>
      </c>
      <c r="D51" s="19" t="s">
        <v>55</v>
      </c>
      <c r="E51" s="20"/>
      <c r="F51" s="20"/>
      <c r="G51" s="6">
        <v>65390321.333333336</v>
      </c>
      <c r="H51" s="6">
        <v>65390321.333333336</v>
      </c>
      <c r="I51" s="21">
        <v>53538809.269403338</v>
      </c>
      <c r="J51" s="21">
        <v>50861868.810000002</v>
      </c>
      <c r="K51" s="6">
        <v>43894489125.666664</v>
      </c>
      <c r="L51" s="22"/>
      <c r="M51" s="23"/>
      <c r="N51" s="24">
        <v>44685</v>
      </c>
      <c r="O51" s="25"/>
      <c r="P51" s="23">
        <v>3</v>
      </c>
      <c r="Q51" s="19" t="s">
        <v>32</v>
      </c>
      <c r="R51" s="26">
        <v>66</v>
      </c>
      <c r="S51" s="26">
        <v>12</v>
      </c>
      <c r="T51" s="26">
        <v>54</v>
      </c>
    </row>
    <row r="52" spans="2:20" ht="15.75" customHeight="1">
      <c r="B52" s="19" t="s">
        <v>29</v>
      </c>
      <c r="C52" s="19" t="s">
        <v>30</v>
      </c>
      <c r="D52" s="19" t="s">
        <v>56</v>
      </c>
      <c r="E52" s="20"/>
      <c r="F52" s="20"/>
      <c r="G52" s="6">
        <v>22461247.666666668</v>
      </c>
      <c r="H52" s="6">
        <v>22461247.666666668</v>
      </c>
      <c r="I52" s="21">
        <v>18346277.763766665</v>
      </c>
      <c r="J52" s="21">
        <v>17428963.879999999</v>
      </c>
      <c r="K52" s="6">
        <v>15240629270</v>
      </c>
      <c r="L52" s="22"/>
      <c r="M52" s="23"/>
      <c r="N52" s="24">
        <v>44881</v>
      </c>
      <c r="O52" s="25"/>
      <c r="P52" s="23">
        <v>37</v>
      </c>
      <c r="Q52" s="19" t="s">
        <v>32</v>
      </c>
      <c r="R52" s="26">
        <v>209</v>
      </c>
      <c r="S52" s="26">
        <v>121</v>
      </c>
      <c r="T52" s="26">
        <v>88</v>
      </c>
    </row>
    <row r="53" spans="2:20" ht="15.75" customHeight="1">
      <c r="B53" s="19" t="s">
        <v>33</v>
      </c>
      <c r="C53" s="19" t="s">
        <v>30</v>
      </c>
      <c r="D53" s="19" t="s">
        <v>56</v>
      </c>
      <c r="E53" s="20"/>
      <c r="F53" s="20"/>
      <c r="G53" s="6">
        <v>18000173</v>
      </c>
      <c r="H53" s="6">
        <v>18000173</v>
      </c>
      <c r="I53" s="21">
        <v>14737649.245399999</v>
      </c>
      <c r="J53" s="21">
        <v>14000766.779999999</v>
      </c>
      <c r="K53" s="6">
        <v>12083421313.333334</v>
      </c>
      <c r="L53" s="22"/>
      <c r="M53" s="23"/>
      <c r="N53" s="24">
        <v>40466</v>
      </c>
      <c r="O53" s="25"/>
      <c r="P53" s="23">
        <v>40</v>
      </c>
      <c r="Q53" s="19" t="s">
        <v>32</v>
      </c>
      <c r="R53" s="26">
        <v>208</v>
      </c>
      <c r="S53" s="26">
        <v>126</v>
      </c>
      <c r="T53" s="26">
        <v>82</v>
      </c>
    </row>
    <row r="54" spans="2:20" ht="15.75" customHeight="1">
      <c r="B54" s="19" t="s">
        <v>33</v>
      </c>
      <c r="C54" s="19" t="s">
        <v>30</v>
      </c>
      <c r="D54" s="19" t="s">
        <v>57</v>
      </c>
      <c r="E54" s="20"/>
      <c r="F54" s="20"/>
      <c r="G54" s="6">
        <v>193447</v>
      </c>
      <c r="H54" s="6">
        <v>193447</v>
      </c>
      <c r="I54" s="21">
        <v>178394.94999999998</v>
      </c>
      <c r="J54" s="21">
        <v>169475.20000000001</v>
      </c>
      <c r="K54" s="6">
        <v>55748333.333333336</v>
      </c>
      <c r="L54" s="22"/>
      <c r="M54" s="23"/>
      <c r="N54" s="24">
        <v>40466</v>
      </c>
      <c r="O54" s="25"/>
      <c r="P54" s="23">
        <v>3</v>
      </c>
      <c r="Q54" s="19" t="s">
        <v>32</v>
      </c>
      <c r="R54" s="26">
        <v>22</v>
      </c>
      <c r="S54" s="26">
        <v>19</v>
      </c>
      <c r="T54" s="26">
        <v>3</v>
      </c>
    </row>
    <row r="55" spans="2:20" ht="15.75" customHeight="1">
      <c r="B55" s="19" t="s">
        <v>29</v>
      </c>
      <c r="C55" s="19" t="s">
        <v>30</v>
      </c>
      <c r="D55" s="19" t="s">
        <v>58</v>
      </c>
      <c r="E55" s="20"/>
      <c r="F55" s="20"/>
      <c r="G55" s="6">
        <v>18090268.333333332</v>
      </c>
      <c r="H55" s="6">
        <v>18090268.333333332</v>
      </c>
      <c r="I55" s="21">
        <v>15613896.206833333</v>
      </c>
      <c r="J55" s="21">
        <v>14833201.4</v>
      </c>
      <c r="K55" s="6">
        <v>9171748616.666666</v>
      </c>
      <c r="L55" s="22"/>
      <c r="M55" s="23"/>
      <c r="N55" s="24">
        <v>44881</v>
      </c>
      <c r="O55" s="25"/>
      <c r="P55" s="23">
        <v>6</v>
      </c>
      <c r="Q55" s="19" t="s">
        <v>32</v>
      </c>
      <c r="R55" s="26">
        <v>24</v>
      </c>
      <c r="S55" s="26">
        <v>12</v>
      </c>
      <c r="T55" s="26">
        <v>12</v>
      </c>
    </row>
    <row r="56" spans="2:20" ht="15.75" customHeight="1">
      <c r="B56" s="19" t="s">
        <v>33</v>
      </c>
      <c r="C56" s="19" t="s">
        <v>30</v>
      </c>
      <c r="D56" s="19" t="s">
        <v>58</v>
      </c>
      <c r="E56" s="20"/>
      <c r="F56" s="20"/>
      <c r="G56" s="6">
        <v>13769912.333333334</v>
      </c>
      <c r="H56" s="6">
        <v>13769912.333333334</v>
      </c>
      <c r="I56" s="21">
        <v>11775989.103833333</v>
      </c>
      <c r="J56" s="21">
        <v>11187189.65</v>
      </c>
      <c r="K56" s="6">
        <v>7384900850</v>
      </c>
      <c r="L56" s="22"/>
      <c r="M56" s="23"/>
      <c r="N56" s="24">
        <v>40466</v>
      </c>
      <c r="O56" s="25"/>
      <c r="P56" s="23">
        <v>9</v>
      </c>
      <c r="Q56" s="19" t="s">
        <v>32</v>
      </c>
      <c r="R56" s="26">
        <v>34</v>
      </c>
      <c r="S56" s="26">
        <v>20</v>
      </c>
      <c r="T56" s="26">
        <v>14</v>
      </c>
    </row>
    <row r="57" spans="2:20" ht="15.75" customHeight="1">
      <c r="B57" s="19" t="s">
        <v>29</v>
      </c>
      <c r="C57" s="19" t="s">
        <v>30</v>
      </c>
      <c r="D57" s="19" t="s">
        <v>59</v>
      </c>
      <c r="E57" s="20"/>
      <c r="F57" s="20"/>
      <c r="G57" s="6">
        <v>43626</v>
      </c>
      <c r="H57" s="6">
        <v>43626</v>
      </c>
      <c r="I57" s="21">
        <v>38857.178999999996</v>
      </c>
      <c r="J57" s="21">
        <v>36914.32</v>
      </c>
      <c r="K57" s="6">
        <v>17662300</v>
      </c>
      <c r="L57" s="22"/>
      <c r="M57" s="23"/>
      <c r="N57" s="24">
        <v>45005</v>
      </c>
      <c r="O57" s="25"/>
      <c r="P57" s="23">
        <v>21</v>
      </c>
      <c r="Q57" s="19" t="s">
        <v>32</v>
      </c>
      <c r="R57" s="26">
        <v>7</v>
      </c>
      <c r="S57" s="26">
        <v>4</v>
      </c>
      <c r="T57" s="26">
        <v>3</v>
      </c>
    </row>
    <row r="58" spans="2:20" ht="15.75" customHeight="1">
      <c r="B58" s="19" t="s">
        <v>29</v>
      </c>
      <c r="C58" s="19" t="s">
        <v>30</v>
      </c>
      <c r="D58" s="19" t="s">
        <v>60</v>
      </c>
      <c r="E58" s="20"/>
      <c r="F58" s="20"/>
      <c r="G58" s="6">
        <v>123921059.33333333</v>
      </c>
      <c r="H58" s="6">
        <v>123921059.33333333</v>
      </c>
      <c r="I58" s="21">
        <v>101163908.85473333</v>
      </c>
      <c r="J58" s="21">
        <v>96105713.409999996</v>
      </c>
      <c r="K58" s="6">
        <v>84285742513.333328</v>
      </c>
      <c r="L58" s="22"/>
      <c r="M58" s="23"/>
      <c r="N58" s="24">
        <v>45005</v>
      </c>
      <c r="O58" s="25"/>
      <c r="P58" s="23">
        <v>64</v>
      </c>
      <c r="Q58" s="19" t="s">
        <v>32</v>
      </c>
      <c r="R58" s="26">
        <v>293</v>
      </c>
      <c r="S58" s="26">
        <v>170</v>
      </c>
      <c r="T58" s="26">
        <v>123</v>
      </c>
    </row>
    <row r="59" spans="2:20" ht="15.75" customHeight="1">
      <c r="B59" s="19" t="s">
        <v>33</v>
      </c>
      <c r="C59" s="19" t="s">
        <v>30</v>
      </c>
      <c r="D59" s="19" t="s">
        <v>60</v>
      </c>
      <c r="E59" s="20"/>
      <c r="F59" s="20"/>
      <c r="G59" s="6">
        <v>77196362.333333328</v>
      </c>
      <c r="H59" s="6">
        <v>79252362.333333328</v>
      </c>
      <c r="I59" s="21">
        <v>62964202.761833332</v>
      </c>
      <c r="J59" s="21">
        <v>59815992.619999997</v>
      </c>
      <c r="K59" s="6">
        <v>52711702116.666664</v>
      </c>
      <c r="L59" s="22"/>
      <c r="M59" s="23"/>
      <c r="N59" s="24">
        <v>40466</v>
      </c>
      <c r="O59" s="25"/>
      <c r="P59" s="23">
        <v>67</v>
      </c>
      <c r="Q59" s="19" t="s">
        <v>32</v>
      </c>
      <c r="R59" s="26">
        <v>293</v>
      </c>
      <c r="S59" s="26">
        <v>172</v>
      </c>
      <c r="T59" s="26">
        <v>121</v>
      </c>
    </row>
    <row r="60" spans="2:20" ht="15.75" customHeight="1">
      <c r="B60" s="19" t="s">
        <v>29</v>
      </c>
      <c r="C60" s="19" t="s">
        <v>30</v>
      </c>
      <c r="D60" s="19" t="s">
        <v>61</v>
      </c>
      <c r="E60" s="20"/>
      <c r="F60" s="20"/>
      <c r="G60" s="6">
        <v>20612926.333333332</v>
      </c>
      <c r="H60" s="6">
        <v>20612926.333333332</v>
      </c>
      <c r="I60" s="21">
        <v>16858171.639333334</v>
      </c>
      <c r="J60" s="21">
        <v>16015263.060000001</v>
      </c>
      <c r="K60" s="6">
        <v>13906498866.666666</v>
      </c>
      <c r="L60" s="22"/>
      <c r="M60" s="23"/>
      <c r="N60" s="24">
        <v>45005</v>
      </c>
      <c r="O60" s="25"/>
      <c r="P60" s="23">
        <v>11</v>
      </c>
      <c r="Q60" s="19" t="s">
        <v>32</v>
      </c>
      <c r="R60" s="26">
        <v>62</v>
      </c>
      <c r="S60" s="26">
        <v>52</v>
      </c>
      <c r="T60" s="26">
        <v>10</v>
      </c>
    </row>
    <row r="61" spans="2:20" ht="15.75" customHeight="1">
      <c r="B61" s="19" t="s">
        <v>33</v>
      </c>
      <c r="C61" s="19" t="s">
        <v>30</v>
      </c>
      <c r="D61" s="19" t="s">
        <v>61</v>
      </c>
      <c r="E61" s="20"/>
      <c r="F61" s="20"/>
      <c r="G61" s="6">
        <v>8146623</v>
      </c>
      <c r="H61" s="6">
        <v>8146623</v>
      </c>
      <c r="I61" s="21">
        <v>6704456.8799999999</v>
      </c>
      <c r="J61" s="21">
        <v>6369234.04</v>
      </c>
      <c r="K61" s="6">
        <v>5341356000</v>
      </c>
      <c r="L61" s="22"/>
      <c r="M61" s="23"/>
      <c r="N61" s="24">
        <v>40466</v>
      </c>
      <c r="O61" s="25"/>
      <c r="P61" s="23">
        <v>14</v>
      </c>
      <c r="Q61" s="19" t="s">
        <v>32</v>
      </c>
      <c r="R61" s="26">
        <v>61</v>
      </c>
      <c r="S61" s="26">
        <v>50</v>
      </c>
      <c r="T61" s="26">
        <v>11</v>
      </c>
    </row>
    <row r="62" spans="2:20" ht="15.75" customHeight="1">
      <c r="B62" s="19" t="s">
        <v>29</v>
      </c>
      <c r="C62" s="19" t="s">
        <v>30</v>
      </c>
      <c r="D62" s="19" t="s">
        <v>62</v>
      </c>
      <c r="E62" s="20"/>
      <c r="F62" s="20"/>
      <c r="G62" s="6">
        <v>888712.33333333337</v>
      </c>
      <c r="H62" s="6">
        <v>16108379</v>
      </c>
      <c r="I62" s="21">
        <v>790910.94883333333</v>
      </c>
      <c r="J62" s="21">
        <v>751365.4</v>
      </c>
      <c r="K62" s="6">
        <v>362227350</v>
      </c>
      <c r="L62" s="22"/>
      <c r="M62" s="23"/>
      <c r="N62" s="24">
        <v>44655</v>
      </c>
      <c r="O62" s="25"/>
      <c r="P62" s="23">
        <v>4</v>
      </c>
      <c r="Q62" s="19" t="s">
        <v>32</v>
      </c>
      <c r="R62" s="26">
        <v>18</v>
      </c>
      <c r="S62" s="26">
        <v>9</v>
      </c>
      <c r="T62" s="26">
        <v>9</v>
      </c>
    </row>
    <row r="63" spans="2:20" ht="15.75" customHeight="1">
      <c r="B63" s="19" t="s">
        <v>33</v>
      </c>
      <c r="C63" s="19" t="s">
        <v>30</v>
      </c>
      <c r="D63" s="19" t="s">
        <v>62</v>
      </c>
      <c r="E63" s="20"/>
      <c r="F63" s="20"/>
      <c r="G63" s="6">
        <v>3333197.3333333335</v>
      </c>
      <c r="H63" s="6">
        <v>3464530.6666666665</v>
      </c>
      <c r="I63" s="21">
        <v>2824033.5833333335</v>
      </c>
      <c r="J63" s="21">
        <v>2682831.9</v>
      </c>
      <c r="K63" s="6">
        <v>1885791666.6666667</v>
      </c>
      <c r="L63" s="22"/>
      <c r="M63" s="23"/>
      <c r="N63" s="24">
        <v>42555</v>
      </c>
      <c r="O63" s="25"/>
      <c r="P63" s="23">
        <v>7</v>
      </c>
      <c r="Q63" s="19" t="s">
        <v>32</v>
      </c>
      <c r="R63" s="26">
        <v>21</v>
      </c>
      <c r="S63" s="26">
        <v>13</v>
      </c>
      <c r="T63" s="26">
        <v>8</v>
      </c>
    </row>
    <row r="64" spans="2:20" ht="15.75" customHeight="1">
      <c r="B64" s="19" t="s">
        <v>29</v>
      </c>
      <c r="C64" s="19" t="s">
        <v>30</v>
      </c>
      <c r="D64" s="19" t="s">
        <v>63</v>
      </c>
      <c r="E64" s="20"/>
      <c r="F64" s="20"/>
      <c r="G64" s="6">
        <v>279507580</v>
      </c>
      <c r="H64" s="6">
        <v>280244913.33333331</v>
      </c>
      <c r="I64" s="21">
        <v>241439102.0476</v>
      </c>
      <c r="J64" s="21">
        <v>229367146.94999999</v>
      </c>
      <c r="K64" s="6">
        <v>140994362786.66666</v>
      </c>
      <c r="L64" s="22"/>
      <c r="M64" s="23"/>
      <c r="N64" s="24">
        <v>44655</v>
      </c>
      <c r="O64" s="25"/>
      <c r="P64" s="23">
        <v>68</v>
      </c>
      <c r="Q64" s="19" t="s">
        <v>32</v>
      </c>
      <c r="R64" s="26">
        <v>546</v>
      </c>
      <c r="S64" s="26">
        <v>326</v>
      </c>
      <c r="T64" s="26">
        <v>220</v>
      </c>
    </row>
    <row r="65" spans="2:20" ht="15.75" customHeight="1">
      <c r="B65" s="19" t="s">
        <v>33</v>
      </c>
      <c r="C65" s="19" t="s">
        <v>30</v>
      </c>
      <c r="D65" s="19" t="s">
        <v>63</v>
      </c>
      <c r="E65" s="20"/>
      <c r="F65" s="20"/>
      <c r="G65" s="6">
        <v>198541769</v>
      </c>
      <c r="H65" s="6">
        <v>199705769</v>
      </c>
      <c r="I65" s="21">
        <v>172942894.6187</v>
      </c>
      <c r="J65" s="21">
        <v>164295749.88999999</v>
      </c>
      <c r="K65" s="6">
        <v>94810645856.666672</v>
      </c>
      <c r="L65" s="22"/>
      <c r="M65" s="23"/>
      <c r="N65" s="24">
        <v>42555</v>
      </c>
      <c r="O65" s="25"/>
      <c r="P65" s="23">
        <v>71</v>
      </c>
      <c r="Q65" s="19" t="s">
        <v>32</v>
      </c>
      <c r="R65" s="26">
        <v>543</v>
      </c>
      <c r="S65" s="26">
        <v>318</v>
      </c>
      <c r="T65" s="26">
        <v>225</v>
      </c>
    </row>
    <row r="66" spans="2:20" ht="15.75" customHeight="1">
      <c r="B66" s="19" t="s">
        <v>29</v>
      </c>
      <c r="C66" s="19" t="s">
        <v>30</v>
      </c>
      <c r="D66" s="19" t="s">
        <v>64</v>
      </c>
      <c r="E66" s="20"/>
      <c r="F66" s="20"/>
      <c r="G66" s="6">
        <v>57723829.666666664</v>
      </c>
      <c r="H66" s="6">
        <v>57723829.666666664</v>
      </c>
      <c r="I66" s="21">
        <v>48146218.14016667</v>
      </c>
      <c r="J66" s="21">
        <v>45738907.229999997</v>
      </c>
      <c r="K66" s="6">
        <v>35472635283.333336</v>
      </c>
      <c r="L66" s="22"/>
      <c r="M66" s="23"/>
      <c r="N66" s="24">
        <v>44655</v>
      </c>
      <c r="O66" s="25"/>
      <c r="P66" s="23">
        <v>12</v>
      </c>
      <c r="Q66" s="19" t="s">
        <v>32</v>
      </c>
      <c r="R66" s="26">
        <v>269</v>
      </c>
      <c r="S66" s="26">
        <v>180</v>
      </c>
      <c r="T66" s="26">
        <v>89</v>
      </c>
    </row>
    <row r="67" spans="2:20" ht="15.75" customHeight="1">
      <c r="B67" s="19" t="s">
        <v>33</v>
      </c>
      <c r="C67" s="19" t="s">
        <v>30</v>
      </c>
      <c r="D67" s="19" t="s">
        <v>64</v>
      </c>
      <c r="E67" s="20"/>
      <c r="F67" s="20"/>
      <c r="G67" s="6">
        <v>42555430</v>
      </c>
      <c r="H67" s="6">
        <v>42555430</v>
      </c>
      <c r="I67" s="21">
        <v>35356693.143699996</v>
      </c>
      <c r="J67" s="21">
        <v>33588858.490000002</v>
      </c>
      <c r="K67" s="6">
        <v>26661988356.666668</v>
      </c>
      <c r="L67" s="22"/>
      <c r="M67" s="23"/>
      <c r="N67" s="24">
        <v>42555</v>
      </c>
      <c r="O67" s="25"/>
      <c r="P67" s="23">
        <v>15</v>
      </c>
      <c r="Q67" s="19" t="s">
        <v>32</v>
      </c>
      <c r="R67" s="26">
        <v>272</v>
      </c>
      <c r="S67" s="26">
        <v>196</v>
      </c>
      <c r="T67" s="26">
        <v>76</v>
      </c>
    </row>
    <row r="68" spans="2:20" ht="15.75" customHeight="1">
      <c r="B68" s="19" t="s">
        <v>29</v>
      </c>
      <c r="C68" s="19" t="s">
        <v>30</v>
      </c>
      <c r="D68" s="19" t="s">
        <v>65</v>
      </c>
      <c r="E68" s="20"/>
      <c r="F68" s="20"/>
      <c r="G68" s="6">
        <v>130039617.33333333</v>
      </c>
      <c r="H68" s="6">
        <v>130039617.33333333</v>
      </c>
      <c r="I68" s="21">
        <v>103126971.69423334</v>
      </c>
      <c r="J68" s="21">
        <v>97970623.109999999</v>
      </c>
      <c r="K68" s="6">
        <v>99676465330</v>
      </c>
      <c r="L68" s="22"/>
      <c r="M68" s="23"/>
      <c r="N68" s="24">
        <v>44655</v>
      </c>
      <c r="O68" s="25"/>
      <c r="P68" s="23">
        <v>51</v>
      </c>
      <c r="Q68" s="19" t="s">
        <v>32</v>
      </c>
      <c r="R68" s="26">
        <v>133</v>
      </c>
      <c r="S68" s="26">
        <v>35</v>
      </c>
      <c r="T68" s="26">
        <v>98</v>
      </c>
    </row>
    <row r="69" spans="2:20" ht="15.75" customHeight="1">
      <c r="B69" s="19" t="s">
        <v>33</v>
      </c>
      <c r="C69" s="19" t="s">
        <v>30</v>
      </c>
      <c r="D69" s="19" t="s">
        <v>65</v>
      </c>
      <c r="E69" s="20"/>
      <c r="F69" s="20"/>
      <c r="G69" s="6">
        <v>114100931.66666667</v>
      </c>
      <c r="H69" s="6">
        <v>114100931.66666667</v>
      </c>
      <c r="I69" s="21">
        <v>90828580.620566666</v>
      </c>
      <c r="J69" s="21">
        <v>86287151.590000004</v>
      </c>
      <c r="K69" s="6">
        <v>86193892763.333328</v>
      </c>
      <c r="L69" s="22"/>
      <c r="M69" s="23"/>
      <c r="N69" s="24">
        <v>42555</v>
      </c>
      <c r="O69" s="25"/>
      <c r="P69" s="23">
        <v>54</v>
      </c>
      <c r="Q69" s="19" t="s">
        <v>32</v>
      </c>
      <c r="R69" s="26">
        <v>136</v>
      </c>
      <c r="S69" s="26">
        <v>40</v>
      </c>
      <c r="T69" s="26">
        <v>96</v>
      </c>
    </row>
    <row r="70" spans="2:20" ht="15.75" customHeight="1">
      <c r="B70" s="19" t="s">
        <v>29</v>
      </c>
      <c r="C70" s="19" t="s">
        <v>30</v>
      </c>
      <c r="D70" s="19" t="s">
        <v>66</v>
      </c>
      <c r="E70" s="20"/>
      <c r="F70" s="20"/>
      <c r="G70" s="6">
        <v>139105010.66666666</v>
      </c>
      <c r="H70" s="6">
        <v>139105010.66666666</v>
      </c>
      <c r="I70" s="21">
        <v>113555127.75656666</v>
      </c>
      <c r="J70" s="21">
        <v>107877371.37</v>
      </c>
      <c r="K70" s="6">
        <v>94629195963.333328</v>
      </c>
      <c r="L70" s="22"/>
      <c r="M70" s="23"/>
      <c r="N70" s="24">
        <v>44655</v>
      </c>
      <c r="O70" s="25"/>
      <c r="P70" s="23">
        <v>49</v>
      </c>
      <c r="Q70" s="19" t="s">
        <v>32</v>
      </c>
      <c r="R70" s="26">
        <v>220</v>
      </c>
      <c r="S70" s="26">
        <v>102</v>
      </c>
      <c r="T70" s="26">
        <v>118</v>
      </c>
    </row>
    <row r="71" spans="2:20" ht="15.75" customHeight="1">
      <c r="B71" s="19" t="s">
        <v>33</v>
      </c>
      <c r="C71" s="19" t="s">
        <v>30</v>
      </c>
      <c r="D71" s="19" t="s">
        <v>66</v>
      </c>
      <c r="E71" s="20"/>
      <c r="F71" s="20"/>
      <c r="G71" s="6">
        <v>136855969.66666666</v>
      </c>
      <c r="H71" s="6">
        <v>136855969.66666666</v>
      </c>
      <c r="I71" s="21">
        <v>111718998.41716667</v>
      </c>
      <c r="J71" s="21">
        <v>106133048.5</v>
      </c>
      <c r="K71" s="6">
        <v>93099893516.666672</v>
      </c>
      <c r="L71" s="22"/>
      <c r="M71" s="23"/>
      <c r="N71" s="24">
        <v>44663</v>
      </c>
      <c r="O71" s="25"/>
      <c r="P71" s="23">
        <v>52</v>
      </c>
      <c r="Q71" s="19" t="s">
        <v>32</v>
      </c>
      <c r="R71" s="26">
        <v>218</v>
      </c>
      <c r="S71" s="26">
        <v>112</v>
      </c>
      <c r="T71" s="26">
        <v>106</v>
      </c>
    </row>
    <row r="72" spans="2:20" ht="15.75" customHeight="1">
      <c r="B72" s="19" t="s">
        <v>29</v>
      </c>
      <c r="C72" s="19" t="s">
        <v>30</v>
      </c>
      <c r="D72" s="19" t="s">
        <v>67</v>
      </c>
      <c r="E72" s="20"/>
      <c r="F72" s="20"/>
      <c r="G72" s="6">
        <v>13655486.666666666</v>
      </c>
      <c r="H72" s="6">
        <v>13655486.666666666</v>
      </c>
      <c r="I72" s="21">
        <v>11152061.235866668</v>
      </c>
      <c r="J72" s="21">
        <v>10594458.17</v>
      </c>
      <c r="K72" s="6">
        <v>9271946040</v>
      </c>
      <c r="L72" s="22"/>
      <c r="M72" s="23"/>
      <c r="N72" s="24">
        <v>41337</v>
      </c>
      <c r="O72" s="25"/>
      <c r="P72" s="23">
        <v>30</v>
      </c>
      <c r="Q72" s="19" t="s">
        <v>32</v>
      </c>
      <c r="R72" s="26">
        <v>289</v>
      </c>
      <c r="S72" s="26">
        <v>202</v>
      </c>
      <c r="T72" s="26">
        <v>87</v>
      </c>
    </row>
    <row r="73" spans="2:20" ht="15.75" customHeight="1">
      <c r="B73" s="19" t="s">
        <v>33</v>
      </c>
      <c r="C73" s="19" t="s">
        <v>30</v>
      </c>
      <c r="D73" s="19" t="s">
        <v>67</v>
      </c>
      <c r="E73" s="20"/>
      <c r="F73" s="20"/>
      <c r="G73" s="6">
        <v>9325202.666666666</v>
      </c>
      <c r="H73" s="6">
        <v>9325202.666666666</v>
      </c>
      <c r="I73" s="21">
        <v>7610659.3046666672</v>
      </c>
      <c r="J73" s="21">
        <v>7230126.3399999999</v>
      </c>
      <c r="K73" s="6">
        <v>6350160600</v>
      </c>
      <c r="L73" s="22"/>
      <c r="M73" s="23"/>
      <c r="N73" s="24">
        <v>44663</v>
      </c>
      <c r="O73" s="25"/>
      <c r="P73" s="23">
        <v>33</v>
      </c>
      <c r="Q73" s="19" t="s">
        <v>32</v>
      </c>
      <c r="R73" s="26">
        <v>291</v>
      </c>
      <c r="S73" s="26">
        <v>208</v>
      </c>
      <c r="T73" s="26">
        <v>83</v>
      </c>
    </row>
    <row r="74" spans="2:20" ht="15.75" customHeight="1">
      <c r="B74" s="19" t="s">
        <v>29</v>
      </c>
      <c r="C74" s="19" t="s">
        <v>30</v>
      </c>
      <c r="D74" s="19" t="s">
        <v>68</v>
      </c>
      <c r="E74" s="20"/>
      <c r="F74" s="20"/>
      <c r="G74" s="6">
        <v>60068060</v>
      </c>
      <c r="H74" s="6">
        <v>60068060</v>
      </c>
      <c r="I74" s="21">
        <v>49668146.486000001</v>
      </c>
      <c r="J74" s="21">
        <v>47184739.159999996</v>
      </c>
      <c r="K74" s="6">
        <v>38518198200</v>
      </c>
      <c r="L74" s="22"/>
      <c r="M74" s="23"/>
      <c r="N74" s="24">
        <v>41337</v>
      </c>
      <c r="O74" s="25"/>
      <c r="P74" s="23">
        <v>7</v>
      </c>
      <c r="Q74" s="19" t="s">
        <v>32</v>
      </c>
      <c r="R74" s="26">
        <v>127</v>
      </c>
      <c r="S74" s="26">
        <v>31</v>
      </c>
      <c r="T74" s="26">
        <v>96</v>
      </c>
    </row>
    <row r="75" spans="2:20" ht="15.75" customHeight="1">
      <c r="B75" s="19" t="s">
        <v>33</v>
      </c>
      <c r="C75" s="19" t="s">
        <v>30</v>
      </c>
      <c r="D75" s="19" t="s">
        <v>68</v>
      </c>
      <c r="E75" s="20"/>
      <c r="F75" s="20"/>
      <c r="G75" s="6">
        <v>67517204</v>
      </c>
      <c r="H75" s="6">
        <v>67517204</v>
      </c>
      <c r="I75" s="21">
        <v>55362598.057850003</v>
      </c>
      <c r="J75" s="21">
        <v>52594468.149999999</v>
      </c>
      <c r="K75" s="6">
        <v>45017059045</v>
      </c>
      <c r="L75" s="22"/>
      <c r="M75" s="23"/>
      <c r="N75" s="24">
        <v>44378</v>
      </c>
      <c r="O75" s="25"/>
      <c r="P75" s="23">
        <v>10</v>
      </c>
      <c r="Q75" s="19" t="s">
        <v>32</v>
      </c>
      <c r="R75" s="26">
        <v>135</v>
      </c>
      <c r="S75" s="26">
        <v>38</v>
      </c>
      <c r="T75" s="26">
        <v>97</v>
      </c>
    </row>
    <row r="76" spans="2:20" ht="15.75" customHeight="1">
      <c r="B76" s="19" t="s">
        <v>29</v>
      </c>
      <c r="C76" s="19" t="s">
        <v>30</v>
      </c>
      <c r="D76" s="19" t="s">
        <v>69</v>
      </c>
      <c r="E76" s="20"/>
      <c r="F76" s="20"/>
      <c r="G76" s="6">
        <v>52636981.666666664</v>
      </c>
      <c r="H76" s="6">
        <v>52636981.666666664</v>
      </c>
      <c r="I76" s="21">
        <v>42968974.15996667</v>
      </c>
      <c r="J76" s="21">
        <v>40820525.450000003</v>
      </c>
      <c r="K76" s="6">
        <v>35807435210</v>
      </c>
      <c r="L76" s="22"/>
      <c r="M76" s="23"/>
      <c r="N76" s="24">
        <v>41337</v>
      </c>
      <c r="O76" s="25"/>
      <c r="P76" s="23">
        <v>42</v>
      </c>
      <c r="Q76" s="19" t="s">
        <v>32</v>
      </c>
      <c r="R76" s="26">
        <v>151</v>
      </c>
      <c r="S76" s="26">
        <v>77</v>
      </c>
      <c r="T76" s="26">
        <v>74</v>
      </c>
    </row>
    <row r="77" spans="2:20" ht="15.75" customHeight="1">
      <c r="B77" s="19" t="s">
        <v>33</v>
      </c>
      <c r="C77" s="19" t="s">
        <v>30</v>
      </c>
      <c r="D77" s="19" t="s">
        <v>69</v>
      </c>
      <c r="E77" s="20"/>
      <c r="F77" s="20"/>
      <c r="G77" s="6">
        <v>56963578.333333336</v>
      </c>
      <c r="H77" s="6">
        <v>56963578.333333336</v>
      </c>
      <c r="I77" s="21">
        <v>46500884.674933337</v>
      </c>
      <c r="J77" s="21">
        <v>44175840.439999998</v>
      </c>
      <c r="K77" s="6">
        <v>38750717253.333336</v>
      </c>
      <c r="L77" s="22"/>
      <c r="M77" s="23"/>
      <c r="N77" s="24">
        <v>44378</v>
      </c>
      <c r="O77" s="25"/>
      <c r="P77" s="23">
        <v>45</v>
      </c>
      <c r="Q77" s="19" t="s">
        <v>32</v>
      </c>
      <c r="R77" s="26">
        <v>150</v>
      </c>
      <c r="S77" s="26">
        <v>78</v>
      </c>
      <c r="T77" s="26">
        <v>72</v>
      </c>
    </row>
    <row r="78" spans="2:20" ht="15.75" customHeight="1">
      <c r="B78" s="19" t="s">
        <v>29</v>
      </c>
      <c r="C78" s="19" t="s">
        <v>30</v>
      </c>
      <c r="D78" s="19" t="s">
        <v>70</v>
      </c>
      <c r="E78" s="20"/>
      <c r="F78" s="20"/>
      <c r="G78" s="6">
        <v>75597494.333333328</v>
      </c>
      <c r="H78" s="6">
        <v>75930161</v>
      </c>
      <c r="I78" s="21">
        <v>61680056.133533336</v>
      </c>
      <c r="J78" s="21">
        <v>58596053.329999998</v>
      </c>
      <c r="K78" s="6">
        <v>51546067406.666664</v>
      </c>
      <c r="L78" s="22"/>
      <c r="M78" s="23"/>
      <c r="N78" s="24">
        <v>41337</v>
      </c>
      <c r="O78" s="25"/>
      <c r="P78" s="23">
        <v>21</v>
      </c>
      <c r="Q78" s="19" t="s">
        <v>32</v>
      </c>
      <c r="R78" s="26">
        <v>439</v>
      </c>
      <c r="S78" s="26">
        <v>276</v>
      </c>
      <c r="T78" s="26">
        <v>163</v>
      </c>
    </row>
    <row r="79" spans="2:20" ht="15.75" customHeight="1">
      <c r="B79" s="19" t="s">
        <v>33</v>
      </c>
      <c r="C79" s="19" t="s">
        <v>30</v>
      </c>
      <c r="D79" s="19" t="s">
        <v>70</v>
      </c>
      <c r="E79" s="20"/>
      <c r="F79" s="20"/>
      <c r="G79" s="6">
        <v>47194027.333333336</v>
      </c>
      <c r="H79" s="6">
        <v>47343360.666666664</v>
      </c>
      <c r="I79" s="21">
        <v>38735844.75463333</v>
      </c>
      <c r="J79" s="21">
        <v>36799052.520000003</v>
      </c>
      <c r="K79" s="6">
        <v>31326602143.333332</v>
      </c>
      <c r="L79" s="22"/>
      <c r="M79" s="23"/>
      <c r="N79" s="24">
        <v>44378</v>
      </c>
      <c r="O79" s="25"/>
      <c r="P79" s="23">
        <v>24</v>
      </c>
      <c r="Q79" s="19" t="s">
        <v>32</v>
      </c>
      <c r="R79" s="26">
        <v>442</v>
      </c>
      <c r="S79" s="26">
        <v>302</v>
      </c>
      <c r="T79" s="26">
        <v>140</v>
      </c>
    </row>
    <row r="80" spans="2:20" ht="15.75" customHeight="1">
      <c r="B80" s="19" t="s">
        <v>29</v>
      </c>
      <c r="C80" s="19" t="s">
        <v>30</v>
      </c>
      <c r="D80" s="19" t="s">
        <v>71</v>
      </c>
      <c r="E80" s="20"/>
      <c r="F80" s="20"/>
      <c r="G80" s="6">
        <v>85151051</v>
      </c>
      <c r="H80" s="6">
        <v>85151051</v>
      </c>
      <c r="I80" s="21">
        <v>69737791.809499994</v>
      </c>
      <c r="J80" s="21">
        <v>66250902.219999999</v>
      </c>
      <c r="K80" s="6">
        <v>57086145150</v>
      </c>
      <c r="L80" s="22"/>
      <c r="M80" s="23"/>
      <c r="N80" s="24">
        <v>44160</v>
      </c>
      <c r="O80" s="25"/>
      <c r="P80" s="23">
        <v>69</v>
      </c>
      <c r="Q80" s="19" t="s">
        <v>32</v>
      </c>
      <c r="R80" s="26">
        <v>281</v>
      </c>
      <c r="S80" s="26">
        <v>137</v>
      </c>
      <c r="T80" s="26">
        <v>144</v>
      </c>
    </row>
    <row r="81" spans="2:20" ht="15.75" customHeight="1">
      <c r="B81" s="19" t="s">
        <v>33</v>
      </c>
      <c r="C81" s="19" t="s">
        <v>30</v>
      </c>
      <c r="D81" s="19" t="s">
        <v>71</v>
      </c>
      <c r="E81" s="20"/>
      <c r="F81" s="20"/>
      <c r="G81" s="6">
        <v>46140394.333333336</v>
      </c>
      <c r="H81" s="6">
        <v>46140394.333333336</v>
      </c>
      <c r="I81" s="21">
        <v>37786530.105733335</v>
      </c>
      <c r="J81" s="21">
        <v>35897203.600000001</v>
      </c>
      <c r="K81" s="6">
        <v>30940237880</v>
      </c>
      <c r="L81" s="22"/>
      <c r="M81" s="23"/>
      <c r="N81" s="24">
        <v>44378</v>
      </c>
      <c r="O81" s="25"/>
      <c r="P81" s="23">
        <v>72</v>
      </c>
      <c r="Q81" s="19" t="s">
        <v>32</v>
      </c>
      <c r="R81" s="26">
        <v>282</v>
      </c>
      <c r="S81" s="26">
        <v>143</v>
      </c>
      <c r="T81" s="26">
        <v>139</v>
      </c>
    </row>
    <row r="82" spans="2:20" ht="15.75" customHeight="1">
      <c r="B82" s="19" t="s">
        <v>29</v>
      </c>
      <c r="C82" s="19" t="s">
        <v>30</v>
      </c>
      <c r="D82" s="19" t="s">
        <v>72</v>
      </c>
      <c r="E82" s="20"/>
      <c r="F82" s="20"/>
      <c r="G82" s="6">
        <v>6517179.666666667</v>
      </c>
      <c r="H82" s="6">
        <v>6517179.666666667</v>
      </c>
      <c r="I82" s="21">
        <v>5322439.6206666669</v>
      </c>
      <c r="J82" s="21">
        <v>5056317.6399999997</v>
      </c>
      <c r="K82" s="6">
        <v>4424963133.333333</v>
      </c>
      <c r="L82" s="22"/>
      <c r="M82" s="23"/>
      <c r="N82" s="24">
        <v>44160</v>
      </c>
      <c r="O82" s="25"/>
      <c r="P82" s="23">
        <v>11</v>
      </c>
      <c r="Q82" s="19" t="s">
        <v>32</v>
      </c>
      <c r="R82" s="26">
        <v>46</v>
      </c>
      <c r="S82" s="26">
        <v>39</v>
      </c>
      <c r="T82" s="26">
        <v>7</v>
      </c>
    </row>
    <row r="83" spans="2:20" ht="15.75" customHeight="1">
      <c r="B83" s="19" t="s">
        <v>33</v>
      </c>
      <c r="C83" s="19" t="s">
        <v>30</v>
      </c>
      <c r="D83" s="19" t="s">
        <v>72</v>
      </c>
      <c r="E83" s="20"/>
      <c r="F83" s="20"/>
      <c r="G83" s="6">
        <v>4430224.666666667</v>
      </c>
      <c r="H83" s="6">
        <v>4430224.666666667</v>
      </c>
      <c r="I83" s="21">
        <v>3618687.2866666666</v>
      </c>
      <c r="J83" s="21">
        <v>3437752.92</v>
      </c>
      <c r="K83" s="6">
        <v>3005694000</v>
      </c>
      <c r="L83" s="22"/>
      <c r="M83" s="23"/>
      <c r="N83" s="24">
        <v>44375</v>
      </c>
      <c r="O83" s="25"/>
      <c r="P83" s="23">
        <v>14</v>
      </c>
      <c r="Q83" s="19" t="s">
        <v>32</v>
      </c>
      <c r="R83" s="26">
        <v>46</v>
      </c>
      <c r="S83" s="26">
        <v>40</v>
      </c>
      <c r="T83" s="26">
        <v>6</v>
      </c>
    </row>
    <row r="84" spans="2:20" ht="15.75" customHeight="1">
      <c r="B84" s="19" t="s">
        <v>29</v>
      </c>
      <c r="C84" s="19" t="s">
        <v>30</v>
      </c>
      <c r="D84" s="19" t="s">
        <v>73</v>
      </c>
      <c r="E84" s="20"/>
      <c r="F84" s="20"/>
      <c r="G84" s="6">
        <v>145758845</v>
      </c>
      <c r="H84" s="6">
        <v>145758845</v>
      </c>
      <c r="I84" s="21">
        <v>127684866.764</v>
      </c>
      <c r="J84" s="21">
        <v>121300623.43000001</v>
      </c>
      <c r="K84" s="6">
        <v>66940660133.333336</v>
      </c>
      <c r="L84" s="22"/>
      <c r="M84" s="23"/>
      <c r="N84" s="24">
        <v>44160</v>
      </c>
      <c r="O84" s="25"/>
      <c r="P84" s="23">
        <v>64</v>
      </c>
      <c r="Q84" s="19" t="s">
        <v>32</v>
      </c>
      <c r="R84" s="26">
        <v>47</v>
      </c>
      <c r="S84" s="26">
        <v>22</v>
      </c>
      <c r="T84" s="26">
        <v>25</v>
      </c>
    </row>
    <row r="85" spans="2:20" ht="15.75" customHeight="1">
      <c r="B85" s="19" t="s">
        <v>33</v>
      </c>
      <c r="C85" s="19" t="s">
        <v>30</v>
      </c>
      <c r="D85" s="19" t="s">
        <v>73</v>
      </c>
      <c r="E85" s="20"/>
      <c r="F85" s="20"/>
      <c r="G85" s="6">
        <v>98094912.333333328</v>
      </c>
      <c r="H85" s="6">
        <v>98094912.333333328</v>
      </c>
      <c r="I85" s="21">
        <v>84210533.853333339</v>
      </c>
      <c r="J85" s="21">
        <v>80000007.159999996</v>
      </c>
      <c r="K85" s="6">
        <v>51423624000</v>
      </c>
      <c r="L85" s="22"/>
      <c r="M85" s="23"/>
      <c r="N85" s="24">
        <v>44375</v>
      </c>
      <c r="O85" s="25"/>
      <c r="P85" s="23">
        <v>67</v>
      </c>
      <c r="Q85" s="19" t="s">
        <v>32</v>
      </c>
      <c r="R85" s="26">
        <v>46</v>
      </c>
      <c r="S85" s="26">
        <v>26</v>
      </c>
      <c r="T85" s="26">
        <v>20</v>
      </c>
    </row>
    <row r="86" spans="2:20" ht="15.75" customHeight="1">
      <c r="B86" s="19" t="s">
        <v>29</v>
      </c>
      <c r="C86" s="19" t="s">
        <v>30</v>
      </c>
      <c r="D86" s="19" t="s">
        <v>74</v>
      </c>
      <c r="E86" s="20"/>
      <c r="F86" s="20"/>
      <c r="G86" s="6">
        <v>8098253.333333333</v>
      </c>
      <c r="H86" s="6">
        <v>8098253.333333333</v>
      </c>
      <c r="I86" s="21">
        <v>6710154.3434333326</v>
      </c>
      <c r="J86" s="21">
        <v>6374646.6299999999</v>
      </c>
      <c r="K86" s="6">
        <v>5141107370</v>
      </c>
      <c r="L86" s="22"/>
      <c r="M86" s="23"/>
      <c r="N86" s="24">
        <v>44160</v>
      </c>
      <c r="O86" s="25"/>
      <c r="P86" s="23">
        <v>28</v>
      </c>
      <c r="Q86" s="19" t="s">
        <v>32</v>
      </c>
      <c r="R86" s="26">
        <v>15</v>
      </c>
      <c r="S86" s="26">
        <v>9</v>
      </c>
      <c r="T86" s="26">
        <v>6</v>
      </c>
    </row>
    <row r="87" spans="2:20" ht="15.75" customHeight="1">
      <c r="B87" s="19" t="s">
        <v>33</v>
      </c>
      <c r="C87" s="19" t="s">
        <v>30</v>
      </c>
      <c r="D87" s="19" t="s">
        <v>74</v>
      </c>
      <c r="E87" s="20"/>
      <c r="F87" s="20"/>
      <c r="G87" s="6">
        <v>5917226</v>
      </c>
      <c r="H87" s="6">
        <v>5917226</v>
      </c>
      <c r="I87" s="21">
        <v>4915457.267</v>
      </c>
      <c r="J87" s="21">
        <v>4669684.4000000004</v>
      </c>
      <c r="K87" s="6">
        <v>3710254566.6666665</v>
      </c>
      <c r="L87" s="22"/>
      <c r="M87" s="23"/>
      <c r="N87" s="24">
        <v>44375</v>
      </c>
      <c r="O87" s="25"/>
      <c r="P87" s="23">
        <v>31</v>
      </c>
      <c r="Q87" s="19" t="s">
        <v>32</v>
      </c>
      <c r="R87" s="26">
        <v>15</v>
      </c>
      <c r="S87" s="26">
        <v>10</v>
      </c>
      <c r="T87" s="26">
        <v>5</v>
      </c>
    </row>
    <row r="88" spans="2:20" ht="15.75" customHeight="1">
      <c r="B88" s="19" t="s">
        <v>29</v>
      </c>
      <c r="C88" s="19" t="s">
        <v>30</v>
      </c>
      <c r="D88" s="19" t="s">
        <v>75</v>
      </c>
      <c r="E88" s="20"/>
      <c r="F88" s="20"/>
      <c r="G88" s="6">
        <v>88016390.333333328</v>
      </c>
      <c r="H88" s="6">
        <v>88016390.333333328</v>
      </c>
      <c r="I88" s="21">
        <v>71756972.76281333</v>
      </c>
      <c r="J88" s="21">
        <v>68169124.120000005</v>
      </c>
      <c r="K88" s="6">
        <v>60220065076</v>
      </c>
      <c r="L88" s="22"/>
      <c r="M88" s="23"/>
      <c r="N88" s="24">
        <v>44081</v>
      </c>
      <c r="O88" s="25"/>
      <c r="P88" s="23">
        <v>7</v>
      </c>
      <c r="Q88" s="19" t="s">
        <v>32</v>
      </c>
      <c r="R88" s="26">
        <v>191</v>
      </c>
      <c r="S88" s="26">
        <v>31</v>
      </c>
      <c r="T88" s="26">
        <v>160</v>
      </c>
    </row>
    <row r="89" spans="2:20" ht="15.75" customHeight="1">
      <c r="B89" s="19" t="s">
        <v>33</v>
      </c>
      <c r="C89" s="19" t="s">
        <v>30</v>
      </c>
      <c r="D89" s="19" t="s">
        <v>75</v>
      </c>
      <c r="E89" s="20"/>
      <c r="F89" s="20"/>
      <c r="G89" s="6">
        <v>63297354.666666664</v>
      </c>
      <c r="H89" s="6">
        <v>63310688</v>
      </c>
      <c r="I89" s="21">
        <v>51664929.520566665</v>
      </c>
      <c r="J89" s="21">
        <v>49081683.039999999</v>
      </c>
      <c r="K89" s="6">
        <v>43083056096.666664</v>
      </c>
      <c r="L89" s="22"/>
      <c r="M89" s="23"/>
      <c r="N89" s="24">
        <v>44375</v>
      </c>
      <c r="O89" s="25"/>
      <c r="P89" s="23">
        <v>10</v>
      </c>
      <c r="Q89" s="19" t="s">
        <v>32</v>
      </c>
      <c r="R89" s="26">
        <v>210</v>
      </c>
      <c r="S89" s="26">
        <v>51</v>
      </c>
      <c r="T89" s="26">
        <v>159</v>
      </c>
    </row>
    <row r="90" spans="2:20" ht="15.75" customHeight="1">
      <c r="B90" s="19" t="s">
        <v>29</v>
      </c>
      <c r="C90" s="19" t="s">
        <v>30</v>
      </c>
      <c r="D90" s="19" t="s">
        <v>76</v>
      </c>
      <c r="E90" s="20"/>
      <c r="F90" s="20"/>
      <c r="G90" s="6">
        <v>101272435.66666667</v>
      </c>
      <c r="H90" s="6">
        <v>101272435.66666667</v>
      </c>
      <c r="I90" s="21">
        <v>87782905.542166665</v>
      </c>
      <c r="J90" s="21">
        <v>83393760.269999996</v>
      </c>
      <c r="K90" s="6">
        <v>49961222683.333336</v>
      </c>
      <c r="L90" s="22"/>
      <c r="M90" s="23"/>
      <c r="N90" s="24">
        <v>44081</v>
      </c>
      <c r="O90" s="25"/>
      <c r="P90" s="23">
        <v>111</v>
      </c>
      <c r="Q90" s="19" t="s">
        <v>32</v>
      </c>
      <c r="R90" s="26">
        <v>288</v>
      </c>
      <c r="S90" s="26">
        <v>179</v>
      </c>
      <c r="T90" s="26">
        <v>109</v>
      </c>
    </row>
    <row r="91" spans="2:20" ht="15.75" customHeight="1">
      <c r="B91" s="19" t="s">
        <v>33</v>
      </c>
      <c r="C91" s="19" t="s">
        <v>30</v>
      </c>
      <c r="D91" s="19" t="s">
        <v>76</v>
      </c>
      <c r="E91" s="20"/>
      <c r="F91" s="20"/>
      <c r="G91" s="6">
        <v>61741506</v>
      </c>
      <c r="H91" s="6">
        <v>61741506</v>
      </c>
      <c r="I91" s="21">
        <v>54042388.958999999</v>
      </c>
      <c r="J91" s="21">
        <v>51340269.509999998</v>
      </c>
      <c r="K91" s="6">
        <v>28515248300</v>
      </c>
      <c r="L91" s="22"/>
      <c r="M91" s="23"/>
      <c r="N91" s="24">
        <v>40252</v>
      </c>
      <c r="O91" s="25"/>
      <c r="P91" s="23">
        <v>114</v>
      </c>
      <c r="Q91" s="19" t="s">
        <v>32</v>
      </c>
      <c r="R91" s="26">
        <v>291</v>
      </c>
      <c r="S91" s="26">
        <v>183</v>
      </c>
      <c r="T91" s="26">
        <v>108</v>
      </c>
    </row>
    <row r="92" spans="2:20" ht="15.75" customHeight="1">
      <c r="B92" s="19" t="s">
        <v>29</v>
      </c>
      <c r="C92" s="19" t="s">
        <v>30</v>
      </c>
      <c r="D92" s="19" t="s">
        <v>77</v>
      </c>
      <c r="E92" s="20"/>
      <c r="F92" s="20"/>
      <c r="G92" s="6">
        <v>51971073.666666664</v>
      </c>
      <c r="H92" s="6">
        <v>52183073.666666664</v>
      </c>
      <c r="I92" s="21">
        <v>42910923.070266664</v>
      </c>
      <c r="J92" s="21">
        <v>40765376.920000002</v>
      </c>
      <c r="K92" s="6">
        <v>33556113320</v>
      </c>
      <c r="L92" s="22"/>
      <c r="M92" s="23"/>
      <c r="N92" s="24">
        <v>44081</v>
      </c>
      <c r="O92" s="25"/>
      <c r="P92" s="23">
        <v>35</v>
      </c>
      <c r="Q92" s="19" t="s">
        <v>32</v>
      </c>
      <c r="R92" s="26">
        <v>248</v>
      </c>
      <c r="S92" s="26">
        <v>156</v>
      </c>
      <c r="T92" s="26">
        <v>92</v>
      </c>
    </row>
    <row r="93" spans="2:20" ht="15.75" customHeight="1">
      <c r="B93" s="19" t="s">
        <v>33</v>
      </c>
      <c r="C93" s="19" t="s">
        <v>30</v>
      </c>
      <c r="D93" s="19" t="s">
        <v>77</v>
      </c>
      <c r="E93" s="20"/>
      <c r="F93" s="20"/>
      <c r="G93" s="6">
        <v>23963420.666666668</v>
      </c>
      <c r="H93" s="6">
        <v>24700754</v>
      </c>
      <c r="I93" s="21">
        <v>19749717.740666669</v>
      </c>
      <c r="J93" s="21">
        <v>18762231.850000001</v>
      </c>
      <c r="K93" s="6">
        <v>15606307133.333334</v>
      </c>
      <c r="L93" s="22"/>
      <c r="M93" s="23"/>
      <c r="N93" s="24">
        <v>40252</v>
      </c>
      <c r="O93" s="25"/>
      <c r="P93" s="23">
        <v>38</v>
      </c>
      <c r="Q93" s="19" t="s">
        <v>32</v>
      </c>
      <c r="R93" s="26">
        <v>249</v>
      </c>
      <c r="S93" s="26">
        <v>161</v>
      </c>
      <c r="T93" s="26">
        <v>88</v>
      </c>
    </row>
    <row r="94" spans="2:20" ht="15.75" customHeight="1">
      <c r="B94" s="19" t="s">
        <v>29</v>
      </c>
      <c r="C94" s="19" t="s">
        <v>30</v>
      </c>
      <c r="D94" s="19" t="s">
        <v>78</v>
      </c>
      <c r="E94" s="20"/>
      <c r="F94" s="20"/>
      <c r="G94" s="6">
        <v>35212209.666666664</v>
      </c>
      <c r="H94" s="6">
        <v>35521543</v>
      </c>
      <c r="I94" s="21">
        <v>30409067.553666666</v>
      </c>
      <c r="J94" s="21">
        <v>28888614.18</v>
      </c>
      <c r="K94" s="6">
        <v>17789415233.333332</v>
      </c>
      <c r="L94" s="22"/>
      <c r="M94" s="23"/>
      <c r="N94" s="24">
        <v>44081</v>
      </c>
      <c r="O94" s="25"/>
      <c r="P94" s="23">
        <v>90</v>
      </c>
      <c r="Q94" s="19" t="s">
        <v>32</v>
      </c>
      <c r="R94" s="26">
        <v>166</v>
      </c>
      <c r="S94" s="26">
        <v>115</v>
      </c>
      <c r="T94" s="26">
        <v>51</v>
      </c>
    </row>
    <row r="95" spans="2:20" ht="15.75" customHeight="1">
      <c r="B95" s="19" t="s">
        <v>33</v>
      </c>
      <c r="C95" s="19" t="s">
        <v>30</v>
      </c>
      <c r="D95" s="19" t="s">
        <v>78</v>
      </c>
      <c r="E95" s="20"/>
      <c r="F95" s="20"/>
      <c r="G95" s="6">
        <v>27907738.333333332</v>
      </c>
      <c r="H95" s="6">
        <v>27907738.333333332</v>
      </c>
      <c r="I95" s="21">
        <v>23859154.109833334</v>
      </c>
      <c r="J95" s="21">
        <v>22666196.399999999</v>
      </c>
      <c r="K95" s="6">
        <v>14994756383.333334</v>
      </c>
      <c r="L95" s="22"/>
      <c r="M95" s="23"/>
      <c r="N95" s="24">
        <v>40252</v>
      </c>
      <c r="O95" s="25"/>
      <c r="P95" s="23">
        <v>93</v>
      </c>
      <c r="Q95" s="19" t="s">
        <v>32</v>
      </c>
      <c r="R95" s="26">
        <v>166</v>
      </c>
      <c r="S95" s="26">
        <v>115</v>
      </c>
      <c r="T95" s="26">
        <v>51</v>
      </c>
    </row>
    <row r="96" spans="2:20" ht="15.75" customHeight="1">
      <c r="B96" s="19" t="s">
        <v>29</v>
      </c>
      <c r="C96" s="19" t="s">
        <v>30</v>
      </c>
      <c r="D96" s="19" t="s">
        <v>79</v>
      </c>
      <c r="E96" s="20"/>
      <c r="F96" s="20"/>
      <c r="G96" s="6">
        <v>13091834.333333334</v>
      </c>
      <c r="H96" s="6">
        <v>13102501</v>
      </c>
      <c r="I96" s="21">
        <v>11468423.283833332</v>
      </c>
      <c r="J96" s="21">
        <v>10895002.119999999</v>
      </c>
      <c r="K96" s="6">
        <v>6012633516.666667</v>
      </c>
      <c r="L96" s="22"/>
      <c r="M96" s="23"/>
      <c r="N96" s="24">
        <v>44077</v>
      </c>
      <c r="O96" s="25"/>
      <c r="P96" s="23">
        <v>17</v>
      </c>
      <c r="Q96" s="19" t="s">
        <v>32</v>
      </c>
      <c r="R96" s="26">
        <v>33</v>
      </c>
      <c r="S96" s="26">
        <v>22</v>
      </c>
      <c r="T96" s="26">
        <v>11</v>
      </c>
    </row>
    <row r="97" spans="2:20" ht="15.75" customHeight="1">
      <c r="B97" s="19" t="s">
        <v>33</v>
      </c>
      <c r="C97" s="19" t="s">
        <v>30</v>
      </c>
      <c r="D97" s="19" t="s">
        <v>79</v>
      </c>
      <c r="E97" s="20"/>
      <c r="F97" s="20"/>
      <c r="G97" s="6">
        <v>0</v>
      </c>
      <c r="H97" s="6">
        <v>0</v>
      </c>
      <c r="I97" s="21">
        <v>0</v>
      </c>
      <c r="J97" s="21">
        <v>0</v>
      </c>
      <c r="K97" s="6">
        <v>0</v>
      </c>
      <c r="L97" s="22"/>
      <c r="M97" s="23"/>
      <c r="N97" s="24">
        <v>40252</v>
      </c>
      <c r="O97" s="25"/>
      <c r="P97" s="23"/>
      <c r="Q97" s="19" t="s">
        <v>32</v>
      </c>
      <c r="R97" s="26"/>
      <c r="S97" s="26"/>
      <c r="T97" s="26"/>
    </row>
    <row r="98" spans="2:20" ht="15.75" customHeight="1">
      <c r="B98" s="19" t="s">
        <v>29</v>
      </c>
      <c r="C98" s="19" t="s">
        <v>30</v>
      </c>
      <c r="D98" s="19" t="s">
        <v>80</v>
      </c>
      <c r="E98" s="20"/>
      <c r="F98" s="20"/>
      <c r="G98" s="6">
        <v>11257218</v>
      </c>
      <c r="H98" s="6">
        <v>11257218</v>
      </c>
      <c r="I98" s="21">
        <v>9470348.1648000013</v>
      </c>
      <c r="J98" s="21">
        <v>8996830.7599999998</v>
      </c>
      <c r="K98" s="6">
        <v>6618036426.666667</v>
      </c>
      <c r="L98" s="22"/>
      <c r="M98" s="23"/>
      <c r="N98" s="24">
        <v>44077</v>
      </c>
      <c r="O98" s="25"/>
      <c r="P98" s="23">
        <v>3</v>
      </c>
      <c r="Q98" s="19" t="s">
        <v>32</v>
      </c>
      <c r="R98" s="26">
        <v>30</v>
      </c>
      <c r="S98" s="26">
        <v>19</v>
      </c>
      <c r="T98" s="26">
        <v>11</v>
      </c>
    </row>
    <row r="99" spans="2:20" ht="15.75" customHeight="1">
      <c r="B99" s="19" t="s">
        <v>33</v>
      </c>
      <c r="C99" s="19" t="s">
        <v>30</v>
      </c>
      <c r="D99" s="19" t="s">
        <v>80</v>
      </c>
      <c r="E99" s="20"/>
      <c r="F99" s="20"/>
      <c r="G99" s="6">
        <v>14513937</v>
      </c>
      <c r="H99" s="6">
        <v>14513937</v>
      </c>
      <c r="I99" s="21">
        <v>12037677.719999999</v>
      </c>
      <c r="J99" s="21">
        <v>11435793.83</v>
      </c>
      <c r="K99" s="6">
        <v>9171330666.666666</v>
      </c>
      <c r="L99" s="22"/>
      <c r="M99" s="23"/>
      <c r="N99" s="24">
        <v>44348</v>
      </c>
      <c r="O99" s="25"/>
      <c r="P99" s="23">
        <v>6</v>
      </c>
      <c r="Q99" s="19" t="s">
        <v>32</v>
      </c>
      <c r="R99" s="26">
        <v>33</v>
      </c>
      <c r="S99" s="26">
        <v>22</v>
      </c>
      <c r="T99" s="26">
        <v>11</v>
      </c>
    </row>
    <row r="100" spans="2:20" ht="15.75" customHeight="1">
      <c r="B100" s="19" t="s">
        <v>29</v>
      </c>
      <c r="C100" s="19" t="s">
        <v>30</v>
      </c>
      <c r="D100" s="19" t="s">
        <v>81</v>
      </c>
      <c r="E100" s="20"/>
      <c r="F100" s="20"/>
      <c r="G100" s="6">
        <v>0</v>
      </c>
      <c r="H100" s="6">
        <v>0</v>
      </c>
      <c r="I100" s="21">
        <v>0</v>
      </c>
      <c r="J100" s="21">
        <v>0</v>
      </c>
      <c r="K100" s="6">
        <v>0</v>
      </c>
      <c r="L100" s="22"/>
      <c r="M100" s="23"/>
      <c r="N100" s="24">
        <v>44077</v>
      </c>
      <c r="O100" s="25"/>
      <c r="P100" s="23">
        <v>1</v>
      </c>
      <c r="Q100" s="19" t="s">
        <v>32</v>
      </c>
      <c r="R100" s="26">
        <v>2</v>
      </c>
      <c r="S100" s="26">
        <v>1</v>
      </c>
      <c r="T100" s="26">
        <v>1</v>
      </c>
    </row>
    <row r="101" spans="2:20" ht="15.75" customHeight="1">
      <c r="B101" s="19" t="s">
        <v>33</v>
      </c>
      <c r="C101" s="19" t="s">
        <v>30</v>
      </c>
      <c r="D101" s="19" t="s">
        <v>81</v>
      </c>
      <c r="E101" s="20"/>
      <c r="F101" s="20"/>
      <c r="G101" s="6">
        <v>34594</v>
      </c>
      <c r="H101" s="6">
        <v>34594</v>
      </c>
      <c r="I101" s="21">
        <v>28240</v>
      </c>
      <c r="J101" s="21">
        <v>26828</v>
      </c>
      <c r="K101" s="6">
        <v>23533333.333333332</v>
      </c>
      <c r="L101" s="22"/>
      <c r="M101" s="23"/>
      <c r="N101" s="24">
        <v>44348</v>
      </c>
      <c r="O101" s="25"/>
      <c r="P101" s="23">
        <v>4</v>
      </c>
      <c r="Q101" s="19" t="s">
        <v>32</v>
      </c>
      <c r="R101" s="26">
        <v>4</v>
      </c>
      <c r="S101" s="26">
        <v>3</v>
      </c>
      <c r="T101" s="26">
        <v>1</v>
      </c>
    </row>
    <row r="102" spans="2:20" ht="15.75" customHeight="1">
      <c r="B102" s="19" t="s">
        <v>29</v>
      </c>
      <c r="C102" s="19" t="s">
        <v>30</v>
      </c>
      <c r="D102" s="19" t="s">
        <v>82</v>
      </c>
      <c r="E102" s="20"/>
      <c r="F102" s="20"/>
      <c r="G102" s="6">
        <v>1554125.3333333333</v>
      </c>
      <c r="H102" s="6">
        <v>1554125.3333333333</v>
      </c>
      <c r="I102" s="21">
        <v>1341123.8948333333</v>
      </c>
      <c r="J102" s="21">
        <v>1274067.7</v>
      </c>
      <c r="K102" s="6">
        <v>788894216.66666663</v>
      </c>
      <c r="L102" s="22"/>
      <c r="M102" s="23"/>
      <c r="N102" s="24">
        <v>44077</v>
      </c>
      <c r="O102" s="25"/>
      <c r="P102" s="23">
        <v>16</v>
      </c>
      <c r="Q102" s="19" t="s">
        <v>32</v>
      </c>
      <c r="R102" s="26"/>
      <c r="S102" s="26"/>
      <c r="T102" s="26"/>
    </row>
    <row r="103" spans="2:20" ht="15.75" customHeight="1">
      <c r="B103" s="19" t="s">
        <v>29</v>
      </c>
      <c r="C103" s="19" t="s">
        <v>30</v>
      </c>
      <c r="D103" s="19" t="s">
        <v>83</v>
      </c>
      <c r="E103" s="20"/>
      <c r="F103" s="20"/>
      <c r="G103" s="6">
        <v>164974323</v>
      </c>
      <c r="H103" s="6">
        <v>166214323</v>
      </c>
      <c r="I103" s="21">
        <v>136531372.48499998</v>
      </c>
      <c r="J103" s="21">
        <v>129704803.86</v>
      </c>
      <c r="K103" s="6">
        <v>105344261166.66667</v>
      </c>
      <c r="L103" s="22"/>
      <c r="M103" s="23"/>
      <c r="N103" s="24">
        <v>44077</v>
      </c>
      <c r="O103" s="25"/>
      <c r="P103" s="23">
        <v>73</v>
      </c>
      <c r="Q103" s="19" t="s">
        <v>32</v>
      </c>
      <c r="R103" s="26">
        <v>790</v>
      </c>
      <c r="S103" s="26">
        <v>487</v>
      </c>
      <c r="T103" s="26">
        <v>303</v>
      </c>
    </row>
    <row r="104" spans="2:20" ht="15.75" customHeight="1">
      <c r="B104" s="19" t="s">
        <v>33</v>
      </c>
      <c r="C104" s="19" t="s">
        <v>30</v>
      </c>
      <c r="D104" s="19" t="s">
        <v>83</v>
      </c>
      <c r="E104" s="20"/>
      <c r="F104" s="20"/>
      <c r="G104" s="6">
        <v>123919548</v>
      </c>
      <c r="H104" s="6">
        <v>124666214.66666667</v>
      </c>
      <c r="I104" s="21">
        <v>102008110.083</v>
      </c>
      <c r="J104" s="21">
        <v>96907704.579999998</v>
      </c>
      <c r="K104" s="6">
        <v>81153473766.666672</v>
      </c>
      <c r="L104" s="22"/>
      <c r="M104" s="23"/>
      <c r="N104" s="24">
        <v>44348</v>
      </c>
      <c r="O104" s="25"/>
      <c r="P104" s="23">
        <v>76</v>
      </c>
      <c r="Q104" s="19" t="s">
        <v>32</v>
      </c>
      <c r="R104" s="26">
        <v>795</v>
      </c>
      <c r="S104" s="26">
        <v>508</v>
      </c>
      <c r="T104" s="26">
        <v>287</v>
      </c>
    </row>
    <row r="105" spans="2:20" ht="15.75" customHeight="1">
      <c r="B105" s="19" t="s">
        <v>33</v>
      </c>
      <c r="C105" s="19" t="s">
        <v>30</v>
      </c>
      <c r="D105" s="19" t="s">
        <v>84</v>
      </c>
      <c r="E105" s="20"/>
      <c r="F105" s="20"/>
      <c r="G105" s="6">
        <v>2139346</v>
      </c>
      <c r="H105" s="6">
        <v>2139346</v>
      </c>
      <c r="I105" s="21">
        <v>1946436.58</v>
      </c>
      <c r="J105" s="21">
        <v>1849114.75</v>
      </c>
      <c r="K105" s="6">
        <v>714479333.33333337</v>
      </c>
      <c r="L105" s="22"/>
      <c r="M105" s="23"/>
      <c r="N105" s="24">
        <v>44348</v>
      </c>
      <c r="O105" s="25"/>
      <c r="P105" s="23">
        <v>3</v>
      </c>
      <c r="Q105" s="19" t="s">
        <v>32</v>
      </c>
      <c r="R105" s="26">
        <v>15</v>
      </c>
      <c r="S105" s="26">
        <v>10</v>
      </c>
      <c r="T105" s="26">
        <v>5</v>
      </c>
    </row>
    <row r="106" spans="2:20" ht="15.75" customHeight="1">
      <c r="B106" s="19" t="s">
        <v>29</v>
      </c>
      <c r="C106" s="19" t="s">
        <v>30</v>
      </c>
      <c r="D106" s="19" t="s">
        <v>85</v>
      </c>
      <c r="E106" s="20"/>
      <c r="F106" s="20"/>
      <c r="G106" s="6">
        <v>27158588.666666668</v>
      </c>
      <c r="H106" s="6">
        <v>27158588.666666668</v>
      </c>
      <c r="I106" s="21">
        <v>22169906.020466667</v>
      </c>
      <c r="J106" s="21">
        <v>21061410.719999999</v>
      </c>
      <c r="K106" s="6">
        <v>18476602393.333332</v>
      </c>
      <c r="L106" s="22"/>
      <c r="M106" s="23"/>
      <c r="N106" s="24">
        <v>41869</v>
      </c>
      <c r="O106" s="25"/>
      <c r="P106" s="23">
        <v>25</v>
      </c>
      <c r="Q106" s="19" t="s">
        <v>32</v>
      </c>
      <c r="R106" s="26">
        <v>334</v>
      </c>
      <c r="S106" s="26">
        <v>239</v>
      </c>
      <c r="T106" s="26">
        <v>95</v>
      </c>
    </row>
    <row r="107" spans="2:20" ht="15.75" customHeight="1">
      <c r="B107" s="19" t="s">
        <v>33</v>
      </c>
      <c r="C107" s="19" t="s">
        <v>30</v>
      </c>
      <c r="D107" s="19" t="s">
        <v>85</v>
      </c>
      <c r="E107" s="20"/>
      <c r="F107" s="20"/>
      <c r="G107" s="6">
        <v>7826071.666666667</v>
      </c>
      <c r="H107" s="6">
        <v>7826071.666666667</v>
      </c>
      <c r="I107" s="21">
        <v>6424063.205566667</v>
      </c>
      <c r="J107" s="21">
        <v>6102860.0499999998</v>
      </c>
      <c r="K107" s="6">
        <v>5192623930</v>
      </c>
      <c r="L107" s="22"/>
      <c r="M107" s="23"/>
      <c r="N107" s="24">
        <v>42452</v>
      </c>
      <c r="O107" s="25"/>
      <c r="P107" s="23">
        <v>28</v>
      </c>
      <c r="Q107" s="19" t="s">
        <v>32</v>
      </c>
      <c r="R107" s="26">
        <v>350</v>
      </c>
      <c r="S107" s="26">
        <v>261</v>
      </c>
      <c r="T107" s="26">
        <v>89</v>
      </c>
    </row>
    <row r="108" spans="2:20" ht="15.75" customHeight="1">
      <c r="B108" s="19" t="s">
        <v>29</v>
      </c>
      <c r="C108" s="19" t="s">
        <v>30</v>
      </c>
      <c r="D108" s="19" t="s">
        <v>86</v>
      </c>
      <c r="E108" s="20"/>
      <c r="F108" s="20"/>
      <c r="G108" s="6">
        <v>122290559.66666667</v>
      </c>
      <c r="H108" s="6">
        <v>122290559.66666667</v>
      </c>
      <c r="I108" s="21">
        <v>101573351.79266667</v>
      </c>
      <c r="J108" s="21">
        <v>96494684.200000003</v>
      </c>
      <c r="K108" s="6">
        <v>76730399533.333328</v>
      </c>
      <c r="L108" s="22"/>
      <c r="M108" s="23"/>
      <c r="N108" s="24">
        <v>41869</v>
      </c>
      <c r="O108" s="25">
        <v>45082</v>
      </c>
      <c r="P108" s="23">
        <v>77</v>
      </c>
      <c r="Q108" s="19" t="s">
        <v>32</v>
      </c>
      <c r="R108" s="26">
        <v>114</v>
      </c>
      <c r="S108" s="26">
        <v>73</v>
      </c>
      <c r="T108" s="26">
        <v>41</v>
      </c>
    </row>
    <row r="109" spans="2:20" ht="15.75" customHeight="1">
      <c r="B109" s="19" t="s">
        <v>33</v>
      </c>
      <c r="C109" s="19" t="s">
        <v>30</v>
      </c>
      <c r="D109" s="19" t="s">
        <v>86</v>
      </c>
      <c r="E109" s="20"/>
      <c r="F109" s="20"/>
      <c r="G109" s="6">
        <v>83429820.666666672</v>
      </c>
      <c r="H109" s="6">
        <v>83429820.666666672</v>
      </c>
      <c r="I109" s="21">
        <v>69319840.255866662</v>
      </c>
      <c r="J109" s="21">
        <v>65853848.240000002</v>
      </c>
      <c r="K109" s="6">
        <v>52259186706.666664</v>
      </c>
      <c r="L109" s="22"/>
      <c r="M109" s="23"/>
      <c r="N109" s="24">
        <v>42452</v>
      </c>
      <c r="O109" s="25"/>
      <c r="P109" s="23">
        <v>80</v>
      </c>
      <c r="Q109" s="19" t="s">
        <v>32</v>
      </c>
      <c r="R109" s="26">
        <v>114</v>
      </c>
      <c r="S109" s="26">
        <v>74</v>
      </c>
      <c r="T109" s="26">
        <v>40</v>
      </c>
    </row>
    <row r="110" spans="2:20" ht="15.75" customHeight="1">
      <c r="B110" s="19" t="s">
        <v>29</v>
      </c>
      <c r="C110" s="19" t="s">
        <v>30</v>
      </c>
      <c r="D110" s="19" t="s">
        <v>87</v>
      </c>
      <c r="E110" s="20"/>
      <c r="F110" s="20"/>
      <c r="G110" s="6">
        <v>114723182.66666667</v>
      </c>
      <c r="H110" s="6">
        <v>114723182.66666667</v>
      </c>
      <c r="I110" s="21">
        <v>94682482.865966663</v>
      </c>
      <c r="J110" s="21">
        <v>89948358.719999999</v>
      </c>
      <c r="K110" s="6">
        <v>74224814076.666672</v>
      </c>
      <c r="L110" s="22"/>
      <c r="M110" s="23"/>
      <c r="N110" s="24">
        <v>44641</v>
      </c>
      <c r="O110" s="25"/>
      <c r="P110" s="23">
        <v>26</v>
      </c>
      <c r="Q110" s="19" t="s">
        <v>32</v>
      </c>
      <c r="R110" s="26">
        <v>346</v>
      </c>
      <c r="S110" s="26">
        <v>206</v>
      </c>
      <c r="T110" s="26">
        <v>140</v>
      </c>
    </row>
    <row r="111" spans="2:20" ht="15.75" customHeight="1">
      <c r="B111" s="19" t="s">
        <v>33</v>
      </c>
      <c r="C111" s="19" t="s">
        <v>30</v>
      </c>
      <c r="D111" s="19" t="s">
        <v>87</v>
      </c>
      <c r="E111" s="20"/>
      <c r="F111" s="20"/>
      <c r="G111" s="6">
        <v>65307308.333333336</v>
      </c>
      <c r="H111" s="6">
        <v>65307308.333333336</v>
      </c>
      <c r="I111" s="21">
        <v>53721589.016633332</v>
      </c>
      <c r="J111" s="21">
        <v>51035509.57</v>
      </c>
      <c r="K111" s="6">
        <v>42910071543.333336</v>
      </c>
      <c r="L111" s="22"/>
      <c r="M111" s="23"/>
      <c r="N111" s="24">
        <v>42452</v>
      </c>
      <c r="O111" s="25"/>
      <c r="P111" s="23">
        <v>29</v>
      </c>
      <c r="Q111" s="19" t="s">
        <v>32</v>
      </c>
      <c r="R111" s="26">
        <v>349</v>
      </c>
      <c r="S111" s="26">
        <v>225</v>
      </c>
      <c r="T111" s="26">
        <v>124</v>
      </c>
    </row>
    <row r="112" spans="2:20" ht="15.75" customHeight="1">
      <c r="B112" s="19" t="s">
        <v>29</v>
      </c>
      <c r="C112" s="19" t="s">
        <v>30</v>
      </c>
      <c r="D112" s="19" t="s">
        <v>88</v>
      </c>
      <c r="E112" s="20"/>
      <c r="F112" s="20"/>
      <c r="G112" s="6">
        <v>444674658.33333331</v>
      </c>
      <c r="H112" s="6">
        <v>444674658.33333331</v>
      </c>
      <c r="I112" s="21">
        <v>349888546.36233336</v>
      </c>
      <c r="J112" s="21">
        <v>332394119.04000002</v>
      </c>
      <c r="K112" s="6">
        <v>351059673966.66669</v>
      </c>
      <c r="L112" s="22"/>
      <c r="M112" s="23"/>
      <c r="N112" s="24">
        <v>44641</v>
      </c>
      <c r="O112" s="25"/>
      <c r="P112" s="23">
        <v>19</v>
      </c>
      <c r="Q112" s="19" t="s">
        <v>32</v>
      </c>
      <c r="R112" s="26">
        <v>52</v>
      </c>
      <c r="S112" s="26">
        <v>23</v>
      </c>
      <c r="T112" s="26">
        <v>29</v>
      </c>
    </row>
    <row r="113" spans="2:20" ht="15.75" customHeight="1">
      <c r="B113" s="19" t="s">
        <v>33</v>
      </c>
      <c r="C113" s="19" t="s">
        <v>30</v>
      </c>
      <c r="D113" s="19" t="s">
        <v>88</v>
      </c>
      <c r="E113" s="20"/>
      <c r="F113" s="20"/>
      <c r="G113" s="6">
        <v>354282656.33333331</v>
      </c>
      <c r="H113" s="6">
        <v>354282656.33333331</v>
      </c>
      <c r="I113" s="21">
        <v>278189813.24183327</v>
      </c>
      <c r="J113" s="21">
        <v>264280322.58000001</v>
      </c>
      <c r="K113" s="6">
        <v>281825344783.33331</v>
      </c>
      <c r="L113" s="22"/>
      <c r="M113" s="23"/>
      <c r="N113" s="24">
        <v>42452</v>
      </c>
      <c r="O113" s="25"/>
      <c r="P113" s="23">
        <v>22</v>
      </c>
      <c r="Q113" s="19" t="s">
        <v>32</v>
      </c>
      <c r="R113" s="26">
        <v>51</v>
      </c>
      <c r="S113" s="26">
        <v>24</v>
      </c>
      <c r="T113" s="26">
        <v>27</v>
      </c>
    </row>
    <row r="114" spans="2:20" ht="15.75" customHeight="1">
      <c r="B114" s="19" t="s">
        <v>29</v>
      </c>
      <c r="C114" s="19" t="s">
        <v>30</v>
      </c>
      <c r="D114" s="19" t="s">
        <v>89</v>
      </c>
      <c r="E114" s="20"/>
      <c r="F114" s="20"/>
      <c r="G114" s="6">
        <v>21590725.333333332</v>
      </c>
      <c r="H114" s="6">
        <v>21590725.333333332</v>
      </c>
      <c r="I114" s="21">
        <v>18157505.705833334</v>
      </c>
      <c r="J114" s="21">
        <v>17249630.420000002</v>
      </c>
      <c r="K114" s="6">
        <v>12715628250</v>
      </c>
      <c r="L114" s="22"/>
      <c r="M114" s="23"/>
      <c r="N114" s="24">
        <v>44641</v>
      </c>
      <c r="O114" s="25"/>
      <c r="P114" s="23">
        <v>6</v>
      </c>
      <c r="Q114" s="19" t="s">
        <v>32</v>
      </c>
      <c r="R114" s="26">
        <v>52</v>
      </c>
      <c r="S114" s="26">
        <v>20</v>
      </c>
      <c r="T114" s="26">
        <v>32</v>
      </c>
    </row>
    <row r="115" spans="2:20" ht="15.75" customHeight="1">
      <c r="B115" s="19" t="s">
        <v>33</v>
      </c>
      <c r="C115" s="19" t="s">
        <v>30</v>
      </c>
      <c r="D115" s="19" t="s">
        <v>89</v>
      </c>
      <c r="E115" s="20"/>
      <c r="F115" s="20"/>
      <c r="G115" s="6">
        <v>13205961.666666666</v>
      </c>
      <c r="H115" s="6">
        <v>13213961.666666666</v>
      </c>
      <c r="I115" s="21">
        <v>11316752.097966665</v>
      </c>
      <c r="J115" s="21">
        <v>10750914.49</v>
      </c>
      <c r="K115" s="6">
        <v>6997072476.666667</v>
      </c>
      <c r="L115" s="22"/>
      <c r="M115" s="23"/>
      <c r="N115" s="24">
        <v>43102</v>
      </c>
      <c r="O115" s="25"/>
      <c r="P115" s="23">
        <v>9</v>
      </c>
      <c r="Q115" s="19" t="s">
        <v>32</v>
      </c>
      <c r="R115" s="26">
        <v>53</v>
      </c>
      <c r="S115" s="26">
        <v>22</v>
      </c>
      <c r="T115" s="26">
        <v>31</v>
      </c>
    </row>
    <row r="116" spans="2:20" ht="15.75" customHeight="1">
      <c r="B116" s="19" t="s">
        <v>29</v>
      </c>
      <c r="C116" s="19" t="s">
        <v>30</v>
      </c>
      <c r="D116" s="19" t="s">
        <v>90</v>
      </c>
      <c r="E116" s="20"/>
      <c r="F116" s="20"/>
      <c r="G116" s="6">
        <v>63371090.666666664</v>
      </c>
      <c r="H116" s="6">
        <v>63371090.666666664</v>
      </c>
      <c r="I116" s="21">
        <v>51756584.204666667</v>
      </c>
      <c r="J116" s="21">
        <v>49168754.990000002</v>
      </c>
      <c r="K116" s="6">
        <v>43016690600</v>
      </c>
      <c r="L116" s="22"/>
      <c r="M116" s="23"/>
      <c r="N116" s="24">
        <v>44641</v>
      </c>
      <c r="O116" s="25"/>
      <c r="P116" s="23">
        <v>23</v>
      </c>
      <c r="Q116" s="19" t="s">
        <v>32</v>
      </c>
      <c r="R116" s="26">
        <v>210</v>
      </c>
      <c r="S116" s="26">
        <v>177</v>
      </c>
      <c r="T116" s="26">
        <v>33</v>
      </c>
    </row>
    <row r="117" spans="2:20" ht="15.75" customHeight="1">
      <c r="B117" s="19" t="s">
        <v>33</v>
      </c>
      <c r="C117" s="19" t="s">
        <v>30</v>
      </c>
      <c r="D117" s="19" t="s">
        <v>90</v>
      </c>
      <c r="E117" s="20"/>
      <c r="F117" s="20"/>
      <c r="G117" s="6">
        <v>57164636.666666664</v>
      </c>
      <c r="H117" s="6">
        <v>57164636.666666664</v>
      </c>
      <c r="I117" s="21">
        <v>46677732.35216666</v>
      </c>
      <c r="J117" s="21">
        <v>44343845.729999997</v>
      </c>
      <c r="K117" s="6">
        <v>38840386350</v>
      </c>
      <c r="L117" s="22"/>
      <c r="M117" s="23"/>
      <c r="N117" s="24">
        <v>43102</v>
      </c>
      <c r="O117" s="25"/>
      <c r="P117" s="23">
        <v>26</v>
      </c>
      <c r="Q117" s="19" t="s">
        <v>32</v>
      </c>
      <c r="R117" s="26">
        <v>209</v>
      </c>
      <c r="S117" s="26">
        <v>180</v>
      </c>
      <c r="T117" s="26">
        <v>29</v>
      </c>
    </row>
    <row r="118" spans="2:20" ht="15.75" customHeight="1">
      <c r="B118" s="19" t="s">
        <v>29</v>
      </c>
      <c r="C118" s="19" t="s">
        <v>30</v>
      </c>
      <c r="D118" s="19" t="s">
        <v>91</v>
      </c>
      <c r="E118" s="20"/>
      <c r="F118" s="20"/>
      <c r="G118" s="6">
        <v>47897605.666666664</v>
      </c>
      <c r="H118" s="6">
        <v>47897605.666666664</v>
      </c>
      <c r="I118" s="21">
        <v>39061810.212166667</v>
      </c>
      <c r="J118" s="21">
        <v>37108719.700000003</v>
      </c>
      <c r="K118" s="6">
        <v>32725168350</v>
      </c>
      <c r="L118" s="22"/>
      <c r="M118" s="23"/>
      <c r="N118" s="24">
        <v>44641</v>
      </c>
      <c r="O118" s="25"/>
      <c r="P118" s="23">
        <v>29</v>
      </c>
      <c r="Q118" s="19" t="s">
        <v>32</v>
      </c>
      <c r="R118" s="26">
        <v>239</v>
      </c>
      <c r="S118" s="26">
        <v>151</v>
      </c>
      <c r="T118" s="26">
        <v>88</v>
      </c>
    </row>
    <row r="119" spans="2:20" ht="15.75" customHeight="1">
      <c r="B119" s="19" t="s">
        <v>33</v>
      </c>
      <c r="C119" s="19" t="s">
        <v>30</v>
      </c>
      <c r="D119" s="19" t="s">
        <v>91</v>
      </c>
      <c r="E119" s="20"/>
      <c r="F119" s="20"/>
      <c r="G119" s="6">
        <v>28687381.333333332</v>
      </c>
      <c r="H119" s="6">
        <v>28691381.333333332</v>
      </c>
      <c r="I119" s="21">
        <v>23412689.983933333</v>
      </c>
      <c r="J119" s="21">
        <v>22242055.48</v>
      </c>
      <c r="K119" s="6">
        <v>19535893886.666668</v>
      </c>
      <c r="L119" s="22"/>
      <c r="M119" s="23"/>
      <c r="N119" s="24">
        <v>43102</v>
      </c>
      <c r="O119" s="25"/>
      <c r="P119" s="23">
        <v>32</v>
      </c>
      <c r="Q119" s="19" t="s">
        <v>32</v>
      </c>
      <c r="R119" s="26">
        <v>239</v>
      </c>
      <c r="S119" s="26">
        <v>165</v>
      </c>
      <c r="T119" s="26">
        <v>74</v>
      </c>
    </row>
    <row r="120" spans="2:20" ht="15.75" customHeight="1">
      <c r="B120" s="19" t="s">
        <v>29</v>
      </c>
      <c r="C120" s="19" t="s">
        <v>30</v>
      </c>
      <c r="D120" s="19" t="s">
        <v>92</v>
      </c>
      <c r="E120" s="20"/>
      <c r="F120" s="20"/>
      <c r="G120" s="6">
        <v>3495903.3333333335</v>
      </c>
      <c r="H120" s="6">
        <v>3495903.3333333335</v>
      </c>
      <c r="I120" s="21">
        <v>2970089.5383333336</v>
      </c>
      <c r="J120" s="21">
        <v>2821585.06</v>
      </c>
      <c r="K120" s="6">
        <v>1947458500</v>
      </c>
      <c r="L120" s="22"/>
      <c r="M120" s="23"/>
      <c r="N120" s="24">
        <v>42023</v>
      </c>
      <c r="O120" s="25"/>
      <c r="P120" s="23">
        <v>50</v>
      </c>
      <c r="Q120" s="19" t="s">
        <v>32</v>
      </c>
      <c r="R120" s="26">
        <v>121</v>
      </c>
      <c r="S120" s="26">
        <v>93</v>
      </c>
      <c r="T120" s="26">
        <v>28</v>
      </c>
    </row>
    <row r="121" spans="2:20" ht="15.75" customHeight="1">
      <c r="B121" s="19" t="s">
        <v>33</v>
      </c>
      <c r="C121" s="19" t="s">
        <v>30</v>
      </c>
      <c r="D121" s="19" t="s">
        <v>92</v>
      </c>
      <c r="E121" s="20"/>
      <c r="F121" s="20"/>
      <c r="G121" s="6">
        <v>3443718.6666666665</v>
      </c>
      <c r="H121" s="6">
        <v>3443718.6666666665</v>
      </c>
      <c r="I121" s="21">
        <v>2958952.1616666666</v>
      </c>
      <c r="J121" s="21">
        <v>2811004.55</v>
      </c>
      <c r="K121" s="6">
        <v>1795431500</v>
      </c>
      <c r="L121" s="22"/>
      <c r="M121" s="23"/>
      <c r="N121" s="24">
        <v>43102</v>
      </c>
      <c r="O121" s="25"/>
      <c r="P121" s="23">
        <v>53</v>
      </c>
      <c r="Q121" s="19" t="s">
        <v>32</v>
      </c>
      <c r="R121" s="26">
        <v>119</v>
      </c>
      <c r="S121" s="26">
        <v>92</v>
      </c>
      <c r="T121" s="26">
        <v>27</v>
      </c>
    </row>
    <row r="122" spans="2:20" ht="15.75" customHeight="1">
      <c r="B122" s="19" t="s">
        <v>29</v>
      </c>
      <c r="C122" s="19" t="s">
        <v>30</v>
      </c>
      <c r="D122" s="19" t="s">
        <v>93</v>
      </c>
      <c r="E122" s="20"/>
      <c r="F122" s="20"/>
      <c r="G122" s="6">
        <v>195526381</v>
      </c>
      <c r="H122" s="6">
        <v>195553047.66666666</v>
      </c>
      <c r="I122" s="21">
        <v>162223570.6708</v>
      </c>
      <c r="J122" s="21">
        <v>154112392.13999999</v>
      </c>
      <c r="K122" s="6">
        <v>123343741960</v>
      </c>
      <c r="L122" s="22"/>
      <c r="M122" s="23"/>
      <c r="N122" s="24">
        <v>42023</v>
      </c>
      <c r="O122" s="25"/>
      <c r="P122" s="23">
        <v>69</v>
      </c>
      <c r="Q122" s="19" t="s">
        <v>32</v>
      </c>
      <c r="R122" s="26">
        <v>407</v>
      </c>
      <c r="S122" s="26">
        <v>212</v>
      </c>
      <c r="T122" s="26">
        <v>195</v>
      </c>
    </row>
    <row r="123" spans="2:20" ht="15.75" customHeight="1">
      <c r="B123" s="19" t="s">
        <v>33</v>
      </c>
      <c r="C123" s="19" t="s">
        <v>30</v>
      </c>
      <c r="D123" s="19" t="s">
        <v>93</v>
      </c>
      <c r="E123" s="20"/>
      <c r="F123" s="20"/>
      <c r="G123" s="6">
        <v>315933005.66666669</v>
      </c>
      <c r="H123" s="6">
        <v>315933005.66666669</v>
      </c>
      <c r="I123" s="21">
        <v>260795381.20736668</v>
      </c>
      <c r="J123" s="21">
        <v>247755612.15000001</v>
      </c>
      <c r="K123" s="6">
        <v>204213423923.33334</v>
      </c>
      <c r="L123" s="22"/>
      <c r="M123" s="23"/>
      <c r="N123" s="24">
        <v>44060</v>
      </c>
      <c r="O123" s="25"/>
      <c r="P123" s="23">
        <v>72</v>
      </c>
      <c r="Q123" s="19" t="s">
        <v>32</v>
      </c>
      <c r="R123" s="26">
        <v>407</v>
      </c>
      <c r="S123" s="26">
        <v>223</v>
      </c>
      <c r="T123" s="26">
        <v>184</v>
      </c>
    </row>
    <row r="124" spans="2:20" ht="15.75" customHeight="1">
      <c r="B124" s="19" t="s">
        <v>29</v>
      </c>
      <c r="C124" s="19" t="s">
        <v>30</v>
      </c>
      <c r="D124" s="19" t="s">
        <v>94</v>
      </c>
      <c r="E124" s="20"/>
      <c r="F124" s="20"/>
      <c r="G124" s="6">
        <v>128089934</v>
      </c>
      <c r="H124" s="6">
        <v>128089934</v>
      </c>
      <c r="I124" s="21">
        <v>104294147.2307</v>
      </c>
      <c r="J124" s="21">
        <v>99079439.870000005</v>
      </c>
      <c r="K124" s="6">
        <v>88132543590</v>
      </c>
      <c r="L124" s="22"/>
      <c r="M124" s="23"/>
      <c r="N124" s="24">
        <v>42023</v>
      </c>
      <c r="O124" s="25"/>
      <c r="P124" s="23">
        <v>29</v>
      </c>
      <c r="Q124" s="19" t="s">
        <v>32</v>
      </c>
      <c r="R124" s="26">
        <v>371</v>
      </c>
      <c r="S124" s="26">
        <v>205</v>
      </c>
      <c r="T124" s="26">
        <v>166</v>
      </c>
    </row>
    <row r="125" spans="2:20" ht="15.75" customHeight="1">
      <c r="B125" s="19" t="s">
        <v>33</v>
      </c>
      <c r="C125" s="19" t="s">
        <v>30</v>
      </c>
      <c r="D125" s="19" t="s">
        <v>94</v>
      </c>
      <c r="E125" s="20"/>
      <c r="F125" s="20"/>
      <c r="G125" s="6">
        <v>118497191.33333333</v>
      </c>
      <c r="H125" s="6">
        <v>118497191.33333333</v>
      </c>
      <c r="I125" s="21">
        <v>94641322.036433339</v>
      </c>
      <c r="J125" s="21">
        <v>89909255.930000007</v>
      </c>
      <c r="K125" s="6">
        <v>88355071470</v>
      </c>
      <c r="L125" s="22"/>
      <c r="M125" s="23"/>
      <c r="N125" s="24">
        <v>44060</v>
      </c>
      <c r="O125" s="25"/>
      <c r="P125" s="23">
        <v>32</v>
      </c>
      <c r="Q125" s="19" t="s">
        <v>32</v>
      </c>
      <c r="R125" s="26">
        <v>374</v>
      </c>
      <c r="S125" s="26">
        <v>223</v>
      </c>
      <c r="T125" s="26">
        <v>151</v>
      </c>
    </row>
    <row r="126" spans="2:20" ht="15.75" customHeight="1">
      <c r="B126" s="19" t="s">
        <v>29</v>
      </c>
      <c r="C126" s="19" t="s">
        <v>30</v>
      </c>
      <c r="D126" s="19" t="s">
        <v>95</v>
      </c>
      <c r="E126" s="20"/>
      <c r="F126" s="20"/>
      <c r="G126" s="6">
        <v>8871287.666666666</v>
      </c>
      <c r="H126" s="6">
        <v>8871287.666666666</v>
      </c>
      <c r="I126" s="21">
        <v>7877779.6619666666</v>
      </c>
      <c r="J126" s="21">
        <v>7483890.6799999997</v>
      </c>
      <c r="K126" s="6">
        <v>3679659276.6666665</v>
      </c>
      <c r="L126" s="22"/>
      <c r="M126" s="23"/>
      <c r="N126" s="24">
        <v>42023</v>
      </c>
      <c r="O126" s="25"/>
      <c r="P126" s="23">
        <v>18</v>
      </c>
      <c r="Q126" s="19" t="s">
        <v>32</v>
      </c>
      <c r="R126" s="26">
        <v>103</v>
      </c>
      <c r="S126" s="26">
        <v>83</v>
      </c>
      <c r="T126" s="26">
        <v>20</v>
      </c>
    </row>
    <row r="127" spans="2:20" ht="15.75" customHeight="1">
      <c r="B127" s="19" t="s">
        <v>33</v>
      </c>
      <c r="C127" s="19" t="s">
        <v>30</v>
      </c>
      <c r="D127" s="19" t="s">
        <v>95</v>
      </c>
      <c r="E127" s="20"/>
      <c r="F127" s="20"/>
      <c r="G127" s="6">
        <v>1565075.6666666667</v>
      </c>
      <c r="H127" s="6">
        <v>1565075.6666666667</v>
      </c>
      <c r="I127" s="21">
        <v>1387522.3166666667</v>
      </c>
      <c r="J127" s="21">
        <v>1318146.2</v>
      </c>
      <c r="K127" s="6">
        <v>657605000</v>
      </c>
      <c r="L127" s="22"/>
      <c r="M127" s="23"/>
      <c r="N127" s="24">
        <v>44060</v>
      </c>
      <c r="O127" s="25"/>
      <c r="P127" s="23">
        <v>21</v>
      </c>
      <c r="Q127" s="19" t="s">
        <v>32</v>
      </c>
      <c r="R127" s="26">
        <v>100</v>
      </c>
      <c r="S127" s="26">
        <v>85</v>
      </c>
      <c r="T127" s="26">
        <v>15</v>
      </c>
    </row>
    <row r="128" spans="2:20" ht="15.75" customHeight="1">
      <c r="B128" s="19" t="s">
        <v>29</v>
      </c>
      <c r="C128" s="19" t="s">
        <v>30</v>
      </c>
      <c r="D128" s="19" t="s">
        <v>96</v>
      </c>
      <c r="E128" s="20"/>
      <c r="F128" s="20"/>
      <c r="G128" s="6">
        <v>39532676.666666664</v>
      </c>
      <c r="H128" s="6">
        <v>40236676.666666664</v>
      </c>
      <c r="I128" s="21">
        <v>33869793.719066672</v>
      </c>
      <c r="J128" s="21">
        <v>32176304.030000001</v>
      </c>
      <c r="K128" s="6">
        <v>20973640546.666668</v>
      </c>
      <c r="L128" s="22"/>
      <c r="M128" s="23"/>
      <c r="N128" s="24">
        <v>44354</v>
      </c>
      <c r="O128" s="25"/>
      <c r="P128" s="23">
        <v>102</v>
      </c>
      <c r="Q128" s="19" t="s">
        <v>32</v>
      </c>
      <c r="R128" s="26">
        <v>310</v>
      </c>
      <c r="S128" s="26">
        <v>219</v>
      </c>
      <c r="T128" s="26">
        <v>91</v>
      </c>
    </row>
    <row r="129" spans="2:20" ht="15.75" customHeight="1">
      <c r="B129" s="19" t="s">
        <v>33</v>
      </c>
      <c r="C129" s="19" t="s">
        <v>30</v>
      </c>
      <c r="D129" s="19" t="s">
        <v>96</v>
      </c>
      <c r="E129" s="20"/>
      <c r="F129" s="20"/>
      <c r="G129" s="6">
        <v>31672732</v>
      </c>
      <c r="H129" s="6">
        <v>31986065.333333332</v>
      </c>
      <c r="I129" s="21">
        <v>27042029.833000001</v>
      </c>
      <c r="J129" s="21">
        <v>25689928.34</v>
      </c>
      <c r="K129" s="6">
        <v>17150748766.666666</v>
      </c>
      <c r="L129" s="22"/>
      <c r="M129" s="23"/>
      <c r="N129" s="24">
        <v>44060</v>
      </c>
      <c r="O129" s="25"/>
      <c r="P129" s="23">
        <v>105</v>
      </c>
      <c r="Q129" s="19" t="s">
        <v>32</v>
      </c>
      <c r="R129" s="26">
        <v>310</v>
      </c>
      <c r="S129" s="26">
        <v>221</v>
      </c>
      <c r="T129" s="26">
        <v>89</v>
      </c>
    </row>
    <row r="130" spans="2:20" ht="15.75" customHeight="1">
      <c r="B130" s="19" t="s">
        <v>29</v>
      </c>
      <c r="C130" s="19" t="s">
        <v>30</v>
      </c>
      <c r="D130" s="19" t="s">
        <v>97</v>
      </c>
      <c r="E130" s="20"/>
      <c r="F130" s="20"/>
      <c r="G130" s="6">
        <v>46277668</v>
      </c>
      <c r="H130" s="6">
        <v>46277668</v>
      </c>
      <c r="I130" s="21">
        <v>39188681.174800001</v>
      </c>
      <c r="J130" s="21">
        <v>37229247.119999997</v>
      </c>
      <c r="K130" s="6">
        <v>26255506760</v>
      </c>
      <c r="L130" s="22"/>
      <c r="M130" s="23"/>
      <c r="N130" s="24">
        <v>44354</v>
      </c>
      <c r="O130" s="25"/>
      <c r="P130" s="23">
        <v>28</v>
      </c>
      <c r="Q130" s="19" t="s">
        <v>32</v>
      </c>
      <c r="R130" s="26">
        <v>180</v>
      </c>
      <c r="S130" s="26">
        <v>117</v>
      </c>
      <c r="T130" s="26">
        <v>63</v>
      </c>
    </row>
    <row r="131" spans="2:20" ht="15.75" customHeight="1">
      <c r="B131" s="19" t="s">
        <v>33</v>
      </c>
      <c r="C131" s="19" t="s">
        <v>30</v>
      </c>
      <c r="D131" s="19" t="s">
        <v>97</v>
      </c>
      <c r="E131" s="20"/>
      <c r="F131" s="20"/>
      <c r="G131" s="6">
        <v>45263576.666666664</v>
      </c>
      <c r="H131" s="6">
        <v>45263576.666666664</v>
      </c>
      <c r="I131" s="21">
        <v>38539930.65026667</v>
      </c>
      <c r="J131" s="21">
        <v>36612934.119999997</v>
      </c>
      <c r="K131" s="6">
        <v>24902392653.333332</v>
      </c>
      <c r="L131" s="22"/>
      <c r="M131" s="23"/>
      <c r="N131" s="24">
        <v>44060</v>
      </c>
      <c r="O131" s="25"/>
      <c r="P131" s="23">
        <v>31</v>
      </c>
      <c r="Q131" s="19" t="s">
        <v>32</v>
      </c>
      <c r="R131" s="26">
        <v>184</v>
      </c>
      <c r="S131" s="26">
        <v>125</v>
      </c>
      <c r="T131" s="26">
        <v>59</v>
      </c>
    </row>
    <row r="132" spans="2:20" ht="15.75" customHeight="1">
      <c r="B132" s="19" t="s">
        <v>29</v>
      </c>
      <c r="C132" s="19" t="s">
        <v>30</v>
      </c>
      <c r="D132" s="19" t="s">
        <v>98</v>
      </c>
      <c r="E132" s="20"/>
      <c r="F132" s="20"/>
      <c r="G132" s="6">
        <v>141826599.33333334</v>
      </c>
      <c r="H132" s="6">
        <v>142687932.66666666</v>
      </c>
      <c r="I132" s="21">
        <v>117563860.60503334</v>
      </c>
      <c r="J132" s="21">
        <v>111685667.56999999</v>
      </c>
      <c r="K132" s="6">
        <v>89861995289.999985</v>
      </c>
      <c r="L132" s="22"/>
      <c r="M132" s="23"/>
      <c r="N132" s="24">
        <v>44354</v>
      </c>
      <c r="O132" s="25"/>
      <c r="P132" s="23">
        <v>23</v>
      </c>
      <c r="Q132" s="19" t="s">
        <v>32</v>
      </c>
      <c r="R132" s="26">
        <v>425</v>
      </c>
      <c r="S132" s="26">
        <v>318</v>
      </c>
      <c r="T132" s="26">
        <v>107</v>
      </c>
    </row>
    <row r="133" spans="2:20" ht="15.75" customHeight="1">
      <c r="B133" s="19" t="s">
        <v>33</v>
      </c>
      <c r="C133" s="19" t="s">
        <v>30</v>
      </c>
      <c r="D133" s="19" t="s">
        <v>98</v>
      </c>
      <c r="E133" s="20"/>
      <c r="F133" s="20"/>
      <c r="G133" s="6">
        <v>115411482</v>
      </c>
      <c r="H133" s="6">
        <v>116483482</v>
      </c>
      <c r="I133" s="21">
        <v>94856495.690699995</v>
      </c>
      <c r="J133" s="21">
        <v>90113670.909999996</v>
      </c>
      <c r="K133" s="6">
        <v>76129578923.333328</v>
      </c>
      <c r="L133" s="22"/>
      <c r="M133" s="23"/>
      <c r="N133" s="24">
        <v>43809</v>
      </c>
      <c r="O133" s="25"/>
      <c r="P133" s="23">
        <v>26</v>
      </c>
      <c r="Q133" s="19" t="s">
        <v>32</v>
      </c>
      <c r="R133" s="26">
        <v>422</v>
      </c>
      <c r="S133" s="26">
        <v>320</v>
      </c>
      <c r="T133" s="26">
        <v>102</v>
      </c>
    </row>
    <row r="134" spans="2:20" ht="15.75" customHeight="1">
      <c r="B134" s="19" t="s">
        <v>29</v>
      </c>
      <c r="C134" s="19" t="s">
        <v>30</v>
      </c>
      <c r="D134" s="19" t="s">
        <v>99</v>
      </c>
      <c r="E134" s="20"/>
      <c r="F134" s="20"/>
      <c r="G134" s="6">
        <v>1092099.3333333333</v>
      </c>
      <c r="H134" s="6">
        <v>1092099.3333333333</v>
      </c>
      <c r="I134" s="21">
        <v>959553.87633333344</v>
      </c>
      <c r="J134" s="21">
        <v>911576.18</v>
      </c>
      <c r="K134" s="6">
        <v>490909100</v>
      </c>
      <c r="L134" s="22"/>
      <c r="M134" s="23"/>
      <c r="N134" s="24">
        <v>44354</v>
      </c>
      <c r="O134" s="25"/>
      <c r="P134" s="23">
        <v>2</v>
      </c>
      <c r="Q134" s="19" t="s">
        <v>32</v>
      </c>
      <c r="R134" s="26">
        <v>19</v>
      </c>
      <c r="S134" s="26">
        <v>10</v>
      </c>
      <c r="T134" s="26">
        <v>9</v>
      </c>
    </row>
    <row r="135" spans="2:20" ht="15.75" customHeight="1">
      <c r="B135" s="19" t="s">
        <v>33</v>
      </c>
      <c r="C135" s="19" t="s">
        <v>30</v>
      </c>
      <c r="D135" s="19" t="s">
        <v>99</v>
      </c>
      <c r="E135" s="20"/>
      <c r="F135" s="20"/>
      <c r="G135" s="6">
        <v>0</v>
      </c>
      <c r="H135" s="6">
        <v>0</v>
      </c>
      <c r="I135" s="21">
        <v>0</v>
      </c>
      <c r="J135" s="21">
        <v>0</v>
      </c>
      <c r="K135" s="6">
        <v>0</v>
      </c>
      <c r="L135" s="22"/>
      <c r="M135" s="23"/>
      <c r="N135" s="24">
        <v>43809</v>
      </c>
      <c r="O135" s="25"/>
      <c r="P135" s="23"/>
      <c r="Q135" s="19" t="s">
        <v>32</v>
      </c>
      <c r="R135" s="26"/>
      <c r="S135" s="26"/>
      <c r="T135" s="26"/>
    </row>
    <row r="136" spans="2:20" ht="15.75" customHeight="1">
      <c r="B136" s="19" t="s">
        <v>29</v>
      </c>
      <c r="C136" s="19" t="s">
        <v>30</v>
      </c>
      <c r="D136" s="19" t="s">
        <v>100</v>
      </c>
      <c r="E136" s="20"/>
      <c r="F136" s="20"/>
      <c r="G136" s="6">
        <v>229759472.66666666</v>
      </c>
      <c r="H136" s="6">
        <v>234699472.66666666</v>
      </c>
      <c r="I136" s="21">
        <v>199638529.48616669</v>
      </c>
      <c r="J136" s="21">
        <v>189656603.00999999</v>
      </c>
      <c r="K136" s="6">
        <v>111559048816.66667</v>
      </c>
      <c r="L136" s="22"/>
      <c r="M136" s="23"/>
      <c r="N136" s="24">
        <v>44375</v>
      </c>
      <c r="O136" s="25"/>
      <c r="P136" s="23">
        <v>63</v>
      </c>
      <c r="Q136" s="19" t="s">
        <v>32</v>
      </c>
      <c r="R136" s="26">
        <v>108</v>
      </c>
      <c r="S136" s="26">
        <v>50</v>
      </c>
      <c r="T136" s="26">
        <v>58</v>
      </c>
    </row>
    <row r="137" spans="2:20" ht="15.75" customHeight="1">
      <c r="B137" s="19" t="s">
        <v>33</v>
      </c>
      <c r="C137" s="19" t="s">
        <v>30</v>
      </c>
      <c r="D137" s="19" t="s">
        <v>100</v>
      </c>
      <c r="E137" s="20"/>
      <c r="F137" s="20"/>
      <c r="G137" s="6">
        <v>108710460</v>
      </c>
      <c r="H137" s="6">
        <v>112331793.33333333</v>
      </c>
      <c r="I137" s="21">
        <v>95122476.890999988</v>
      </c>
      <c r="J137" s="21">
        <v>90366353.049999997</v>
      </c>
      <c r="K137" s="6">
        <v>50325863366.666664</v>
      </c>
      <c r="L137" s="22"/>
      <c r="M137" s="23"/>
      <c r="N137" s="24">
        <v>43809</v>
      </c>
      <c r="O137" s="25"/>
      <c r="P137" s="23">
        <v>66</v>
      </c>
      <c r="Q137" s="19" t="s">
        <v>32</v>
      </c>
      <c r="R137" s="26">
        <v>108</v>
      </c>
      <c r="S137" s="26">
        <v>55</v>
      </c>
      <c r="T137" s="26">
        <v>53</v>
      </c>
    </row>
    <row r="138" spans="2:20" ht="15.75" customHeight="1">
      <c r="B138" s="19" t="s">
        <v>29</v>
      </c>
      <c r="C138" s="19" t="s">
        <v>30</v>
      </c>
      <c r="D138" s="19" t="s">
        <v>101</v>
      </c>
      <c r="E138" s="20"/>
      <c r="F138" s="20"/>
      <c r="G138" s="6">
        <v>51552800.333333336</v>
      </c>
      <c r="H138" s="6">
        <v>51552800.333333336</v>
      </c>
      <c r="I138" s="21">
        <v>42083930.761433333</v>
      </c>
      <c r="J138" s="21">
        <v>39979734.219999999</v>
      </c>
      <c r="K138" s="6">
        <v>35069887303.333336</v>
      </c>
      <c r="L138" s="22"/>
      <c r="M138" s="23"/>
      <c r="N138" s="24">
        <v>44866</v>
      </c>
      <c r="O138" s="25"/>
      <c r="P138" s="23">
        <v>33</v>
      </c>
      <c r="Q138" s="19" t="s">
        <v>32</v>
      </c>
      <c r="R138" s="26">
        <v>236</v>
      </c>
      <c r="S138" s="26">
        <v>138</v>
      </c>
      <c r="T138" s="26">
        <v>98</v>
      </c>
    </row>
    <row r="139" spans="2:20" ht="15.75" customHeight="1">
      <c r="B139" s="19" t="s">
        <v>33</v>
      </c>
      <c r="C139" s="19" t="s">
        <v>30</v>
      </c>
      <c r="D139" s="19" t="s">
        <v>101</v>
      </c>
      <c r="E139" s="20"/>
      <c r="F139" s="20"/>
      <c r="G139" s="6">
        <v>37707004.333333336</v>
      </c>
      <c r="H139" s="6">
        <v>37707004.333333336</v>
      </c>
      <c r="I139" s="21">
        <v>30787133.918833334</v>
      </c>
      <c r="J139" s="21">
        <v>29247777.219999999</v>
      </c>
      <c r="K139" s="6">
        <v>25629149683.333332</v>
      </c>
      <c r="L139" s="22"/>
      <c r="M139" s="23"/>
      <c r="N139" s="24">
        <v>43809</v>
      </c>
      <c r="O139" s="25"/>
      <c r="P139" s="23">
        <v>36</v>
      </c>
      <c r="Q139" s="19" t="s">
        <v>32</v>
      </c>
      <c r="R139" s="26">
        <v>237</v>
      </c>
      <c r="S139" s="26">
        <v>147</v>
      </c>
      <c r="T139" s="26">
        <v>90</v>
      </c>
    </row>
    <row r="140" spans="2:20" ht="15.75" customHeight="1">
      <c r="B140" s="19" t="s">
        <v>29</v>
      </c>
      <c r="C140" s="19" t="s">
        <v>30</v>
      </c>
      <c r="D140" s="19" t="s">
        <v>102</v>
      </c>
      <c r="E140" s="20"/>
      <c r="F140" s="20"/>
      <c r="G140" s="6">
        <v>32735986.666666668</v>
      </c>
      <c r="H140" s="6">
        <v>32735986.666666668</v>
      </c>
      <c r="I140" s="21">
        <v>27145157.600266665</v>
      </c>
      <c r="J140" s="21">
        <v>25787899.719999999</v>
      </c>
      <c r="K140" s="6">
        <v>20706774320</v>
      </c>
      <c r="L140" s="22"/>
      <c r="M140" s="23"/>
      <c r="N140" s="24">
        <v>44866</v>
      </c>
      <c r="O140" s="25"/>
      <c r="P140" s="23">
        <v>32</v>
      </c>
      <c r="Q140" s="19" t="s">
        <v>32</v>
      </c>
      <c r="R140" s="26">
        <v>90</v>
      </c>
      <c r="S140" s="26">
        <v>42</v>
      </c>
      <c r="T140" s="26">
        <v>48</v>
      </c>
    </row>
    <row r="141" spans="2:20" ht="15.75" customHeight="1">
      <c r="B141" s="19" t="s">
        <v>33</v>
      </c>
      <c r="C141" s="19" t="s">
        <v>30</v>
      </c>
      <c r="D141" s="19" t="s">
        <v>102</v>
      </c>
      <c r="E141" s="20"/>
      <c r="F141" s="20"/>
      <c r="G141" s="6">
        <v>27924306.333333332</v>
      </c>
      <c r="H141" s="6">
        <v>27924306.333333332</v>
      </c>
      <c r="I141" s="21">
        <v>23056428.543783333</v>
      </c>
      <c r="J141" s="21">
        <v>21903607.120000001</v>
      </c>
      <c r="K141" s="6">
        <v>18029176998.333332</v>
      </c>
      <c r="L141" s="22"/>
      <c r="M141" s="23"/>
      <c r="N141" s="24">
        <v>43809</v>
      </c>
      <c r="O141" s="25"/>
      <c r="P141" s="23">
        <v>35</v>
      </c>
      <c r="Q141" s="19" t="s">
        <v>32</v>
      </c>
      <c r="R141" s="26">
        <v>91</v>
      </c>
      <c r="S141" s="26">
        <v>50</v>
      </c>
      <c r="T141" s="26">
        <v>41</v>
      </c>
    </row>
    <row r="142" spans="2:20" ht="15.75" customHeight="1">
      <c r="B142" s="19" t="s">
        <v>29</v>
      </c>
      <c r="C142" s="19" t="s">
        <v>30</v>
      </c>
      <c r="D142" s="19" t="s">
        <v>103</v>
      </c>
      <c r="E142" s="20"/>
      <c r="F142" s="20"/>
      <c r="G142" s="6">
        <v>379715529.66666669</v>
      </c>
      <c r="H142" s="6">
        <v>379715529.66666669</v>
      </c>
      <c r="I142" s="21">
        <v>324475267.81596667</v>
      </c>
      <c r="J142" s="21">
        <v>308251504.43000001</v>
      </c>
      <c r="K142" s="6">
        <v>204593562410</v>
      </c>
      <c r="L142" s="22"/>
      <c r="M142" s="23"/>
      <c r="N142" s="24">
        <v>44866</v>
      </c>
      <c r="O142" s="25"/>
      <c r="P142" s="23">
        <v>126</v>
      </c>
      <c r="Q142" s="19" t="s">
        <v>32</v>
      </c>
      <c r="R142" s="26">
        <v>674</v>
      </c>
      <c r="S142" s="26">
        <v>364</v>
      </c>
      <c r="T142" s="26">
        <v>310</v>
      </c>
    </row>
    <row r="143" spans="2:20" ht="15.75" customHeight="1">
      <c r="B143" s="19" t="s">
        <v>33</v>
      </c>
      <c r="C143" s="19" t="s">
        <v>30</v>
      </c>
      <c r="D143" s="19" t="s">
        <v>103</v>
      </c>
      <c r="E143" s="20"/>
      <c r="F143" s="20"/>
      <c r="G143" s="6">
        <v>301152548</v>
      </c>
      <c r="H143" s="6">
        <v>301152548</v>
      </c>
      <c r="I143" s="21">
        <v>253371492.12709999</v>
      </c>
      <c r="J143" s="21">
        <v>240702917.52000001</v>
      </c>
      <c r="K143" s="6">
        <v>176966873603.33334</v>
      </c>
      <c r="L143" s="22"/>
      <c r="M143" s="23"/>
      <c r="N143" s="24">
        <v>44032</v>
      </c>
      <c r="O143" s="25"/>
      <c r="P143" s="23">
        <v>129</v>
      </c>
      <c r="Q143" s="19" t="s">
        <v>32</v>
      </c>
      <c r="R143" s="26">
        <v>682</v>
      </c>
      <c r="S143" s="26">
        <v>378</v>
      </c>
      <c r="T143" s="26">
        <v>304</v>
      </c>
    </row>
    <row r="144" spans="2:20" ht="15.75" customHeight="1">
      <c r="B144" s="19" t="s">
        <v>29</v>
      </c>
      <c r="C144" s="19" t="s">
        <v>30</v>
      </c>
      <c r="D144" s="19" t="s">
        <v>104</v>
      </c>
      <c r="E144" s="20"/>
      <c r="F144" s="20"/>
      <c r="G144" s="6">
        <v>39394247.333333336</v>
      </c>
      <c r="H144" s="6">
        <v>40014914</v>
      </c>
      <c r="I144" s="21">
        <v>32426066.047433332</v>
      </c>
      <c r="J144" s="21">
        <v>30804762.75</v>
      </c>
      <c r="K144" s="6">
        <v>25808078836.666668</v>
      </c>
      <c r="L144" s="22"/>
      <c r="M144" s="23"/>
      <c r="N144" s="24">
        <v>44866</v>
      </c>
      <c r="O144" s="25"/>
      <c r="P144" s="23">
        <v>18</v>
      </c>
      <c r="Q144" s="19" t="s">
        <v>32</v>
      </c>
      <c r="R144" s="26">
        <v>106</v>
      </c>
      <c r="S144" s="26">
        <v>65</v>
      </c>
      <c r="T144" s="26">
        <v>41</v>
      </c>
    </row>
    <row r="145" spans="2:20" ht="15.75" customHeight="1">
      <c r="B145" s="19" t="s">
        <v>33</v>
      </c>
      <c r="C145" s="19" t="s">
        <v>30</v>
      </c>
      <c r="D145" s="19" t="s">
        <v>104</v>
      </c>
      <c r="E145" s="20"/>
      <c r="F145" s="20"/>
      <c r="G145" s="6">
        <v>24431315</v>
      </c>
      <c r="H145" s="6">
        <v>24789981.666666668</v>
      </c>
      <c r="I145" s="21">
        <v>20307761.2436</v>
      </c>
      <c r="J145" s="21">
        <v>19292373.18</v>
      </c>
      <c r="K145" s="6">
        <v>15272421320</v>
      </c>
      <c r="L145" s="22"/>
      <c r="M145" s="23"/>
      <c r="N145" s="24">
        <v>44032</v>
      </c>
      <c r="O145" s="25"/>
      <c r="P145" s="23">
        <v>21</v>
      </c>
      <c r="Q145" s="19" t="s">
        <v>32</v>
      </c>
      <c r="R145" s="26">
        <v>110</v>
      </c>
      <c r="S145" s="26">
        <v>73</v>
      </c>
      <c r="T145" s="26">
        <v>37</v>
      </c>
    </row>
    <row r="146" spans="2:20" ht="15.75" customHeight="1">
      <c r="B146" s="19" t="s">
        <v>29</v>
      </c>
      <c r="C146" s="19" t="s">
        <v>30</v>
      </c>
      <c r="D146" s="19" t="s">
        <v>105</v>
      </c>
      <c r="E146" s="20"/>
      <c r="F146" s="20"/>
      <c r="G146" s="6">
        <v>17853825</v>
      </c>
      <c r="H146" s="6">
        <v>17853825</v>
      </c>
      <c r="I146" s="21">
        <v>14697517.439999999</v>
      </c>
      <c r="J146" s="21">
        <v>13962641.57</v>
      </c>
      <c r="K146" s="6">
        <v>11690028000</v>
      </c>
      <c r="L146" s="22"/>
      <c r="M146" s="23"/>
      <c r="N146" s="24">
        <v>44927</v>
      </c>
      <c r="O146" s="25"/>
      <c r="P146" s="23">
        <v>54</v>
      </c>
      <c r="Q146" s="19" t="s">
        <v>32</v>
      </c>
      <c r="R146" s="26">
        <v>82</v>
      </c>
      <c r="S146" s="26">
        <v>43</v>
      </c>
      <c r="T146" s="26">
        <v>39</v>
      </c>
    </row>
    <row r="147" spans="2:20" ht="15.75" customHeight="1">
      <c r="B147" s="19" t="s">
        <v>33</v>
      </c>
      <c r="C147" s="19" t="s">
        <v>30</v>
      </c>
      <c r="D147" s="19" t="s">
        <v>105</v>
      </c>
      <c r="E147" s="20"/>
      <c r="F147" s="20"/>
      <c r="G147" s="6">
        <v>18160949</v>
      </c>
      <c r="H147" s="6">
        <v>18160949</v>
      </c>
      <c r="I147" s="21">
        <v>14895801.569</v>
      </c>
      <c r="J147" s="21">
        <v>14151011.49</v>
      </c>
      <c r="K147" s="6">
        <v>12093138633.333334</v>
      </c>
      <c r="L147" s="22"/>
      <c r="M147" s="23"/>
      <c r="N147" s="24">
        <v>44032</v>
      </c>
      <c r="O147" s="25"/>
      <c r="P147" s="23">
        <v>57</v>
      </c>
      <c r="Q147" s="19" t="s">
        <v>32</v>
      </c>
      <c r="R147" s="26">
        <v>82</v>
      </c>
      <c r="S147" s="26">
        <v>43</v>
      </c>
      <c r="T147" s="26">
        <v>39</v>
      </c>
    </row>
    <row r="148" spans="2:20" ht="15.75" customHeight="1">
      <c r="B148" s="19" t="s">
        <v>29</v>
      </c>
      <c r="C148" s="19" t="s">
        <v>30</v>
      </c>
      <c r="D148" s="19" t="s">
        <v>106</v>
      </c>
      <c r="E148" s="20"/>
      <c r="F148" s="20"/>
      <c r="G148" s="6">
        <v>637104562</v>
      </c>
      <c r="H148" s="6">
        <v>653641895.33333337</v>
      </c>
      <c r="I148" s="21">
        <v>520158536.57859999</v>
      </c>
      <c r="J148" s="21">
        <v>494150609.75</v>
      </c>
      <c r="K148" s="6">
        <v>433133427486.66669</v>
      </c>
      <c r="L148" s="22"/>
      <c r="M148" s="23"/>
      <c r="N148" s="24">
        <v>45138</v>
      </c>
      <c r="O148" s="25"/>
      <c r="P148" s="23">
        <v>77</v>
      </c>
      <c r="Q148" s="19" t="s">
        <v>32</v>
      </c>
      <c r="R148" s="26">
        <v>786</v>
      </c>
      <c r="S148" s="26">
        <v>401</v>
      </c>
      <c r="T148" s="26">
        <v>385</v>
      </c>
    </row>
    <row r="149" spans="2:20" ht="15.75" customHeight="1">
      <c r="B149" s="19" t="s">
        <v>33</v>
      </c>
      <c r="C149" s="19" t="s">
        <v>30</v>
      </c>
      <c r="D149" s="19" t="s">
        <v>106</v>
      </c>
      <c r="E149" s="20"/>
      <c r="F149" s="20"/>
      <c r="G149" s="6">
        <v>528266859.33333331</v>
      </c>
      <c r="H149" s="6">
        <v>538734859.33333337</v>
      </c>
      <c r="I149" s="21">
        <v>431321878.50303334</v>
      </c>
      <c r="J149" s="21">
        <v>409755784.57999998</v>
      </c>
      <c r="K149" s="6">
        <v>359055484556.66669</v>
      </c>
      <c r="L149" s="22"/>
      <c r="M149" s="23"/>
      <c r="N149" s="24">
        <v>44032</v>
      </c>
      <c r="O149" s="25"/>
      <c r="P149" s="23">
        <v>80</v>
      </c>
      <c r="Q149" s="19" t="s">
        <v>32</v>
      </c>
      <c r="R149" s="26">
        <v>791</v>
      </c>
      <c r="S149" s="26">
        <v>423</v>
      </c>
      <c r="T149" s="26">
        <v>368</v>
      </c>
    </row>
    <row r="150" spans="2:20" ht="15.75" customHeight="1">
      <c r="B150" s="19" t="s">
        <v>29</v>
      </c>
      <c r="C150" s="19" t="s">
        <v>30</v>
      </c>
      <c r="D150" s="19" t="s">
        <v>107</v>
      </c>
      <c r="E150" s="20"/>
      <c r="F150" s="20"/>
      <c r="G150" s="6">
        <v>9332447</v>
      </c>
      <c r="H150" s="6">
        <v>9332447</v>
      </c>
      <c r="I150" s="21">
        <v>7650098.4514999995</v>
      </c>
      <c r="J150" s="21">
        <v>7267593.5300000003</v>
      </c>
      <c r="K150" s="6">
        <v>6230920550</v>
      </c>
      <c r="L150" s="22"/>
      <c r="M150" s="23"/>
      <c r="N150" s="24">
        <v>45138</v>
      </c>
      <c r="O150" s="25"/>
      <c r="P150" s="23">
        <v>17</v>
      </c>
      <c r="Q150" s="19" t="s">
        <v>32</v>
      </c>
      <c r="R150" s="26">
        <v>80</v>
      </c>
      <c r="S150" s="26">
        <v>58</v>
      </c>
      <c r="T150" s="26">
        <v>22</v>
      </c>
    </row>
    <row r="151" spans="2:20" ht="15.75" customHeight="1">
      <c r="B151" s="19" t="s">
        <v>33</v>
      </c>
      <c r="C151" s="19" t="s">
        <v>30</v>
      </c>
      <c r="D151" s="19" t="s">
        <v>107</v>
      </c>
      <c r="E151" s="20"/>
      <c r="F151" s="20"/>
      <c r="G151" s="6">
        <v>12311978</v>
      </c>
      <c r="H151" s="6">
        <v>12311978</v>
      </c>
      <c r="I151" s="21">
        <v>10055528.1752</v>
      </c>
      <c r="J151" s="21">
        <v>9552751.7699999996</v>
      </c>
      <c r="K151" s="6">
        <v>8357221573.333333</v>
      </c>
      <c r="L151" s="22"/>
      <c r="M151" s="23"/>
      <c r="N151" s="24">
        <v>44739</v>
      </c>
      <c r="O151" s="25"/>
      <c r="P151" s="23">
        <v>20</v>
      </c>
      <c r="Q151" s="19" t="s">
        <v>32</v>
      </c>
      <c r="R151" s="26">
        <v>82</v>
      </c>
      <c r="S151" s="26">
        <v>60</v>
      </c>
      <c r="T151" s="26">
        <v>22</v>
      </c>
    </row>
    <row r="152" spans="2:20" ht="15.75" customHeight="1">
      <c r="B152" s="19" t="s">
        <v>29</v>
      </c>
      <c r="C152" s="19" t="s">
        <v>30</v>
      </c>
      <c r="D152" s="19" t="s">
        <v>108</v>
      </c>
      <c r="E152" s="20"/>
      <c r="F152" s="20"/>
      <c r="G152" s="6">
        <v>55975109.333333336</v>
      </c>
      <c r="H152" s="6">
        <v>55975109.333333336</v>
      </c>
      <c r="I152" s="21">
        <v>47997752.832833327</v>
      </c>
      <c r="J152" s="21">
        <v>45597865.189999998</v>
      </c>
      <c r="K152" s="6">
        <v>29545764816.666668</v>
      </c>
      <c r="L152" s="22"/>
      <c r="M152" s="23"/>
      <c r="N152" s="24">
        <v>44312</v>
      </c>
      <c r="O152" s="25"/>
      <c r="P152" s="23">
        <v>60</v>
      </c>
      <c r="Q152" s="19" t="s">
        <v>32</v>
      </c>
      <c r="R152" s="26">
        <v>300</v>
      </c>
      <c r="S152" s="26">
        <v>246</v>
      </c>
      <c r="T152" s="26">
        <v>54</v>
      </c>
    </row>
    <row r="153" spans="2:20" ht="15.75" customHeight="1">
      <c r="B153" s="19" t="s">
        <v>33</v>
      </c>
      <c r="C153" s="19" t="s">
        <v>30</v>
      </c>
      <c r="D153" s="19" t="s">
        <v>108</v>
      </c>
      <c r="E153" s="20"/>
      <c r="F153" s="20"/>
      <c r="G153" s="6">
        <v>91715013.333333328</v>
      </c>
      <c r="H153" s="6">
        <v>91715013.333333328</v>
      </c>
      <c r="I153" s="21">
        <v>78289410.82083334</v>
      </c>
      <c r="J153" s="21">
        <v>74374940.280000001</v>
      </c>
      <c r="K153" s="6">
        <v>49724453750</v>
      </c>
      <c r="L153" s="22"/>
      <c r="M153" s="23"/>
      <c r="N153" s="24">
        <v>44739</v>
      </c>
      <c r="O153" s="25"/>
      <c r="P153" s="23">
        <v>63</v>
      </c>
      <c r="Q153" s="19" t="s">
        <v>32</v>
      </c>
      <c r="R153" s="26">
        <v>299</v>
      </c>
      <c r="S153" s="26">
        <v>246</v>
      </c>
      <c r="T153" s="26">
        <v>53</v>
      </c>
    </row>
    <row r="154" spans="2:20" ht="15.75" customHeight="1">
      <c r="B154" s="19" t="s">
        <v>29</v>
      </c>
      <c r="C154" s="19" t="s">
        <v>30</v>
      </c>
      <c r="D154" s="19" t="s">
        <v>109</v>
      </c>
      <c r="E154" s="20"/>
      <c r="F154" s="20"/>
      <c r="G154" s="6">
        <v>31631079</v>
      </c>
      <c r="H154" s="6">
        <v>31682412.333333332</v>
      </c>
      <c r="I154" s="21">
        <v>25977236.479499999</v>
      </c>
      <c r="J154" s="21">
        <v>24678374.66</v>
      </c>
      <c r="K154" s="6">
        <v>20940157483.333332</v>
      </c>
      <c r="L154" s="22"/>
      <c r="M154" s="23"/>
      <c r="N154" s="24">
        <v>44312</v>
      </c>
      <c r="O154" s="25"/>
      <c r="P154" s="23">
        <v>27</v>
      </c>
      <c r="Q154" s="19" t="s">
        <v>32</v>
      </c>
      <c r="R154" s="26">
        <v>419</v>
      </c>
      <c r="S154" s="26">
        <v>288</v>
      </c>
      <c r="T154" s="26">
        <v>131</v>
      </c>
    </row>
    <row r="155" spans="2:20" ht="15.75" customHeight="1">
      <c r="B155" s="19" t="s">
        <v>33</v>
      </c>
      <c r="C155" s="19" t="s">
        <v>30</v>
      </c>
      <c r="D155" s="19" t="s">
        <v>109</v>
      </c>
      <c r="E155" s="20"/>
      <c r="F155" s="20"/>
      <c r="G155" s="6">
        <v>56507796.666666664</v>
      </c>
      <c r="H155" s="6">
        <v>56507796.666666664</v>
      </c>
      <c r="I155" s="21">
        <v>47853698.675166667</v>
      </c>
      <c r="J155" s="21">
        <v>45461013.740000002</v>
      </c>
      <c r="K155" s="6">
        <v>32052214783.333332</v>
      </c>
      <c r="L155" s="22"/>
      <c r="M155" s="23"/>
      <c r="N155" s="24">
        <v>44739</v>
      </c>
      <c r="O155" s="25"/>
      <c r="P155" s="23">
        <v>30</v>
      </c>
      <c r="Q155" s="19" t="s">
        <v>32</v>
      </c>
      <c r="R155" s="26">
        <v>555</v>
      </c>
      <c r="S155" s="26">
        <v>375</v>
      </c>
      <c r="T155" s="26">
        <v>180</v>
      </c>
    </row>
    <row r="156" spans="2:20" ht="15.75" customHeight="1">
      <c r="B156" s="19" t="s">
        <v>33</v>
      </c>
      <c r="C156" s="19" t="s">
        <v>30</v>
      </c>
      <c r="D156" s="19" t="s">
        <v>110</v>
      </c>
      <c r="E156" s="20"/>
      <c r="F156" s="20"/>
      <c r="G156" s="6">
        <v>1142713.3333333333</v>
      </c>
      <c r="H156" s="6">
        <v>1142713.3333333333</v>
      </c>
      <c r="I156" s="21">
        <v>1029139.8583333334</v>
      </c>
      <c r="J156" s="21">
        <v>977682.87</v>
      </c>
      <c r="K156" s="6">
        <v>420642500</v>
      </c>
      <c r="L156" s="22"/>
      <c r="M156" s="23"/>
      <c r="N156" s="24">
        <v>44739</v>
      </c>
      <c r="O156" s="25"/>
      <c r="P156" s="23">
        <v>3</v>
      </c>
      <c r="Q156" s="19" t="s">
        <v>32</v>
      </c>
      <c r="R156" s="26">
        <v>16</v>
      </c>
      <c r="S156" s="26">
        <v>12</v>
      </c>
      <c r="T156" s="26">
        <v>4</v>
      </c>
    </row>
    <row r="157" spans="2:20" ht="15.75" customHeight="1">
      <c r="B157" s="19" t="s">
        <v>29</v>
      </c>
      <c r="C157" s="19" t="s">
        <v>30</v>
      </c>
      <c r="D157" s="19" t="s">
        <v>111</v>
      </c>
      <c r="E157" s="20"/>
      <c r="F157" s="20"/>
      <c r="G157" s="6">
        <v>33138.333333333336</v>
      </c>
      <c r="H157" s="6">
        <v>33138.333333333336</v>
      </c>
      <c r="I157" s="21">
        <v>30559.833333333332</v>
      </c>
      <c r="J157" s="21">
        <v>29031.84</v>
      </c>
      <c r="K157" s="6">
        <v>9550000</v>
      </c>
      <c r="L157" s="22"/>
      <c r="M157" s="23"/>
      <c r="N157" s="24">
        <v>44312</v>
      </c>
      <c r="O157" s="25"/>
      <c r="P157" s="23">
        <v>11</v>
      </c>
      <c r="Q157" s="19" t="s">
        <v>32</v>
      </c>
      <c r="R157" s="26">
        <v>12</v>
      </c>
      <c r="S157" s="26">
        <v>9</v>
      </c>
      <c r="T157" s="26">
        <v>3</v>
      </c>
    </row>
    <row r="158" spans="2:20" ht="15.75" customHeight="1">
      <c r="B158" s="19" t="s">
        <v>33</v>
      </c>
      <c r="C158" s="19" t="s">
        <v>30</v>
      </c>
      <c r="D158" s="19" t="s">
        <v>111</v>
      </c>
      <c r="E158" s="20"/>
      <c r="F158" s="20"/>
      <c r="G158" s="6">
        <v>4210.333333333333</v>
      </c>
      <c r="H158" s="6">
        <v>4210.333333333333</v>
      </c>
      <c r="I158" s="21">
        <v>3882.7333333333336</v>
      </c>
      <c r="J158" s="21">
        <v>3688.6</v>
      </c>
      <c r="K158" s="6">
        <v>1213333.3333333333</v>
      </c>
      <c r="L158" s="22"/>
      <c r="M158" s="23"/>
      <c r="N158" s="24">
        <v>44739</v>
      </c>
      <c r="O158" s="25"/>
      <c r="P158" s="23">
        <v>14</v>
      </c>
      <c r="Q158" s="19" t="s">
        <v>32</v>
      </c>
      <c r="R158" s="26">
        <v>12</v>
      </c>
      <c r="S158" s="26">
        <v>10</v>
      </c>
      <c r="T158" s="26">
        <v>2</v>
      </c>
    </row>
    <row r="159" spans="2:20" ht="15.75" customHeight="1">
      <c r="B159" s="19" t="s">
        <v>29</v>
      </c>
      <c r="C159" s="19" t="s">
        <v>30</v>
      </c>
      <c r="D159" s="19" t="s">
        <v>112</v>
      </c>
      <c r="E159" s="20"/>
      <c r="F159" s="20"/>
      <c r="G159" s="6">
        <v>189508388.66666666</v>
      </c>
      <c r="H159" s="6">
        <v>189604388.66666666</v>
      </c>
      <c r="I159" s="21">
        <v>155112948.24848667</v>
      </c>
      <c r="J159" s="21">
        <v>147357300.84</v>
      </c>
      <c r="K159" s="6">
        <v>127390520067.33333</v>
      </c>
      <c r="L159" s="22"/>
      <c r="M159" s="23"/>
      <c r="N159" s="24">
        <v>44312</v>
      </c>
      <c r="O159" s="25"/>
      <c r="P159" s="23">
        <v>52</v>
      </c>
      <c r="Q159" s="19" t="s">
        <v>32</v>
      </c>
      <c r="R159" s="26">
        <v>318</v>
      </c>
      <c r="S159" s="26">
        <v>178</v>
      </c>
      <c r="T159" s="26">
        <v>140</v>
      </c>
    </row>
    <row r="160" spans="2:20" ht="15.75" customHeight="1">
      <c r="B160" s="19" t="s">
        <v>33</v>
      </c>
      <c r="C160" s="19" t="s">
        <v>30</v>
      </c>
      <c r="D160" s="19" t="s">
        <v>112</v>
      </c>
      <c r="E160" s="20"/>
      <c r="F160" s="20"/>
      <c r="G160" s="6">
        <v>126498498</v>
      </c>
      <c r="H160" s="6">
        <v>126502498</v>
      </c>
      <c r="I160" s="21">
        <v>103823820.20364</v>
      </c>
      <c r="J160" s="21">
        <v>98632629.189999998</v>
      </c>
      <c r="K160" s="6">
        <v>83980288134.666672</v>
      </c>
      <c r="L160" s="22"/>
      <c r="M160" s="23"/>
      <c r="N160" s="24">
        <v>44867</v>
      </c>
      <c r="O160" s="25"/>
      <c r="P160" s="23">
        <v>55</v>
      </c>
      <c r="Q160" s="19" t="s">
        <v>32</v>
      </c>
      <c r="R160" s="26">
        <v>316</v>
      </c>
      <c r="S160" s="26">
        <v>179</v>
      </c>
      <c r="T160" s="26">
        <v>137</v>
      </c>
    </row>
    <row r="161" spans="2:20" ht="15.75" customHeight="1">
      <c r="B161" s="19" t="s">
        <v>33</v>
      </c>
      <c r="C161" s="19" t="s">
        <v>30</v>
      </c>
      <c r="D161" s="19" t="s">
        <v>113</v>
      </c>
      <c r="E161" s="20"/>
      <c r="F161" s="20"/>
      <c r="G161" s="6">
        <v>1175550</v>
      </c>
      <c r="H161" s="6">
        <v>1175550</v>
      </c>
      <c r="I161" s="21">
        <v>959632.79999999993</v>
      </c>
      <c r="J161" s="21">
        <v>911651.16</v>
      </c>
      <c r="K161" s="6">
        <v>799693333.33333337</v>
      </c>
      <c r="L161" s="22"/>
      <c r="M161" s="23"/>
      <c r="N161" s="24">
        <v>44228</v>
      </c>
      <c r="O161" s="25"/>
      <c r="P161" s="23">
        <v>3</v>
      </c>
      <c r="Q161" s="19" t="s">
        <v>32</v>
      </c>
      <c r="R161" s="26">
        <v>8</v>
      </c>
      <c r="S161" s="26">
        <v>2</v>
      </c>
      <c r="T161" s="26">
        <v>6</v>
      </c>
    </row>
    <row r="162" spans="2:20" ht="15.75" customHeight="1">
      <c r="B162" s="19" t="s">
        <v>29</v>
      </c>
      <c r="C162" s="19" t="s">
        <v>30</v>
      </c>
      <c r="D162" s="19" t="s">
        <v>114</v>
      </c>
      <c r="E162" s="20"/>
      <c r="F162" s="20"/>
      <c r="G162" s="6">
        <v>145804911.33333334</v>
      </c>
      <c r="H162" s="6">
        <v>145804911.33333334</v>
      </c>
      <c r="I162" s="21">
        <v>123561301.14903332</v>
      </c>
      <c r="J162" s="21">
        <v>117383236.09</v>
      </c>
      <c r="K162" s="6">
        <v>82383741423.333328</v>
      </c>
      <c r="L162" s="22"/>
      <c r="M162" s="23"/>
      <c r="N162" s="24">
        <v>44312</v>
      </c>
      <c r="O162" s="25"/>
      <c r="P162" s="23">
        <v>62</v>
      </c>
      <c r="Q162" s="19" t="s">
        <v>32</v>
      </c>
      <c r="R162" s="26">
        <v>527</v>
      </c>
      <c r="S162" s="26">
        <v>317</v>
      </c>
      <c r="T162" s="26">
        <v>210</v>
      </c>
    </row>
    <row r="163" spans="2:20" ht="15.75" customHeight="1">
      <c r="B163" s="19" t="s">
        <v>33</v>
      </c>
      <c r="C163" s="19" t="s">
        <v>30</v>
      </c>
      <c r="D163" s="19" t="s">
        <v>114</v>
      </c>
      <c r="E163" s="20"/>
      <c r="F163" s="20"/>
      <c r="G163" s="6">
        <v>170451381.66666666</v>
      </c>
      <c r="H163" s="6">
        <v>170458048.33333334</v>
      </c>
      <c r="I163" s="21">
        <v>144690210.80736667</v>
      </c>
      <c r="J163" s="21">
        <v>137455700.27000001</v>
      </c>
      <c r="K163" s="6">
        <v>95411743923.333328</v>
      </c>
      <c r="L163" s="22"/>
      <c r="M163" s="23"/>
      <c r="N163" s="24">
        <v>44228</v>
      </c>
      <c r="O163" s="25"/>
      <c r="P163" s="23">
        <v>65</v>
      </c>
      <c r="Q163" s="19" t="s">
        <v>32</v>
      </c>
      <c r="R163" s="26">
        <v>532</v>
      </c>
      <c r="S163" s="26">
        <v>325</v>
      </c>
      <c r="T163" s="26">
        <v>207</v>
      </c>
    </row>
    <row r="164" spans="2:20" ht="15.75" customHeight="1">
      <c r="B164" s="19" t="s">
        <v>29</v>
      </c>
      <c r="C164" s="19" t="s">
        <v>30</v>
      </c>
      <c r="D164" s="19" t="s">
        <v>115</v>
      </c>
      <c r="E164" s="20"/>
      <c r="F164" s="20"/>
      <c r="G164" s="6">
        <v>23584121.666666668</v>
      </c>
      <c r="H164" s="6">
        <v>23584121.666666668</v>
      </c>
      <c r="I164" s="21">
        <v>19269821.488166668</v>
      </c>
      <c r="J164" s="21">
        <v>18306330.41</v>
      </c>
      <c r="K164" s="6">
        <v>15978889550</v>
      </c>
      <c r="L164" s="22"/>
      <c r="M164" s="23"/>
      <c r="N164" s="24">
        <v>44221</v>
      </c>
      <c r="O164" s="25"/>
      <c r="P164" s="23">
        <v>21</v>
      </c>
      <c r="Q164" s="19" t="s">
        <v>32</v>
      </c>
      <c r="R164" s="26">
        <v>34</v>
      </c>
      <c r="S164" s="26">
        <v>20</v>
      </c>
      <c r="T164" s="26">
        <v>14</v>
      </c>
    </row>
    <row r="165" spans="2:20" ht="15.75" customHeight="1">
      <c r="B165" s="19" t="s">
        <v>33</v>
      </c>
      <c r="C165" s="19" t="s">
        <v>30</v>
      </c>
      <c r="D165" s="19" t="s">
        <v>115</v>
      </c>
      <c r="E165" s="20"/>
      <c r="F165" s="20"/>
      <c r="G165" s="6">
        <v>11435431.333333334</v>
      </c>
      <c r="H165" s="6">
        <v>11435431.333333334</v>
      </c>
      <c r="I165" s="21">
        <v>9335046.793333333</v>
      </c>
      <c r="J165" s="21">
        <v>8868294.4499999993</v>
      </c>
      <c r="K165" s="6">
        <v>7779202000</v>
      </c>
      <c r="L165" s="22"/>
      <c r="M165" s="23"/>
      <c r="N165" s="24">
        <v>44228</v>
      </c>
      <c r="O165" s="25"/>
      <c r="P165" s="23">
        <v>24</v>
      </c>
      <c r="Q165" s="19" t="s">
        <v>32</v>
      </c>
      <c r="R165" s="26">
        <v>34</v>
      </c>
      <c r="S165" s="26">
        <v>20</v>
      </c>
      <c r="T165" s="26">
        <v>14</v>
      </c>
    </row>
    <row r="166" spans="2:20" ht="15.75" customHeight="1">
      <c r="B166" s="19" t="s">
        <v>29</v>
      </c>
      <c r="C166" s="19" t="s">
        <v>30</v>
      </c>
      <c r="D166" s="19" t="s">
        <v>116</v>
      </c>
      <c r="E166" s="20"/>
      <c r="F166" s="20"/>
      <c r="G166" s="6">
        <v>207146883</v>
      </c>
      <c r="H166" s="6">
        <v>207146883</v>
      </c>
      <c r="I166" s="21">
        <v>171569397.7317</v>
      </c>
      <c r="J166" s="21">
        <v>162990927.84999999</v>
      </c>
      <c r="K166" s="6">
        <v>131768463956.66667</v>
      </c>
      <c r="L166" s="22"/>
      <c r="M166" s="23"/>
      <c r="N166" s="24">
        <v>44221</v>
      </c>
      <c r="O166" s="25"/>
      <c r="P166" s="23">
        <v>110</v>
      </c>
      <c r="Q166" s="19" t="s">
        <v>32</v>
      </c>
      <c r="R166" s="26">
        <v>248</v>
      </c>
      <c r="S166" s="26">
        <v>161</v>
      </c>
      <c r="T166" s="26">
        <v>87</v>
      </c>
    </row>
    <row r="167" spans="2:20" ht="15.75" customHeight="1">
      <c r="B167" s="19" t="s">
        <v>33</v>
      </c>
      <c r="C167" s="19" t="s">
        <v>30</v>
      </c>
      <c r="D167" s="19" t="s">
        <v>116</v>
      </c>
      <c r="E167" s="20"/>
      <c r="F167" s="20"/>
      <c r="G167" s="6">
        <v>131657693.66666667</v>
      </c>
      <c r="H167" s="6">
        <v>131669693.66666667</v>
      </c>
      <c r="I167" s="21">
        <v>108274390.27316666</v>
      </c>
      <c r="J167" s="21">
        <v>102860670.76000001</v>
      </c>
      <c r="K167" s="6">
        <v>86604827383.333328</v>
      </c>
      <c r="L167" s="22"/>
      <c r="M167" s="23"/>
      <c r="N167" s="24">
        <v>44228</v>
      </c>
      <c r="O167" s="25"/>
      <c r="P167" s="23">
        <v>113</v>
      </c>
      <c r="Q167" s="19" t="s">
        <v>32</v>
      </c>
      <c r="R167" s="26">
        <v>251</v>
      </c>
      <c r="S167" s="26">
        <v>164</v>
      </c>
      <c r="T167" s="26">
        <v>87</v>
      </c>
    </row>
    <row r="168" spans="2:20" ht="15.75" customHeight="1">
      <c r="B168" s="19" t="s">
        <v>33</v>
      </c>
      <c r="C168" s="19" t="s">
        <v>30</v>
      </c>
      <c r="D168" s="19" t="s">
        <v>117</v>
      </c>
      <c r="E168" s="20"/>
      <c r="F168" s="20"/>
      <c r="G168" s="6">
        <v>4176</v>
      </c>
      <c r="H168" s="6">
        <v>4176</v>
      </c>
      <c r="I168" s="21">
        <v>3408.9749999999999</v>
      </c>
      <c r="J168" s="21">
        <v>3238.53</v>
      </c>
      <c r="K168" s="6">
        <v>2840833.3333333335</v>
      </c>
      <c r="L168" s="22"/>
      <c r="M168" s="23"/>
      <c r="N168" s="24">
        <v>44228</v>
      </c>
      <c r="O168" s="25"/>
      <c r="P168" s="23">
        <v>1</v>
      </c>
      <c r="Q168" s="19" t="s">
        <v>32</v>
      </c>
      <c r="R168" s="26">
        <v>9</v>
      </c>
      <c r="S168" s="26">
        <v>6</v>
      </c>
      <c r="T168" s="26">
        <v>3</v>
      </c>
    </row>
    <row r="169" spans="2:20" ht="15.75" customHeight="1">
      <c r="B169" s="19" t="s">
        <v>33</v>
      </c>
      <c r="C169" s="19" t="s">
        <v>30</v>
      </c>
      <c r="D169" s="19" t="s">
        <v>118</v>
      </c>
      <c r="E169" s="20"/>
      <c r="F169" s="20"/>
      <c r="G169" s="6">
        <v>335060.33333333337</v>
      </c>
      <c r="H169" s="6">
        <v>335060.33333333337</v>
      </c>
      <c r="I169" s="21">
        <v>191755.84253333337</v>
      </c>
      <c r="J169" s="21">
        <v>182168.05</v>
      </c>
      <c r="K169" s="6">
        <v>530757373.33333331</v>
      </c>
      <c r="L169" s="22"/>
      <c r="M169" s="23"/>
      <c r="N169" s="24">
        <v>44452</v>
      </c>
      <c r="O169" s="25"/>
      <c r="P169" s="23">
        <v>3</v>
      </c>
      <c r="Q169" s="19" t="s">
        <v>32</v>
      </c>
      <c r="R169" s="26">
        <v>6</v>
      </c>
      <c r="S169" s="26"/>
      <c r="T169" s="26">
        <v>6</v>
      </c>
    </row>
    <row r="170" spans="2:20" ht="15.75" customHeight="1">
      <c r="B170" s="19" t="s">
        <v>29</v>
      </c>
      <c r="C170" s="19" t="s">
        <v>30</v>
      </c>
      <c r="D170" s="19" t="s">
        <v>119</v>
      </c>
      <c r="E170" s="20"/>
      <c r="F170" s="20"/>
      <c r="G170" s="6">
        <v>74415913</v>
      </c>
      <c r="H170" s="6">
        <v>74415913</v>
      </c>
      <c r="I170" s="21">
        <v>60959253.588999994</v>
      </c>
      <c r="J170" s="21">
        <v>57911290.909999996</v>
      </c>
      <c r="K170" s="6">
        <v>49839479300</v>
      </c>
      <c r="L170" s="22"/>
      <c r="M170" s="23"/>
      <c r="N170" s="24">
        <v>44221</v>
      </c>
      <c r="O170" s="25"/>
      <c r="P170" s="23">
        <v>70</v>
      </c>
      <c r="Q170" s="19" t="s">
        <v>32</v>
      </c>
      <c r="R170" s="26">
        <v>283</v>
      </c>
      <c r="S170" s="26">
        <v>188</v>
      </c>
      <c r="T170" s="26">
        <v>95</v>
      </c>
    </row>
    <row r="171" spans="2:20" ht="15.75" customHeight="1">
      <c r="B171" s="19" t="s">
        <v>33</v>
      </c>
      <c r="C171" s="19" t="s">
        <v>30</v>
      </c>
      <c r="D171" s="19" t="s">
        <v>119</v>
      </c>
      <c r="E171" s="20"/>
      <c r="F171" s="20"/>
      <c r="G171" s="6">
        <v>40866091.333333336</v>
      </c>
      <c r="H171" s="6">
        <v>40866091.333333336</v>
      </c>
      <c r="I171" s="21">
        <v>33758332.610533334</v>
      </c>
      <c r="J171" s="21">
        <v>32070415.98</v>
      </c>
      <c r="K171" s="6">
        <v>26325032306.666668</v>
      </c>
      <c r="L171" s="22"/>
      <c r="M171" s="23"/>
      <c r="N171" s="24">
        <v>44378</v>
      </c>
      <c r="O171" s="25"/>
      <c r="P171" s="23">
        <v>73</v>
      </c>
      <c r="Q171" s="19" t="s">
        <v>32</v>
      </c>
      <c r="R171" s="26">
        <v>283</v>
      </c>
      <c r="S171" s="26">
        <v>190</v>
      </c>
      <c r="T171" s="26">
        <v>93</v>
      </c>
    </row>
    <row r="172" spans="2:20" ht="15.75" customHeight="1">
      <c r="B172" s="19" t="s">
        <v>29</v>
      </c>
      <c r="C172" s="19" t="s">
        <v>30</v>
      </c>
      <c r="D172" s="19" t="s">
        <v>120</v>
      </c>
      <c r="E172" s="20"/>
      <c r="F172" s="20"/>
      <c r="G172" s="6">
        <v>176354898.00000003</v>
      </c>
      <c r="H172" s="6">
        <v>176354898.00000003</v>
      </c>
      <c r="I172" s="21">
        <v>145656811.05630001</v>
      </c>
      <c r="J172" s="21">
        <v>138373970.5</v>
      </c>
      <c r="K172" s="6">
        <v>113696618310</v>
      </c>
      <c r="L172" s="22"/>
      <c r="M172" s="23"/>
      <c r="N172" s="24">
        <v>44221</v>
      </c>
      <c r="O172" s="25"/>
      <c r="P172" s="23">
        <v>72</v>
      </c>
      <c r="Q172" s="19" t="s">
        <v>32</v>
      </c>
      <c r="R172" s="26">
        <v>599</v>
      </c>
      <c r="S172" s="26">
        <v>385</v>
      </c>
      <c r="T172" s="26">
        <v>214</v>
      </c>
    </row>
    <row r="173" spans="2:20" ht="15.75" customHeight="1">
      <c r="B173" s="19" t="s">
        <v>33</v>
      </c>
      <c r="C173" s="19" t="s">
        <v>30</v>
      </c>
      <c r="D173" s="19" t="s">
        <v>120</v>
      </c>
      <c r="E173" s="20"/>
      <c r="F173" s="20"/>
      <c r="G173" s="6">
        <v>190745395.33333334</v>
      </c>
      <c r="H173" s="6">
        <v>190745395.33333334</v>
      </c>
      <c r="I173" s="21">
        <v>156255093.65353334</v>
      </c>
      <c r="J173" s="21">
        <v>148442338.97</v>
      </c>
      <c r="K173" s="6">
        <v>127741858073.33333</v>
      </c>
      <c r="L173" s="22"/>
      <c r="M173" s="23"/>
      <c r="N173" s="24">
        <v>44378</v>
      </c>
      <c r="O173" s="25"/>
      <c r="P173" s="23">
        <v>75</v>
      </c>
      <c r="Q173" s="19" t="s">
        <v>32</v>
      </c>
      <c r="R173" s="26">
        <v>596</v>
      </c>
      <c r="S173" s="26">
        <v>392</v>
      </c>
      <c r="T173" s="26">
        <v>204</v>
      </c>
    </row>
    <row r="174" spans="2:20" ht="15.75" customHeight="1">
      <c r="B174" s="19" t="s">
        <v>29</v>
      </c>
      <c r="C174" s="19" t="s">
        <v>30</v>
      </c>
      <c r="D174" s="19" t="s">
        <v>121</v>
      </c>
      <c r="E174" s="20"/>
      <c r="F174" s="20"/>
      <c r="G174" s="6">
        <v>23186300</v>
      </c>
      <c r="H174" s="6">
        <v>23882966.666666668</v>
      </c>
      <c r="I174" s="21">
        <v>19238205.249500003</v>
      </c>
      <c r="J174" s="21">
        <v>18276294.989999998</v>
      </c>
      <c r="K174" s="6">
        <v>14622573150</v>
      </c>
      <c r="L174" s="22"/>
      <c r="M174" s="23"/>
      <c r="N174" s="24">
        <v>44221</v>
      </c>
      <c r="O174" s="25"/>
      <c r="P174" s="23">
        <v>59</v>
      </c>
      <c r="Q174" s="19" t="s">
        <v>32</v>
      </c>
      <c r="R174" s="26">
        <v>118</v>
      </c>
      <c r="S174" s="26">
        <v>93</v>
      </c>
      <c r="T174" s="26">
        <v>25</v>
      </c>
    </row>
    <row r="175" spans="2:20" ht="15.75" customHeight="1">
      <c r="B175" s="19" t="s">
        <v>33</v>
      </c>
      <c r="C175" s="19" t="s">
        <v>30</v>
      </c>
      <c r="D175" s="19" t="s">
        <v>121</v>
      </c>
      <c r="E175" s="20"/>
      <c r="F175" s="20"/>
      <c r="G175" s="6">
        <v>18824118.333333332</v>
      </c>
      <c r="H175" s="6">
        <v>20396118.333333332</v>
      </c>
      <c r="I175" s="21">
        <v>15206475.494733334</v>
      </c>
      <c r="J175" s="21">
        <v>14446151.720000001</v>
      </c>
      <c r="K175" s="6">
        <v>13398677180</v>
      </c>
      <c r="L175" s="22"/>
      <c r="M175" s="23"/>
      <c r="N175" s="24">
        <v>45258</v>
      </c>
      <c r="O175" s="25"/>
      <c r="P175" s="23">
        <v>62</v>
      </c>
      <c r="Q175" s="19" t="s">
        <v>32</v>
      </c>
      <c r="R175" s="26">
        <v>118</v>
      </c>
      <c r="S175" s="26">
        <v>90</v>
      </c>
      <c r="T175" s="26">
        <v>28</v>
      </c>
    </row>
    <row r="176" spans="2:20" ht="15.75" customHeight="1">
      <c r="B176" s="19" t="s">
        <v>29</v>
      </c>
      <c r="C176" s="19" t="s">
        <v>30</v>
      </c>
      <c r="D176" s="19" t="s">
        <v>122</v>
      </c>
      <c r="E176" s="20"/>
      <c r="F176" s="20"/>
      <c r="G176" s="6">
        <v>182553704.33333334</v>
      </c>
      <c r="H176" s="6">
        <v>182553704.33333334</v>
      </c>
      <c r="I176" s="21">
        <v>151751207.23133335</v>
      </c>
      <c r="J176" s="21">
        <v>144163646.87</v>
      </c>
      <c r="K176" s="6">
        <v>114083322600</v>
      </c>
      <c r="L176" s="22"/>
      <c r="M176" s="23"/>
      <c r="N176" s="24">
        <v>42674</v>
      </c>
      <c r="O176" s="25"/>
      <c r="P176" s="23">
        <v>98</v>
      </c>
      <c r="Q176" s="19" t="s">
        <v>32</v>
      </c>
      <c r="R176" s="26">
        <v>266</v>
      </c>
      <c r="S176" s="26">
        <v>162</v>
      </c>
      <c r="T176" s="26">
        <v>104</v>
      </c>
    </row>
    <row r="177" spans="2:20" ht="15.75" customHeight="1">
      <c r="B177" s="19" t="s">
        <v>33</v>
      </c>
      <c r="C177" s="19" t="s">
        <v>30</v>
      </c>
      <c r="D177" s="19" t="s">
        <v>122</v>
      </c>
      <c r="E177" s="20"/>
      <c r="F177" s="20"/>
      <c r="G177" s="6">
        <v>148106133.33333334</v>
      </c>
      <c r="H177" s="6">
        <v>148106133.33333334</v>
      </c>
      <c r="I177" s="21">
        <v>126053257.94583333</v>
      </c>
      <c r="J177" s="21">
        <v>119750595.05</v>
      </c>
      <c r="K177" s="6">
        <v>81677316250</v>
      </c>
      <c r="L177" s="22"/>
      <c r="M177" s="23"/>
      <c r="N177" s="24">
        <v>44641</v>
      </c>
      <c r="O177" s="25"/>
      <c r="P177" s="23">
        <v>101</v>
      </c>
      <c r="Q177" s="19" t="s">
        <v>32</v>
      </c>
      <c r="R177" s="26">
        <v>268</v>
      </c>
      <c r="S177" s="26">
        <v>168</v>
      </c>
      <c r="T177" s="26">
        <v>100</v>
      </c>
    </row>
    <row r="178" spans="2:20" ht="15.75" customHeight="1">
      <c r="B178" s="19" t="s">
        <v>29</v>
      </c>
      <c r="C178" s="19" t="s">
        <v>30</v>
      </c>
      <c r="D178" s="19" t="s">
        <v>123</v>
      </c>
      <c r="E178" s="20"/>
      <c r="F178" s="20"/>
      <c r="G178" s="6">
        <v>72868998.333333328</v>
      </c>
      <c r="H178" s="6">
        <v>72868998.333333328</v>
      </c>
      <c r="I178" s="21">
        <v>59419082.681193329</v>
      </c>
      <c r="J178" s="21">
        <v>56448128.549999997</v>
      </c>
      <c r="K178" s="6">
        <v>49814502415.333336</v>
      </c>
      <c r="L178" s="22"/>
      <c r="M178" s="23"/>
      <c r="N178" s="24">
        <v>42674</v>
      </c>
      <c r="O178" s="25"/>
      <c r="P178" s="23">
        <v>31</v>
      </c>
      <c r="Q178" s="19" t="s">
        <v>32</v>
      </c>
      <c r="R178" s="26">
        <v>173</v>
      </c>
      <c r="S178" s="26">
        <v>98</v>
      </c>
      <c r="T178" s="26">
        <v>75</v>
      </c>
    </row>
    <row r="179" spans="2:20" ht="15.75" customHeight="1">
      <c r="B179" s="19" t="s">
        <v>33</v>
      </c>
      <c r="C179" s="19" t="s">
        <v>30</v>
      </c>
      <c r="D179" s="19" t="s">
        <v>123</v>
      </c>
      <c r="E179" s="20"/>
      <c r="F179" s="20"/>
      <c r="G179" s="6">
        <v>63099913</v>
      </c>
      <c r="H179" s="6">
        <v>63099913</v>
      </c>
      <c r="I179" s="21">
        <v>52802748.269680001</v>
      </c>
      <c r="J179" s="21">
        <v>50162610.859999999</v>
      </c>
      <c r="K179" s="6">
        <v>38137647149.333336</v>
      </c>
      <c r="L179" s="22"/>
      <c r="M179" s="23"/>
      <c r="N179" s="24">
        <v>44641</v>
      </c>
      <c r="O179" s="25"/>
      <c r="P179" s="23">
        <v>34</v>
      </c>
      <c r="Q179" s="19" t="s">
        <v>32</v>
      </c>
      <c r="R179" s="26">
        <v>173</v>
      </c>
      <c r="S179" s="26">
        <v>99</v>
      </c>
      <c r="T179" s="26">
        <v>74</v>
      </c>
    </row>
    <row r="180" spans="2:20" ht="15.75" customHeight="1">
      <c r="B180" s="19" t="s">
        <v>29</v>
      </c>
      <c r="C180" s="19" t="s">
        <v>30</v>
      </c>
      <c r="D180" s="19" t="s">
        <v>124</v>
      </c>
      <c r="E180" s="20"/>
      <c r="F180" s="20"/>
      <c r="G180" s="6">
        <v>52555857.333333336</v>
      </c>
      <c r="H180" s="6">
        <v>52555857.333333336</v>
      </c>
      <c r="I180" s="21">
        <v>42918177.070833333</v>
      </c>
      <c r="J180" s="21">
        <v>40772268.219999999</v>
      </c>
      <c r="K180" s="6">
        <v>35695112083.333336</v>
      </c>
      <c r="L180" s="22"/>
      <c r="M180" s="23"/>
      <c r="N180" s="24">
        <v>42674</v>
      </c>
      <c r="O180" s="25"/>
      <c r="P180" s="23">
        <v>27</v>
      </c>
      <c r="Q180" s="19" t="s">
        <v>32</v>
      </c>
      <c r="R180" s="26">
        <v>234</v>
      </c>
      <c r="S180" s="26">
        <v>139</v>
      </c>
      <c r="T180" s="26">
        <v>95</v>
      </c>
    </row>
    <row r="181" spans="2:20" ht="15.75" customHeight="1">
      <c r="B181" s="19" t="s">
        <v>33</v>
      </c>
      <c r="C181" s="19" t="s">
        <v>30</v>
      </c>
      <c r="D181" s="19" t="s">
        <v>124</v>
      </c>
      <c r="E181" s="20"/>
      <c r="F181" s="20"/>
      <c r="G181" s="6">
        <v>48901267.333333336</v>
      </c>
      <c r="H181" s="6">
        <v>48901267.333333336</v>
      </c>
      <c r="I181" s="21">
        <v>40041978.526333332</v>
      </c>
      <c r="J181" s="21">
        <v>38039879.600000001</v>
      </c>
      <c r="K181" s="6">
        <v>32812180766.666668</v>
      </c>
      <c r="L181" s="22"/>
      <c r="M181" s="23"/>
      <c r="N181" s="24">
        <v>44641</v>
      </c>
      <c r="O181" s="25"/>
      <c r="P181" s="23">
        <v>30</v>
      </c>
      <c r="Q181" s="19" t="s">
        <v>32</v>
      </c>
      <c r="R181" s="26">
        <v>233</v>
      </c>
      <c r="S181" s="26">
        <v>146</v>
      </c>
      <c r="T181" s="26">
        <v>87</v>
      </c>
    </row>
    <row r="182" spans="2:20" ht="15.75" customHeight="1">
      <c r="B182" s="19" t="s">
        <v>29</v>
      </c>
      <c r="C182" s="19" t="s">
        <v>30</v>
      </c>
      <c r="D182" s="19" t="s">
        <v>125</v>
      </c>
      <c r="E182" s="20"/>
      <c r="F182" s="20"/>
      <c r="G182" s="6">
        <v>61713198.333333336</v>
      </c>
      <c r="H182" s="6">
        <v>61713198.333333336</v>
      </c>
      <c r="I182" s="21">
        <v>50385623.835033335</v>
      </c>
      <c r="J182" s="21">
        <v>47866342.640000001</v>
      </c>
      <c r="K182" s="6">
        <v>41953979623.333336</v>
      </c>
      <c r="L182" s="22"/>
      <c r="M182" s="23"/>
      <c r="N182" s="24">
        <v>42674</v>
      </c>
      <c r="O182" s="25"/>
      <c r="P182" s="23">
        <v>27</v>
      </c>
      <c r="Q182" s="19" t="s">
        <v>32</v>
      </c>
      <c r="R182" s="26">
        <v>140</v>
      </c>
      <c r="S182" s="26">
        <v>89</v>
      </c>
      <c r="T182" s="26">
        <v>51</v>
      </c>
    </row>
    <row r="183" spans="2:20" ht="15.75" customHeight="1">
      <c r="B183" s="19" t="s">
        <v>33</v>
      </c>
      <c r="C183" s="19" t="s">
        <v>30</v>
      </c>
      <c r="D183" s="19" t="s">
        <v>125</v>
      </c>
      <c r="E183" s="20"/>
      <c r="F183" s="20"/>
      <c r="G183" s="6">
        <v>13990911</v>
      </c>
      <c r="H183" s="6">
        <v>13990911</v>
      </c>
      <c r="I183" s="21">
        <v>11426964.657</v>
      </c>
      <c r="J183" s="21">
        <v>10855616.42</v>
      </c>
      <c r="K183" s="6">
        <v>9496097566.666666</v>
      </c>
      <c r="L183" s="22"/>
      <c r="M183" s="23"/>
      <c r="N183" s="24">
        <v>44641</v>
      </c>
      <c r="O183" s="25"/>
      <c r="P183" s="23">
        <v>30</v>
      </c>
      <c r="Q183" s="19" t="s">
        <v>32</v>
      </c>
      <c r="R183" s="26">
        <v>142</v>
      </c>
      <c r="S183" s="26">
        <v>93</v>
      </c>
      <c r="T183" s="26">
        <v>49</v>
      </c>
    </row>
    <row r="184" spans="2:20" ht="15.75" customHeight="1">
      <c r="B184" s="19" t="s">
        <v>29</v>
      </c>
      <c r="C184" s="19" t="s">
        <v>30</v>
      </c>
      <c r="D184" s="19" t="s">
        <v>126</v>
      </c>
      <c r="E184" s="20"/>
      <c r="F184" s="20"/>
      <c r="G184" s="6">
        <v>84585977.666666672</v>
      </c>
      <c r="H184" s="6">
        <v>84585977.666666672</v>
      </c>
      <c r="I184" s="21">
        <v>73187790.671366677</v>
      </c>
      <c r="J184" s="21">
        <v>69528401.140000001</v>
      </c>
      <c r="K184" s="6">
        <v>42215507390</v>
      </c>
      <c r="L184" s="22"/>
      <c r="M184" s="23"/>
      <c r="N184" s="24">
        <v>44312</v>
      </c>
      <c r="O184" s="25"/>
      <c r="P184" s="23">
        <v>97</v>
      </c>
      <c r="Q184" s="19" t="s">
        <v>32</v>
      </c>
      <c r="R184" s="26">
        <v>227</v>
      </c>
      <c r="S184" s="26">
        <v>148</v>
      </c>
      <c r="T184" s="26">
        <v>79</v>
      </c>
    </row>
    <row r="185" spans="2:20" ht="15.75" customHeight="1">
      <c r="B185" s="19" t="s">
        <v>33</v>
      </c>
      <c r="C185" s="19" t="s">
        <v>30</v>
      </c>
      <c r="D185" s="19" t="s">
        <v>126</v>
      </c>
      <c r="E185" s="20"/>
      <c r="F185" s="20"/>
      <c r="G185" s="6">
        <v>42787211.000000007</v>
      </c>
      <c r="H185" s="6">
        <v>42827211.000000007</v>
      </c>
      <c r="I185" s="21">
        <v>36911327.832500003</v>
      </c>
      <c r="J185" s="21">
        <v>35065761.439999998</v>
      </c>
      <c r="K185" s="6">
        <v>21762530250</v>
      </c>
      <c r="L185" s="22"/>
      <c r="M185" s="23"/>
      <c r="N185" s="24">
        <v>44788</v>
      </c>
      <c r="O185" s="25"/>
      <c r="P185" s="23">
        <v>100</v>
      </c>
      <c r="Q185" s="19" t="s">
        <v>32</v>
      </c>
      <c r="R185" s="26">
        <v>227</v>
      </c>
      <c r="S185" s="26">
        <v>149</v>
      </c>
      <c r="T185" s="26">
        <v>78</v>
      </c>
    </row>
    <row r="186" spans="2:20" ht="15.75" customHeight="1">
      <c r="B186" s="19" t="s">
        <v>29</v>
      </c>
      <c r="C186" s="19" t="s">
        <v>30</v>
      </c>
      <c r="D186" s="19" t="s">
        <v>127</v>
      </c>
      <c r="E186" s="20"/>
      <c r="F186" s="20"/>
      <c r="G186" s="6">
        <v>172491571.99999997</v>
      </c>
      <c r="H186" s="6">
        <v>172666238.66666666</v>
      </c>
      <c r="I186" s="21">
        <v>140880877.21729997</v>
      </c>
      <c r="J186" s="21">
        <v>133836833.36</v>
      </c>
      <c r="K186" s="6">
        <v>117076647343.33333</v>
      </c>
      <c r="L186" s="22"/>
      <c r="M186" s="23"/>
      <c r="N186" s="24">
        <v>44312</v>
      </c>
      <c r="O186" s="25"/>
      <c r="P186" s="23">
        <v>52</v>
      </c>
      <c r="Q186" s="19" t="s">
        <v>32</v>
      </c>
      <c r="R186" s="26">
        <v>380</v>
      </c>
      <c r="S186" s="26">
        <v>181</v>
      </c>
      <c r="T186" s="26">
        <v>199</v>
      </c>
    </row>
    <row r="187" spans="2:20" ht="15.75" customHeight="1">
      <c r="B187" s="19" t="s">
        <v>33</v>
      </c>
      <c r="C187" s="19" t="s">
        <v>30</v>
      </c>
      <c r="D187" s="19" t="s">
        <v>127</v>
      </c>
      <c r="E187" s="20"/>
      <c r="F187" s="20"/>
      <c r="G187" s="6">
        <v>147780007.33333334</v>
      </c>
      <c r="H187" s="6">
        <v>148072007.33333334</v>
      </c>
      <c r="I187" s="21">
        <v>120647112.76543333</v>
      </c>
      <c r="J187" s="21">
        <v>114614757.13</v>
      </c>
      <c r="K187" s="6">
        <v>100492202103.33333</v>
      </c>
      <c r="L187" s="22"/>
      <c r="M187" s="23"/>
      <c r="N187" s="24">
        <v>44788</v>
      </c>
      <c r="O187" s="25"/>
      <c r="P187" s="23">
        <v>55</v>
      </c>
      <c r="Q187" s="19" t="s">
        <v>32</v>
      </c>
      <c r="R187" s="26">
        <v>378</v>
      </c>
      <c r="S187" s="26">
        <v>196</v>
      </c>
      <c r="T187" s="26">
        <v>182</v>
      </c>
    </row>
    <row r="188" spans="2:20" ht="15.75" customHeight="1">
      <c r="B188" s="19" t="s">
        <v>29</v>
      </c>
      <c r="C188" s="19" t="s">
        <v>30</v>
      </c>
      <c r="D188" s="19" t="s">
        <v>128</v>
      </c>
      <c r="E188" s="20"/>
      <c r="F188" s="20"/>
      <c r="G188" s="6">
        <v>233610790.66666666</v>
      </c>
      <c r="H188" s="6">
        <v>233798790.66666666</v>
      </c>
      <c r="I188" s="21">
        <v>191356243.39906669</v>
      </c>
      <c r="J188" s="21">
        <v>181788431.22999999</v>
      </c>
      <c r="K188" s="6">
        <v>156498323213.33334</v>
      </c>
      <c r="L188" s="22"/>
      <c r="M188" s="23"/>
      <c r="N188" s="24">
        <v>44312</v>
      </c>
      <c r="O188" s="25"/>
      <c r="P188" s="23">
        <v>83</v>
      </c>
      <c r="Q188" s="19" t="s">
        <v>32</v>
      </c>
      <c r="R188" s="26">
        <v>498</v>
      </c>
      <c r="S188" s="26">
        <v>333</v>
      </c>
      <c r="T188" s="26">
        <v>165</v>
      </c>
    </row>
    <row r="189" spans="2:20" ht="15.75" customHeight="1">
      <c r="B189" s="19" t="s">
        <v>33</v>
      </c>
      <c r="C189" s="19" t="s">
        <v>30</v>
      </c>
      <c r="D189" s="19" t="s">
        <v>128</v>
      </c>
      <c r="E189" s="20"/>
      <c r="F189" s="20"/>
      <c r="G189" s="6">
        <v>175274318</v>
      </c>
      <c r="H189" s="6">
        <v>175331651.33333334</v>
      </c>
      <c r="I189" s="21">
        <v>143679732.61789998</v>
      </c>
      <c r="J189" s="21">
        <v>136495745.99000001</v>
      </c>
      <c r="K189" s="6">
        <v>117016982896.66667</v>
      </c>
      <c r="L189" s="22"/>
      <c r="M189" s="23"/>
      <c r="N189" s="24">
        <v>44788</v>
      </c>
      <c r="O189" s="25"/>
      <c r="P189" s="23">
        <v>86</v>
      </c>
      <c r="Q189" s="19" t="s">
        <v>32</v>
      </c>
      <c r="R189" s="26">
        <v>504</v>
      </c>
      <c r="S189" s="26">
        <v>342</v>
      </c>
      <c r="T189" s="26">
        <v>162</v>
      </c>
    </row>
    <row r="190" spans="2:20" ht="15.75" customHeight="1">
      <c r="B190" s="19" t="s">
        <v>29</v>
      </c>
      <c r="C190" s="19" t="s">
        <v>30</v>
      </c>
      <c r="D190" s="19" t="s">
        <v>129</v>
      </c>
      <c r="E190" s="20"/>
      <c r="F190" s="20"/>
      <c r="G190" s="6">
        <v>173409699.66666666</v>
      </c>
      <c r="H190" s="6">
        <v>175167699.66666666</v>
      </c>
      <c r="I190" s="21">
        <v>143688609.60576665</v>
      </c>
      <c r="J190" s="21">
        <v>136504179.13</v>
      </c>
      <c r="K190" s="6">
        <v>110078111336.66667</v>
      </c>
      <c r="L190" s="22"/>
      <c r="M190" s="23"/>
      <c r="N190" s="24">
        <v>44312</v>
      </c>
      <c r="O190" s="25"/>
      <c r="P190" s="23">
        <v>71</v>
      </c>
      <c r="Q190" s="19" t="s">
        <v>32</v>
      </c>
      <c r="R190" s="26">
        <v>226</v>
      </c>
      <c r="S190" s="26">
        <v>100</v>
      </c>
      <c r="T190" s="26">
        <v>126</v>
      </c>
    </row>
    <row r="191" spans="2:20" ht="15.75" customHeight="1">
      <c r="B191" s="19" t="s">
        <v>33</v>
      </c>
      <c r="C191" s="19" t="s">
        <v>30</v>
      </c>
      <c r="D191" s="19" t="s">
        <v>129</v>
      </c>
      <c r="E191" s="20"/>
      <c r="F191" s="20"/>
      <c r="G191" s="6">
        <v>100534656.33333333</v>
      </c>
      <c r="H191" s="6">
        <v>101977323</v>
      </c>
      <c r="I191" s="21">
        <v>82620488.513433337</v>
      </c>
      <c r="J191" s="21">
        <v>78489464.090000004</v>
      </c>
      <c r="K191" s="6">
        <v>66348769703.333336</v>
      </c>
      <c r="L191" s="22"/>
      <c r="M191" s="23"/>
      <c r="N191" s="24">
        <v>44788</v>
      </c>
      <c r="O191" s="25"/>
      <c r="P191" s="23">
        <v>74</v>
      </c>
      <c r="Q191" s="19" t="s">
        <v>32</v>
      </c>
      <c r="R191" s="26">
        <v>227</v>
      </c>
      <c r="S191" s="26">
        <v>104</v>
      </c>
      <c r="T191" s="26">
        <v>123</v>
      </c>
    </row>
    <row r="192" spans="2:20" ht="15.75" customHeight="1">
      <c r="B192" s="19" t="s">
        <v>29</v>
      </c>
      <c r="C192" s="19" t="s">
        <v>30</v>
      </c>
      <c r="D192" s="19" t="s">
        <v>130</v>
      </c>
      <c r="E192" s="20"/>
      <c r="F192" s="20"/>
      <c r="G192" s="6">
        <v>992900.66666666663</v>
      </c>
      <c r="H192" s="6">
        <v>992900.66666666663</v>
      </c>
      <c r="I192" s="21">
        <v>845121.54866666673</v>
      </c>
      <c r="J192" s="21">
        <v>802865.47</v>
      </c>
      <c r="K192" s="6">
        <v>547330066.66666663</v>
      </c>
      <c r="L192" s="22"/>
      <c r="M192" s="23"/>
      <c r="N192" s="24">
        <v>44348</v>
      </c>
      <c r="O192" s="25"/>
      <c r="P192" s="23">
        <v>26</v>
      </c>
      <c r="Q192" s="19" t="s">
        <v>32</v>
      </c>
      <c r="R192" s="26">
        <v>56</v>
      </c>
      <c r="S192" s="26">
        <v>35</v>
      </c>
      <c r="T192" s="26">
        <v>21</v>
      </c>
    </row>
    <row r="193" spans="2:20" ht="15.75" customHeight="1">
      <c r="B193" s="19" t="s">
        <v>33</v>
      </c>
      <c r="C193" s="19" t="s">
        <v>30</v>
      </c>
      <c r="D193" s="19" t="s">
        <v>130</v>
      </c>
      <c r="E193" s="20"/>
      <c r="F193" s="20"/>
      <c r="G193" s="6">
        <v>270600.66666666669</v>
      </c>
      <c r="H193" s="6">
        <v>270600.66666666669</v>
      </c>
      <c r="I193" s="21">
        <v>227593.71666666667</v>
      </c>
      <c r="J193" s="21">
        <v>216214.03</v>
      </c>
      <c r="K193" s="6">
        <v>159285000</v>
      </c>
      <c r="L193" s="22"/>
      <c r="M193" s="23"/>
      <c r="N193" s="24">
        <v>44788</v>
      </c>
      <c r="O193" s="25"/>
      <c r="P193" s="23">
        <v>29</v>
      </c>
      <c r="Q193" s="19" t="s">
        <v>32</v>
      </c>
      <c r="R193" s="26">
        <v>56</v>
      </c>
      <c r="S193" s="26">
        <v>36</v>
      </c>
      <c r="T193" s="26">
        <v>20</v>
      </c>
    </row>
    <row r="194" spans="2:20" ht="15.75" customHeight="1">
      <c r="B194" s="19" t="s">
        <v>29</v>
      </c>
      <c r="C194" s="19" t="s">
        <v>30</v>
      </c>
      <c r="D194" s="19" t="s">
        <v>131</v>
      </c>
      <c r="E194" s="20"/>
      <c r="F194" s="20"/>
      <c r="G194" s="6">
        <v>13232401.333333334</v>
      </c>
      <c r="H194" s="6">
        <v>13232401.333333334</v>
      </c>
      <c r="I194" s="21">
        <v>11500914.499333331</v>
      </c>
      <c r="J194" s="21">
        <v>10925868.77</v>
      </c>
      <c r="K194" s="6">
        <v>6412914200</v>
      </c>
      <c r="L194" s="22"/>
      <c r="M194" s="23"/>
      <c r="N194" s="24">
        <v>44348</v>
      </c>
      <c r="O194" s="25"/>
      <c r="P194" s="23">
        <v>6</v>
      </c>
      <c r="Q194" s="19" t="s">
        <v>32</v>
      </c>
      <c r="R194" s="26">
        <v>25</v>
      </c>
      <c r="S194" s="26">
        <v>15</v>
      </c>
      <c r="T194" s="26">
        <v>10</v>
      </c>
    </row>
    <row r="195" spans="2:20" ht="15.75" customHeight="1">
      <c r="B195" s="19" t="s">
        <v>33</v>
      </c>
      <c r="C195" s="19" t="s">
        <v>30</v>
      </c>
      <c r="D195" s="19" t="s">
        <v>131</v>
      </c>
      <c r="E195" s="20"/>
      <c r="F195" s="20"/>
      <c r="G195" s="6">
        <v>7430305.666666667</v>
      </c>
      <c r="H195" s="6">
        <v>7430305.666666667</v>
      </c>
      <c r="I195" s="21">
        <v>6535177.479166667</v>
      </c>
      <c r="J195" s="21">
        <v>6208418.6100000003</v>
      </c>
      <c r="K195" s="6">
        <v>3315289583.3333335</v>
      </c>
      <c r="L195" s="22"/>
      <c r="M195" s="23"/>
      <c r="N195" s="24">
        <v>45001</v>
      </c>
      <c r="O195" s="25"/>
      <c r="P195" s="23">
        <v>9</v>
      </c>
      <c r="Q195" s="19" t="s">
        <v>32</v>
      </c>
      <c r="R195" s="26">
        <v>30</v>
      </c>
      <c r="S195" s="26">
        <v>18</v>
      </c>
      <c r="T195" s="26">
        <v>12</v>
      </c>
    </row>
    <row r="196" spans="2:20" ht="15.75" customHeight="1">
      <c r="B196" s="19" t="s">
        <v>29</v>
      </c>
      <c r="C196" s="19" t="s">
        <v>30</v>
      </c>
      <c r="D196" s="19" t="s">
        <v>132</v>
      </c>
      <c r="E196" s="20"/>
      <c r="F196" s="20"/>
      <c r="G196" s="6">
        <v>65395237</v>
      </c>
      <c r="H196" s="6">
        <v>65395237</v>
      </c>
      <c r="I196" s="21">
        <v>54083070.4837</v>
      </c>
      <c r="J196" s="21">
        <v>51378916.960000001</v>
      </c>
      <c r="K196" s="6">
        <v>41896913023.333336</v>
      </c>
      <c r="L196" s="22"/>
      <c r="M196" s="23"/>
      <c r="N196" s="24">
        <v>44348</v>
      </c>
      <c r="O196" s="25"/>
      <c r="P196" s="23">
        <v>25</v>
      </c>
      <c r="Q196" s="19" t="s">
        <v>32</v>
      </c>
      <c r="R196" s="26">
        <v>293</v>
      </c>
      <c r="S196" s="26">
        <v>244</v>
      </c>
      <c r="T196" s="26">
        <v>49</v>
      </c>
    </row>
    <row r="197" spans="2:20" ht="15.75" customHeight="1">
      <c r="B197" s="19" t="s">
        <v>33</v>
      </c>
      <c r="C197" s="19" t="s">
        <v>30</v>
      </c>
      <c r="D197" s="19" t="s">
        <v>132</v>
      </c>
      <c r="E197" s="20"/>
      <c r="F197" s="20"/>
      <c r="G197" s="6">
        <v>52928359</v>
      </c>
      <c r="H197" s="6">
        <v>52928359</v>
      </c>
      <c r="I197" s="21">
        <v>44041429.438000001</v>
      </c>
      <c r="J197" s="21">
        <v>41839357.969999999</v>
      </c>
      <c r="K197" s="6">
        <v>32914553933.333332</v>
      </c>
      <c r="L197" s="22"/>
      <c r="M197" s="23"/>
      <c r="N197" s="24">
        <v>45001</v>
      </c>
      <c r="O197" s="25"/>
      <c r="P197" s="23">
        <v>28</v>
      </c>
      <c r="Q197" s="19" t="s">
        <v>32</v>
      </c>
      <c r="R197" s="26">
        <v>292</v>
      </c>
      <c r="S197" s="26">
        <v>246</v>
      </c>
      <c r="T197" s="26">
        <v>46</v>
      </c>
    </row>
    <row r="198" spans="2:20" ht="15.75" customHeight="1">
      <c r="B198" s="19" t="s">
        <v>29</v>
      </c>
      <c r="C198" s="19" t="s">
        <v>30</v>
      </c>
      <c r="D198" s="19" t="s">
        <v>133</v>
      </c>
      <c r="E198" s="20"/>
      <c r="F198" s="20"/>
      <c r="G198" s="6">
        <v>4044459.3333333335</v>
      </c>
      <c r="H198" s="6">
        <v>4044459.3333333335</v>
      </c>
      <c r="I198" s="21">
        <v>3329558.2833333332</v>
      </c>
      <c r="J198" s="21">
        <v>3163080.37</v>
      </c>
      <c r="K198" s="6">
        <v>2647781666.6666665</v>
      </c>
      <c r="L198" s="22"/>
      <c r="M198" s="23"/>
      <c r="N198" s="24">
        <v>44348</v>
      </c>
      <c r="O198" s="25"/>
      <c r="P198" s="23">
        <v>6</v>
      </c>
      <c r="Q198" s="19" t="s">
        <v>32</v>
      </c>
      <c r="R198" s="26">
        <v>44</v>
      </c>
      <c r="S198" s="26">
        <v>36</v>
      </c>
      <c r="T198" s="26">
        <v>8</v>
      </c>
    </row>
    <row r="199" spans="2:20" ht="15.75" customHeight="1">
      <c r="B199" s="19" t="s">
        <v>33</v>
      </c>
      <c r="C199" s="19" t="s">
        <v>30</v>
      </c>
      <c r="D199" s="19" t="s">
        <v>133</v>
      </c>
      <c r="E199" s="20"/>
      <c r="F199" s="20"/>
      <c r="G199" s="6">
        <v>1068214.3333333333</v>
      </c>
      <c r="H199" s="6">
        <v>1068214.3333333333</v>
      </c>
      <c r="I199" s="21">
        <v>872012.62333333341</v>
      </c>
      <c r="J199" s="21">
        <v>828411.99</v>
      </c>
      <c r="K199" s="6">
        <v>726673000</v>
      </c>
      <c r="L199" s="22"/>
      <c r="M199" s="23"/>
      <c r="N199" s="24">
        <v>45001</v>
      </c>
      <c r="O199" s="25"/>
      <c r="P199" s="23">
        <v>9</v>
      </c>
      <c r="Q199" s="19" t="s">
        <v>32</v>
      </c>
      <c r="R199" s="26">
        <v>43</v>
      </c>
      <c r="S199" s="26">
        <v>37</v>
      </c>
      <c r="T199" s="26">
        <v>6</v>
      </c>
    </row>
    <row r="200" spans="2:20" ht="15.75" customHeight="1">
      <c r="B200" s="19" t="s">
        <v>29</v>
      </c>
      <c r="C200" s="19" t="s">
        <v>30</v>
      </c>
      <c r="D200" s="19" t="s">
        <v>134</v>
      </c>
      <c r="E200" s="20"/>
      <c r="F200" s="20"/>
      <c r="G200" s="6">
        <v>58524708.333333336</v>
      </c>
      <c r="H200" s="6">
        <v>58524708.333333336</v>
      </c>
      <c r="I200" s="21">
        <v>47460922.060233332</v>
      </c>
      <c r="J200" s="21">
        <v>45087875.960000001</v>
      </c>
      <c r="K200" s="6">
        <v>40976986196.666664</v>
      </c>
      <c r="L200" s="22"/>
      <c r="M200" s="23"/>
      <c r="N200" s="24">
        <v>44641</v>
      </c>
      <c r="O200" s="25"/>
      <c r="P200" s="23">
        <v>50</v>
      </c>
      <c r="Q200" s="19" t="s">
        <v>32</v>
      </c>
      <c r="R200" s="26">
        <v>210</v>
      </c>
      <c r="S200" s="26">
        <v>110</v>
      </c>
      <c r="T200" s="26">
        <v>100</v>
      </c>
    </row>
    <row r="201" spans="2:20" ht="15.75" customHeight="1">
      <c r="B201" s="19" t="s">
        <v>33</v>
      </c>
      <c r="C201" s="19" t="s">
        <v>30</v>
      </c>
      <c r="D201" s="19" t="s">
        <v>134</v>
      </c>
      <c r="E201" s="20"/>
      <c r="F201" s="20"/>
      <c r="G201" s="6">
        <v>56841438.333333336</v>
      </c>
      <c r="H201" s="6">
        <v>56841438.333333336</v>
      </c>
      <c r="I201" s="21">
        <v>46403139.480933331</v>
      </c>
      <c r="J201" s="21">
        <v>44082982.509999998</v>
      </c>
      <c r="K201" s="6">
        <v>38660366120</v>
      </c>
      <c r="L201" s="22"/>
      <c r="M201" s="23"/>
      <c r="N201" s="24">
        <v>43174</v>
      </c>
      <c r="O201" s="25"/>
      <c r="P201" s="23">
        <v>53</v>
      </c>
      <c r="Q201" s="19" t="s">
        <v>32</v>
      </c>
      <c r="R201" s="26">
        <v>210</v>
      </c>
      <c r="S201" s="26">
        <v>120</v>
      </c>
      <c r="T201" s="26">
        <v>90</v>
      </c>
    </row>
    <row r="202" spans="2:20" ht="15.75" customHeight="1">
      <c r="B202" s="19" t="s">
        <v>29</v>
      </c>
      <c r="C202" s="19" t="s">
        <v>30</v>
      </c>
      <c r="D202" s="19" t="s">
        <v>135</v>
      </c>
      <c r="E202" s="20"/>
      <c r="F202" s="20"/>
      <c r="G202" s="6">
        <v>218957094</v>
      </c>
      <c r="H202" s="6">
        <v>218999094</v>
      </c>
      <c r="I202" s="21">
        <v>179221209.93719998</v>
      </c>
      <c r="J202" s="21">
        <v>170260149.44</v>
      </c>
      <c r="K202" s="6">
        <v>147169940973.33334</v>
      </c>
      <c r="L202" s="22"/>
      <c r="M202" s="23"/>
      <c r="N202" s="24">
        <v>44641</v>
      </c>
      <c r="O202" s="25"/>
      <c r="P202" s="23">
        <v>87</v>
      </c>
      <c r="Q202" s="19" t="s">
        <v>32</v>
      </c>
      <c r="R202" s="26">
        <v>416</v>
      </c>
      <c r="S202" s="26">
        <v>307</v>
      </c>
      <c r="T202" s="26">
        <v>109</v>
      </c>
    </row>
    <row r="203" spans="2:20" ht="15.75" customHeight="1">
      <c r="B203" s="19" t="s">
        <v>33</v>
      </c>
      <c r="C203" s="19" t="s">
        <v>30</v>
      </c>
      <c r="D203" s="19" t="s">
        <v>135</v>
      </c>
      <c r="E203" s="20"/>
      <c r="F203" s="20"/>
      <c r="G203" s="6">
        <v>144076886</v>
      </c>
      <c r="H203" s="6">
        <v>144111552.66666666</v>
      </c>
      <c r="I203" s="21">
        <v>118292913.1754</v>
      </c>
      <c r="J203" s="21">
        <v>112378267.52</v>
      </c>
      <c r="K203" s="6">
        <v>95496195646.666672</v>
      </c>
      <c r="L203" s="22"/>
      <c r="M203" s="23"/>
      <c r="N203" s="24">
        <v>43174</v>
      </c>
      <c r="O203" s="25"/>
      <c r="P203" s="23">
        <v>90</v>
      </c>
      <c r="Q203" s="19" t="s">
        <v>32</v>
      </c>
      <c r="R203" s="26">
        <v>414</v>
      </c>
      <c r="S203" s="26">
        <v>308</v>
      </c>
      <c r="T203" s="26">
        <v>106</v>
      </c>
    </row>
    <row r="204" spans="2:20" ht="15.75" customHeight="1">
      <c r="B204" s="19" t="s">
        <v>29</v>
      </c>
      <c r="C204" s="19" t="s">
        <v>30</v>
      </c>
      <c r="D204" s="19" t="s">
        <v>136</v>
      </c>
      <c r="E204" s="20"/>
      <c r="F204" s="20"/>
      <c r="G204" s="6">
        <v>119203938.33333333</v>
      </c>
      <c r="H204" s="6">
        <v>119565938.33333333</v>
      </c>
      <c r="I204" s="21">
        <v>97808693.626233339</v>
      </c>
      <c r="J204" s="21">
        <v>92918258.939999998</v>
      </c>
      <c r="K204" s="6">
        <v>79241647063.333328</v>
      </c>
      <c r="L204" s="22"/>
      <c r="M204" s="23"/>
      <c r="N204" s="24">
        <v>44641</v>
      </c>
      <c r="O204" s="25"/>
      <c r="P204" s="23">
        <v>50</v>
      </c>
      <c r="Q204" s="19" t="s">
        <v>32</v>
      </c>
      <c r="R204" s="26">
        <v>677</v>
      </c>
      <c r="S204" s="26">
        <v>461</v>
      </c>
      <c r="T204" s="26">
        <v>216</v>
      </c>
    </row>
    <row r="205" spans="2:20" ht="15.75" customHeight="1">
      <c r="B205" s="19" t="s">
        <v>33</v>
      </c>
      <c r="C205" s="19" t="s">
        <v>30</v>
      </c>
      <c r="D205" s="19" t="s">
        <v>136</v>
      </c>
      <c r="E205" s="20"/>
      <c r="F205" s="20"/>
      <c r="G205" s="6">
        <v>86687199.666666672</v>
      </c>
      <c r="H205" s="6">
        <v>91017199.666666672</v>
      </c>
      <c r="I205" s="21">
        <v>71220492.307566658</v>
      </c>
      <c r="J205" s="21">
        <v>67659467.689999998</v>
      </c>
      <c r="K205" s="6">
        <v>57284101330</v>
      </c>
      <c r="L205" s="22"/>
      <c r="M205" s="23"/>
      <c r="N205" s="24">
        <v>43174</v>
      </c>
      <c r="O205" s="25"/>
      <c r="P205" s="23">
        <v>53</v>
      </c>
      <c r="Q205" s="19" t="s">
        <v>32</v>
      </c>
      <c r="R205" s="26">
        <v>681</v>
      </c>
      <c r="S205" s="26">
        <v>470</v>
      </c>
      <c r="T205" s="26">
        <v>211</v>
      </c>
    </row>
    <row r="206" spans="2:20" ht="15.75" customHeight="1">
      <c r="B206" s="19" t="s">
        <v>29</v>
      </c>
      <c r="C206" s="19" t="s">
        <v>30</v>
      </c>
      <c r="D206" s="19" t="s">
        <v>137</v>
      </c>
      <c r="E206" s="20"/>
      <c r="F206" s="20"/>
      <c r="G206" s="6">
        <v>115649695.33333333</v>
      </c>
      <c r="H206" s="6">
        <v>115649695.33333333</v>
      </c>
      <c r="I206" s="21">
        <v>96001701.493033335</v>
      </c>
      <c r="J206" s="21">
        <v>91201616.420000002</v>
      </c>
      <c r="K206" s="6">
        <v>72770347556.666672</v>
      </c>
      <c r="L206" s="22"/>
      <c r="M206" s="23"/>
      <c r="N206" s="24">
        <v>44641</v>
      </c>
      <c r="O206" s="25"/>
      <c r="P206" s="23">
        <v>105</v>
      </c>
      <c r="Q206" s="19" t="s">
        <v>32</v>
      </c>
      <c r="R206" s="26">
        <v>332</v>
      </c>
      <c r="S206" s="26">
        <v>213</v>
      </c>
      <c r="T206" s="26">
        <v>119</v>
      </c>
    </row>
    <row r="207" spans="2:20" ht="15.75" customHeight="1">
      <c r="B207" s="19" t="s">
        <v>33</v>
      </c>
      <c r="C207" s="19" t="s">
        <v>30</v>
      </c>
      <c r="D207" s="19" t="s">
        <v>137</v>
      </c>
      <c r="E207" s="20"/>
      <c r="F207" s="20"/>
      <c r="G207" s="6">
        <v>53161331.666666664</v>
      </c>
      <c r="H207" s="6">
        <v>53161331.666666664</v>
      </c>
      <c r="I207" s="21">
        <v>44678428.643066667</v>
      </c>
      <c r="J207" s="21">
        <v>42444507.210000001</v>
      </c>
      <c r="K207" s="6">
        <v>31418159346.666668</v>
      </c>
      <c r="L207" s="22"/>
      <c r="M207" s="23"/>
      <c r="N207" s="24">
        <v>43174</v>
      </c>
      <c r="O207" s="25"/>
      <c r="P207" s="23">
        <v>108</v>
      </c>
      <c r="Q207" s="19" t="s">
        <v>32</v>
      </c>
      <c r="R207" s="26">
        <v>333</v>
      </c>
      <c r="S207" s="26">
        <v>220</v>
      </c>
      <c r="T207" s="26">
        <v>113</v>
      </c>
    </row>
    <row r="208" spans="2:20" ht="15.75" customHeight="1">
      <c r="B208" s="19" t="s">
        <v>29</v>
      </c>
      <c r="C208" s="19" t="s">
        <v>30</v>
      </c>
      <c r="D208" s="19" t="s">
        <v>138</v>
      </c>
      <c r="E208" s="20"/>
      <c r="F208" s="20"/>
      <c r="G208" s="6">
        <v>33548911.666666668</v>
      </c>
      <c r="H208" s="6">
        <v>33548911.666666668</v>
      </c>
      <c r="I208" s="21">
        <v>27618905.585266668</v>
      </c>
      <c r="J208" s="21">
        <v>26237960.309999999</v>
      </c>
      <c r="K208" s="6">
        <v>21962985486.666668</v>
      </c>
      <c r="L208" s="22"/>
      <c r="M208" s="23"/>
      <c r="N208" s="24">
        <v>41885</v>
      </c>
      <c r="O208" s="25"/>
      <c r="P208" s="23">
        <v>18</v>
      </c>
      <c r="Q208" s="19" t="s">
        <v>32</v>
      </c>
      <c r="R208" s="26">
        <v>80</v>
      </c>
      <c r="S208" s="26">
        <v>38</v>
      </c>
      <c r="T208" s="26">
        <v>42</v>
      </c>
    </row>
    <row r="209" spans="2:20" ht="15.75" customHeight="1">
      <c r="B209" s="19" t="s">
        <v>33</v>
      </c>
      <c r="C209" s="19" t="s">
        <v>30</v>
      </c>
      <c r="D209" s="19" t="s">
        <v>138</v>
      </c>
      <c r="E209" s="20"/>
      <c r="F209" s="20"/>
      <c r="G209" s="6">
        <v>18471576.333333332</v>
      </c>
      <c r="H209" s="6">
        <v>18471576.333333332</v>
      </c>
      <c r="I209" s="21">
        <v>15288962.812833333</v>
      </c>
      <c r="J209" s="21">
        <v>14524514.67</v>
      </c>
      <c r="K209" s="6">
        <v>11787457483.333334</v>
      </c>
      <c r="L209" s="22"/>
      <c r="M209" s="23"/>
      <c r="N209" s="24">
        <v>43174</v>
      </c>
      <c r="O209" s="25"/>
      <c r="P209" s="23">
        <v>21</v>
      </c>
      <c r="Q209" s="19" t="s">
        <v>32</v>
      </c>
      <c r="R209" s="26">
        <v>84</v>
      </c>
      <c r="S209" s="26">
        <v>44</v>
      </c>
      <c r="T209" s="26">
        <v>40</v>
      </c>
    </row>
    <row r="210" spans="2:20" ht="15.75" customHeight="1">
      <c r="B210" s="19" t="s">
        <v>29</v>
      </c>
      <c r="C210" s="19" t="s">
        <v>30</v>
      </c>
      <c r="D210" s="19" t="s">
        <v>139</v>
      </c>
      <c r="E210" s="20"/>
      <c r="F210" s="20"/>
      <c r="G210" s="6">
        <v>132119741</v>
      </c>
      <c r="H210" s="6">
        <v>132119741</v>
      </c>
      <c r="I210" s="21">
        <v>114006421.33939999</v>
      </c>
      <c r="J210" s="21">
        <v>108306100.27</v>
      </c>
      <c r="K210" s="6">
        <v>67086369113.333336</v>
      </c>
      <c r="L210" s="22"/>
      <c r="M210" s="23"/>
      <c r="N210" s="24">
        <v>41885</v>
      </c>
      <c r="O210" s="25"/>
      <c r="P210" s="23">
        <v>48</v>
      </c>
      <c r="Q210" s="19" t="s">
        <v>32</v>
      </c>
      <c r="R210" s="26">
        <v>262</v>
      </c>
      <c r="S210" s="26">
        <v>115</v>
      </c>
      <c r="T210" s="26">
        <v>147</v>
      </c>
    </row>
    <row r="211" spans="2:20" ht="15.75" customHeight="1">
      <c r="B211" s="19" t="s">
        <v>33</v>
      </c>
      <c r="C211" s="19" t="s">
        <v>30</v>
      </c>
      <c r="D211" s="19" t="s">
        <v>139</v>
      </c>
      <c r="E211" s="20"/>
      <c r="F211" s="20"/>
      <c r="G211" s="6">
        <v>82902459.333333328</v>
      </c>
      <c r="H211" s="6">
        <v>82902459.333333328</v>
      </c>
      <c r="I211" s="21">
        <v>71338965.91263333</v>
      </c>
      <c r="J211" s="21">
        <v>67772017.620000005</v>
      </c>
      <c r="K211" s="6">
        <v>42827753410</v>
      </c>
      <c r="L211" s="22"/>
      <c r="M211" s="23"/>
      <c r="N211" s="24">
        <v>43174</v>
      </c>
      <c r="O211" s="25"/>
      <c r="P211" s="23">
        <v>51</v>
      </c>
      <c r="Q211" s="19" t="s">
        <v>32</v>
      </c>
      <c r="R211" s="26">
        <v>263</v>
      </c>
      <c r="S211" s="26">
        <v>119</v>
      </c>
      <c r="T211" s="26">
        <v>144</v>
      </c>
    </row>
    <row r="212" spans="2:20" ht="15.75" customHeight="1">
      <c r="B212" s="19" t="s">
        <v>29</v>
      </c>
      <c r="C212" s="19" t="s">
        <v>30</v>
      </c>
      <c r="D212" s="19" t="s">
        <v>140</v>
      </c>
      <c r="E212" s="20"/>
      <c r="F212" s="20"/>
      <c r="G212" s="6">
        <v>27781319.666666668</v>
      </c>
      <c r="H212" s="6">
        <v>27781319.666666668</v>
      </c>
      <c r="I212" s="21">
        <v>23308639.220666666</v>
      </c>
      <c r="J212" s="21">
        <v>22143207.260000002</v>
      </c>
      <c r="K212" s="6">
        <v>16565483133.333334</v>
      </c>
      <c r="L212" s="22"/>
      <c r="M212" s="23"/>
      <c r="N212" s="24">
        <v>41885</v>
      </c>
      <c r="O212" s="25"/>
      <c r="P212" s="23">
        <v>7</v>
      </c>
      <c r="Q212" s="19" t="s">
        <v>32</v>
      </c>
      <c r="R212" s="26">
        <v>67</v>
      </c>
      <c r="S212" s="26">
        <v>16</v>
      </c>
      <c r="T212" s="26">
        <v>51</v>
      </c>
    </row>
    <row r="213" spans="2:20" ht="15.75" customHeight="1">
      <c r="B213" s="19" t="s">
        <v>33</v>
      </c>
      <c r="C213" s="19" t="s">
        <v>30</v>
      </c>
      <c r="D213" s="19" t="s">
        <v>140</v>
      </c>
      <c r="E213" s="20"/>
      <c r="F213" s="20"/>
      <c r="G213" s="6">
        <v>22139053.333333332</v>
      </c>
      <c r="H213" s="6">
        <v>22139053.333333332</v>
      </c>
      <c r="I213" s="21">
        <v>18792516.71083333</v>
      </c>
      <c r="J213" s="21">
        <v>17852890.879999999</v>
      </c>
      <c r="K213" s="6">
        <v>12394580083.333334</v>
      </c>
      <c r="L213" s="22"/>
      <c r="M213" s="23"/>
      <c r="N213" s="24">
        <v>43174</v>
      </c>
      <c r="O213" s="25"/>
      <c r="P213" s="23">
        <v>10</v>
      </c>
      <c r="Q213" s="19" t="s">
        <v>32</v>
      </c>
      <c r="R213" s="26">
        <v>71</v>
      </c>
      <c r="S213" s="26">
        <v>20</v>
      </c>
      <c r="T213" s="26">
        <v>51</v>
      </c>
    </row>
    <row r="214" spans="2:20" ht="15.75" customHeight="1">
      <c r="B214" s="19" t="s">
        <v>29</v>
      </c>
      <c r="C214" s="19" t="s">
        <v>30</v>
      </c>
      <c r="D214" s="19" t="s">
        <v>141</v>
      </c>
      <c r="E214" s="20"/>
      <c r="F214" s="20"/>
      <c r="G214" s="6">
        <v>126020219.33333333</v>
      </c>
      <c r="H214" s="6">
        <v>126170219.33333333</v>
      </c>
      <c r="I214" s="21">
        <v>110212050.73133333</v>
      </c>
      <c r="J214" s="21">
        <v>104701448.19</v>
      </c>
      <c r="K214" s="6">
        <v>58548772600</v>
      </c>
      <c r="L214" s="22"/>
      <c r="M214" s="23"/>
      <c r="N214" s="24">
        <v>41885</v>
      </c>
      <c r="O214" s="25"/>
      <c r="P214" s="23">
        <v>117</v>
      </c>
      <c r="Q214" s="19" t="s">
        <v>32</v>
      </c>
      <c r="R214" s="26">
        <v>359</v>
      </c>
      <c r="S214" s="26">
        <v>253</v>
      </c>
      <c r="T214" s="26">
        <v>106</v>
      </c>
    </row>
    <row r="215" spans="2:20" ht="15.75" customHeight="1">
      <c r="B215" s="19" t="s">
        <v>33</v>
      </c>
      <c r="C215" s="19" t="s">
        <v>30</v>
      </c>
      <c r="D215" s="19" t="s">
        <v>141</v>
      </c>
      <c r="E215" s="20"/>
      <c r="F215" s="20"/>
      <c r="G215" s="6">
        <v>61533140</v>
      </c>
      <c r="H215" s="6">
        <v>61701140</v>
      </c>
      <c r="I215" s="21">
        <v>52165056.4745</v>
      </c>
      <c r="J215" s="21">
        <v>49556803.649999999</v>
      </c>
      <c r="K215" s="6">
        <v>34696605650</v>
      </c>
      <c r="L215" s="22"/>
      <c r="M215" s="23"/>
      <c r="N215" s="24">
        <v>44515</v>
      </c>
      <c r="O215" s="25"/>
      <c r="P215" s="23">
        <v>120</v>
      </c>
      <c r="Q215" s="19" t="s">
        <v>32</v>
      </c>
      <c r="R215" s="26">
        <v>425</v>
      </c>
      <c r="S215" s="26">
        <v>301</v>
      </c>
      <c r="T215" s="26">
        <v>124</v>
      </c>
    </row>
    <row r="216" spans="2:20" ht="15.75" customHeight="1">
      <c r="B216" s="19" t="s">
        <v>29</v>
      </c>
      <c r="C216" s="19" t="s">
        <v>30</v>
      </c>
      <c r="D216" s="19" t="s">
        <v>142</v>
      </c>
      <c r="E216" s="20"/>
      <c r="F216" s="20"/>
      <c r="G216" s="6">
        <v>39626517.666666664</v>
      </c>
      <c r="H216" s="6">
        <v>39639851</v>
      </c>
      <c r="I216" s="21">
        <v>33266780.490666669</v>
      </c>
      <c r="J216" s="21">
        <v>31603441.469999999</v>
      </c>
      <c r="K216" s="6">
        <v>23554582133.333332</v>
      </c>
      <c r="L216" s="22"/>
      <c r="M216" s="23"/>
      <c r="N216" s="24">
        <v>44424</v>
      </c>
      <c r="O216" s="25"/>
      <c r="P216" s="23">
        <v>111</v>
      </c>
      <c r="Q216" s="19" t="s">
        <v>32</v>
      </c>
      <c r="R216" s="26">
        <v>34</v>
      </c>
      <c r="S216" s="26">
        <v>18</v>
      </c>
      <c r="T216" s="26">
        <v>16</v>
      </c>
    </row>
    <row r="217" spans="2:20" ht="15.75" customHeight="1">
      <c r="B217" s="19" t="s">
        <v>33</v>
      </c>
      <c r="C217" s="19" t="s">
        <v>30</v>
      </c>
      <c r="D217" s="19" t="s">
        <v>142</v>
      </c>
      <c r="E217" s="20"/>
      <c r="F217" s="20"/>
      <c r="G217" s="6">
        <v>29262556.333333332</v>
      </c>
      <c r="H217" s="6">
        <v>29302556.333333332</v>
      </c>
      <c r="I217" s="21">
        <v>24268589.273233335</v>
      </c>
      <c r="J217" s="21">
        <v>23055159.809999999</v>
      </c>
      <c r="K217" s="6">
        <v>18496174296.666668</v>
      </c>
      <c r="L217" s="22"/>
      <c r="M217" s="23"/>
      <c r="N217" s="24">
        <v>44515</v>
      </c>
      <c r="O217" s="25"/>
      <c r="P217" s="23">
        <v>114</v>
      </c>
      <c r="Q217" s="19" t="s">
        <v>32</v>
      </c>
      <c r="R217" s="26">
        <v>34</v>
      </c>
      <c r="S217" s="26">
        <v>18</v>
      </c>
      <c r="T217" s="26">
        <v>16</v>
      </c>
    </row>
    <row r="218" spans="2:20" ht="15.75" customHeight="1">
      <c r="B218" s="19" t="s">
        <v>29</v>
      </c>
      <c r="C218" s="19" t="s">
        <v>30</v>
      </c>
      <c r="D218" s="19" t="s">
        <v>143</v>
      </c>
      <c r="E218" s="20"/>
      <c r="F218" s="20"/>
      <c r="G218" s="6">
        <v>542517</v>
      </c>
      <c r="H218" s="6">
        <v>542517</v>
      </c>
      <c r="I218" s="21">
        <v>442871.21399999998</v>
      </c>
      <c r="J218" s="21">
        <v>420727.65</v>
      </c>
      <c r="K218" s="6">
        <v>369058466.66666669</v>
      </c>
      <c r="L218" s="22"/>
      <c r="M218" s="23"/>
      <c r="N218" s="24">
        <v>44424</v>
      </c>
      <c r="O218" s="25"/>
      <c r="P218" s="23">
        <v>14</v>
      </c>
      <c r="Q218" s="19" t="s">
        <v>32</v>
      </c>
      <c r="R218" s="26">
        <v>36</v>
      </c>
      <c r="S218" s="26">
        <v>32</v>
      </c>
      <c r="T218" s="26">
        <v>4</v>
      </c>
    </row>
    <row r="219" spans="2:20" ht="15.75" customHeight="1">
      <c r="B219" s="19" t="s">
        <v>33</v>
      </c>
      <c r="C219" s="19" t="s">
        <v>30</v>
      </c>
      <c r="D219" s="19" t="s">
        <v>143</v>
      </c>
      <c r="E219" s="20"/>
      <c r="F219" s="20"/>
      <c r="G219" s="6">
        <v>246800.66666666666</v>
      </c>
      <c r="H219" s="6">
        <v>246800.66666666666</v>
      </c>
      <c r="I219" s="21">
        <v>201470.14166666669</v>
      </c>
      <c r="J219" s="21">
        <v>191396.63</v>
      </c>
      <c r="K219" s="6">
        <v>167890833.33333334</v>
      </c>
      <c r="L219" s="22"/>
      <c r="M219" s="23"/>
      <c r="N219" s="24">
        <v>44515</v>
      </c>
      <c r="O219" s="25"/>
      <c r="P219" s="23">
        <v>17</v>
      </c>
      <c r="Q219" s="19" t="s">
        <v>32</v>
      </c>
      <c r="R219" s="26">
        <v>36</v>
      </c>
      <c r="S219" s="26">
        <v>33</v>
      </c>
      <c r="T219" s="26">
        <v>3</v>
      </c>
    </row>
    <row r="220" spans="2:20" ht="15.75" customHeight="1">
      <c r="B220" s="19" t="s">
        <v>29</v>
      </c>
      <c r="C220" s="19" t="s">
        <v>30</v>
      </c>
      <c r="D220" s="19" t="s">
        <v>144</v>
      </c>
      <c r="E220" s="20"/>
      <c r="F220" s="20"/>
      <c r="G220" s="6">
        <v>111863815.66666667</v>
      </c>
      <c r="H220" s="6">
        <v>111863815.66666667</v>
      </c>
      <c r="I220" s="21">
        <v>91393490.950306669</v>
      </c>
      <c r="J220" s="21">
        <v>86823816.400000006</v>
      </c>
      <c r="K220" s="6">
        <v>75816017468</v>
      </c>
      <c r="L220" s="22"/>
      <c r="M220" s="23"/>
      <c r="N220" s="24">
        <v>44424</v>
      </c>
      <c r="O220" s="25"/>
      <c r="P220" s="23">
        <v>47</v>
      </c>
      <c r="Q220" s="19" t="s">
        <v>32</v>
      </c>
      <c r="R220" s="26">
        <v>253</v>
      </c>
      <c r="S220" s="26">
        <v>141</v>
      </c>
      <c r="T220" s="26">
        <v>112</v>
      </c>
    </row>
    <row r="221" spans="2:20" ht="15.75" customHeight="1">
      <c r="B221" s="19" t="s">
        <v>33</v>
      </c>
      <c r="C221" s="19" t="s">
        <v>30</v>
      </c>
      <c r="D221" s="19" t="s">
        <v>144</v>
      </c>
      <c r="E221" s="20"/>
      <c r="F221" s="20"/>
      <c r="G221" s="6">
        <v>97278873.666666672</v>
      </c>
      <c r="H221" s="6">
        <v>97278873.666666672</v>
      </c>
      <c r="I221" s="21">
        <v>79539536.962266669</v>
      </c>
      <c r="J221" s="21">
        <v>75562560.109999999</v>
      </c>
      <c r="K221" s="6">
        <v>65701247053.333336</v>
      </c>
      <c r="L221" s="22"/>
      <c r="M221" s="23"/>
      <c r="N221" s="24">
        <v>44515</v>
      </c>
      <c r="O221" s="25"/>
      <c r="P221" s="23">
        <v>50</v>
      </c>
      <c r="Q221" s="19" t="s">
        <v>32</v>
      </c>
      <c r="R221" s="26">
        <v>251</v>
      </c>
      <c r="S221" s="26">
        <v>144</v>
      </c>
      <c r="T221" s="26">
        <v>107</v>
      </c>
    </row>
    <row r="222" spans="2:20" ht="15.75" customHeight="1">
      <c r="B222" s="19" t="s">
        <v>29</v>
      </c>
      <c r="C222" s="19" t="s">
        <v>30</v>
      </c>
      <c r="D222" s="19" t="s">
        <v>145</v>
      </c>
      <c r="E222" s="20"/>
      <c r="F222" s="20"/>
      <c r="G222" s="6">
        <v>141625003.66666666</v>
      </c>
      <c r="H222" s="6">
        <v>142317670.33333334</v>
      </c>
      <c r="I222" s="21">
        <v>115735080.97078668</v>
      </c>
      <c r="J222" s="21">
        <v>109948326.92</v>
      </c>
      <c r="K222" s="6">
        <v>95888602577.333328</v>
      </c>
      <c r="L222" s="22"/>
      <c r="M222" s="23"/>
      <c r="N222" s="24">
        <v>44424</v>
      </c>
      <c r="O222" s="25"/>
      <c r="P222" s="23">
        <v>7</v>
      </c>
      <c r="Q222" s="19" t="s">
        <v>32</v>
      </c>
      <c r="R222" s="26">
        <v>136</v>
      </c>
      <c r="S222" s="26">
        <v>13</v>
      </c>
      <c r="T222" s="26">
        <v>123</v>
      </c>
    </row>
    <row r="223" spans="2:20" ht="15.75" customHeight="1">
      <c r="B223" s="19" t="s">
        <v>33</v>
      </c>
      <c r="C223" s="19" t="s">
        <v>30</v>
      </c>
      <c r="D223" s="19" t="s">
        <v>145</v>
      </c>
      <c r="E223" s="20"/>
      <c r="F223" s="20"/>
      <c r="G223" s="6">
        <v>134522982.33333334</v>
      </c>
      <c r="H223" s="6">
        <v>136542315.66666666</v>
      </c>
      <c r="I223" s="21">
        <v>109116926.79918332</v>
      </c>
      <c r="J223" s="21">
        <v>103661080.45999999</v>
      </c>
      <c r="K223" s="6">
        <v>94096501978.333328</v>
      </c>
      <c r="L223" s="22"/>
      <c r="M223" s="23"/>
      <c r="N223" s="24">
        <v>44515</v>
      </c>
      <c r="O223" s="25"/>
      <c r="P223" s="23">
        <v>10</v>
      </c>
      <c r="Q223" s="19" t="s">
        <v>32</v>
      </c>
      <c r="R223" s="26">
        <v>137</v>
      </c>
      <c r="S223" s="26">
        <v>15</v>
      </c>
      <c r="T223" s="26">
        <v>122</v>
      </c>
    </row>
    <row r="224" spans="2:20" ht="15.75" customHeight="1">
      <c r="B224" s="19" t="s">
        <v>29</v>
      </c>
      <c r="C224" s="19" t="s">
        <v>30</v>
      </c>
      <c r="D224" s="19" t="s">
        <v>146</v>
      </c>
      <c r="E224" s="20"/>
      <c r="F224" s="20"/>
      <c r="G224" s="6">
        <v>21994707.666666668</v>
      </c>
      <c r="H224" s="6">
        <v>21994707.666666668</v>
      </c>
      <c r="I224" s="21">
        <v>18184531.764666665</v>
      </c>
      <c r="J224" s="21">
        <v>17275305.18</v>
      </c>
      <c r="K224" s="6">
        <v>14111762600</v>
      </c>
      <c r="L224" s="22"/>
      <c r="M224" s="23"/>
      <c r="N224" s="24">
        <v>44424</v>
      </c>
      <c r="O224" s="25"/>
      <c r="P224" s="23">
        <v>19</v>
      </c>
      <c r="Q224" s="19" t="s">
        <v>32</v>
      </c>
      <c r="R224" s="26">
        <v>164</v>
      </c>
      <c r="S224" s="26">
        <v>116</v>
      </c>
      <c r="T224" s="26">
        <v>48</v>
      </c>
    </row>
    <row r="225" spans="2:20" ht="15.75" customHeight="1">
      <c r="B225" s="19" t="s">
        <v>33</v>
      </c>
      <c r="C225" s="19" t="s">
        <v>30</v>
      </c>
      <c r="D225" s="19" t="s">
        <v>146</v>
      </c>
      <c r="E225" s="20"/>
      <c r="F225" s="20"/>
      <c r="G225" s="6">
        <v>27410223</v>
      </c>
      <c r="H225" s="6">
        <v>27410223</v>
      </c>
      <c r="I225" s="21">
        <v>22560797.680500001</v>
      </c>
      <c r="J225" s="21">
        <v>21432757.800000001</v>
      </c>
      <c r="K225" s="6">
        <v>17960834516.666668</v>
      </c>
      <c r="L225" s="22"/>
      <c r="M225" s="23"/>
      <c r="N225" s="24">
        <v>44315</v>
      </c>
      <c r="O225" s="25"/>
      <c r="P225" s="23">
        <v>22</v>
      </c>
      <c r="Q225" s="19" t="s">
        <v>32</v>
      </c>
      <c r="R225" s="26">
        <v>175</v>
      </c>
      <c r="S225" s="26">
        <v>127</v>
      </c>
      <c r="T225" s="26">
        <v>48</v>
      </c>
    </row>
    <row r="226" spans="2:20" ht="15.75" customHeight="1">
      <c r="B226" s="19" t="s">
        <v>29</v>
      </c>
      <c r="C226" s="19" t="s">
        <v>30</v>
      </c>
      <c r="D226" s="19" t="s">
        <v>147</v>
      </c>
      <c r="E226" s="20"/>
      <c r="F226" s="20"/>
      <c r="G226" s="6">
        <v>209031407.66666666</v>
      </c>
      <c r="H226" s="6">
        <v>209357407.66666666</v>
      </c>
      <c r="I226" s="21">
        <v>172575926.14466667</v>
      </c>
      <c r="J226" s="21">
        <v>163947129.84</v>
      </c>
      <c r="K226" s="6">
        <v>135020301933.33333</v>
      </c>
      <c r="L226" s="22"/>
      <c r="M226" s="23"/>
      <c r="N226" s="24">
        <v>43878</v>
      </c>
      <c r="O226" s="25"/>
      <c r="P226" s="23">
        <v>74</v>
      </c>
      <c r="Q226" s="19" t="s">
        <v>32</v>
      </c>
      <c r="R226" s="26">
        <v>460</v>
      </c>
      <c r="S226" s="26">
        <v>250</v>
      </c>
      <c r="T226" s="26">
        <v>210</v>
      </c>
    </row>
    <row r="227" spans="2:20" ht="15.75" customHeight="1">
      <c r="B227" s="19" t="s">
        <v>33</v>
      </c>
      <c r="C227" s="19" t="s">
        <v>30</v>
      </c>
      <c r="D227" s="19" t="s">
        <v>147</v>
      </c>
      <c r="E227" s="20"/>
      <c r="F227" s="20"/>
      <c r="G227" s="6">
        <v>105624765.33333333</v>
      </c>
      <c r="H227" s="6">
        <v>105642098.66666667</v>
      </c>
      <c r="I227" s="21">
        <v>87567365.996433333</v>
      </c>
      <c r="J227" s="21">
        <v>83188997.700000003</v>
      </c>
      <c r="K227" s="6">
        <v>66879256803.333336</v>
      </c>
      <c r="L227" s="22"/>
      <c r="M227" s="23"/>
      <c r="N227" s="24">
        <v>44315</v>
      </c>
      <c r="O227" s="25"/>
      <c r="P227" s="23">
        <v>77</v>
      </c>
      <c r="Q227" s="19" t="s">
        <v>32</v>
      </c>
      <c r="R227" s="26">
        <v>462</v>
      </c>
      <c r="S227" s="26">
        <v>262</v>
      </c>
      <c r="T227" s="26">
        <v>200</v>
      </c>
    </row>
    <row r="228" spans="2:20" ht="15.75" customHeight="1">
      <c r="B228" s="19" t="s">
        <v>29</v>
      </c>
      <c r="C228" s="19" t="s">
        <v>30</v>
      </c>
      <c r="D228" s="19" t="s">
        <v>148</v>
      </c>
      <c r="E228" s="20"/>
      <c r="F228" s="20"/>
      <c r="G228" s="6">
        <v>116058843.33333333</v>
      </c>
      <c r="H228" s="6">
        <v>116058843.33333333</v>
      </c>
      <c r="I228" s="21">
        <v>90742950.783333346</v>
      </c>
      <c r="J228" s="21">
        <v>86205803.239999995</v>
      </c>
      <c r="K228" s="6">
        <v>93762565000</v>
      </c>
      <c r="L228" s="22"/>
      <c r="M228" s="23"/>
      <c r="N228" s="24">
        <v>43878</v>
      </c>
      <c r="O228" s="25"/>
      <c r="P228" s="23">
        <v>44</v>
      </c>
      <c r="Q228" s="19" t="s">
        <v>32</v>
      </c>
      <c r="R228" s="26">
        <v>63</v>
      </c>
      <c r="S228" s="26">
        <v>37</v>
      </c>
      <c r="T228" s="26">
        <v>26</v>
      </c>
    </row>
    <row r="229" spans="2:20" ht="15.75" customHeight="1">
      <c r="B229" s="19" t="s">
        <v>33</v>
      </c>
      <c r="C229" s="19" t="s">
        <v>30</v>
      </c>
      <c r="D229" s="19" t="s">
        <v>148</v>
      </c>
      <c r="E229" s="20"/>
      <c r="F229" s="20"/>
      <c r="G229" s="6">
        <v>62512322.666666664</v>
      </c>
      <c r="H229" s="6">
        <v>62512322.666666664</v>
      </c>
      <c r="I229" s="21">
        <v>48619158.940166675</v>
      </c>
      <c r="J229" s="21">
        <v>46188200.990000002</v>
      </c>
      <c r="K229" s="6">
        <v>51456161950</v>
      </c>
      <c r="L229" s="22"/>
      <c r="M229" s="23"/>
      <c r="N229" s="24">
        <v>44627</v>
      </c>
      <c r="O229" s="25"/>
      <c r="P229" s="23">
        <v>47</v>
      </c>
      <c r="Q229" s="19" t="s">
        <v>32</v>
      </c>
      <c r="R229" s="26">
        <v>62</v>
      </c>
      <c r="S229" s="26">
        <v>40</v>
      </c>
      <c r="T229" s="26">
        <v>22</v>
      </c>
    </row>
    <row r="230" spans="2:20" ht="15.75" customHeight="1">
      <c r="B230" s="19" t="s">
        <v>29</v>
      </c>
      <c r="C230" s="19" t="s">
        <v>30</v>
      </c>
      <c r="D230" s="19" t="s">
        <v>149</v>
      </c>
      <c r="E230" s="20"/>
      <c r="F230" s="20"/>
      <c r="G230" s="6">
        <v>31249108</v>
      </c>
      <c r="H230" s="6">
        <v>31249108</v>
      </c>
      <c r="I230" s="21">
        <v>27493442.0605</v>
      </c>
      <c r="J230" s="21">
        <v>26118769.960000001</v>
      </c>
      <c r="K230" s="6">
        <v>13909873850</v>
      </c>
      <c r="L230" s="22"/>
      <c r="M230" s="23"/>
      <c r="N230" s="24">
        <v>43878</v>
      </c>
      <c r="O230" s="25"/>
      <c r="P230" s="23">
        <v>75</v>
      </c>
      <c r="Q230" s="19" t="s">
        <v>32</v>
      </c>
      <c r="R230" s="26">
        <v>160</v>
      </c>
      <c r="S230" s="26">
        <v>109</v>
      </c>
      <c r="T230" s="26">
        <v>51</v>
      </c>
    </row>
    <row r="231" spans="2:20" ht="15.75" customHeight="1">
      <c r="B231" s="19" t="s">
        <v>33</v>
      </c>
      <c r="C231" s="19" t="s">
        <v>30</v>
      </c>
      <c r="D231" s="19" t="s">
        <v>149</v>
      </c>
      <c r="E231" s="20"/>
      <c r="F231" s="20"/>
      <c r="G231" s="6">
        <v>29009633.333333332</v>
      </c>
      <c r="H231" s="6">
        <v>29009633.333333332</v>
      </c>
      <c r="I231" s="21">
        <v>25669159.839833334</v>
      </c>
      <c r="J231" s="21">
        <v>24385701.850000001</v>
      </c>
      <c r="K231" s="6">
        <v>12372124050</v>
      </c>
      <c r="L231" s="22"/>
      <c r="M231" s="23"/>
      <c r="N231" s="24">
        <v>44627</v>
      </c>
      <c r="O231" s="25"/>
      <c r="P231" s="23">
        <v>78</v>
      </c>
      <c r="Q231" s="19" t="s">
        <v>32</v>
      </c>
      <c r="R231" s="26">
        <v>170</v>
      </c>
      <c r="S231" s="26">
        <v>117</v>
      </c>
      <c r="T231" s="26">
        <v>53</v>
      </c>
    </row>
    <row r="232" spans="2:20" ht="15.75" customHeight="1">
      <c r="B232" s="19" t="s">
        <v>29</v>
      </c>
      <c r="C232" s="19" t="s">
        <v>30</v>
      </c>
      <c r="D232" s="19" t="s">
        <v>150</v>
      </c>
      <c r="E232" s="20"/>
      <c r="F232" s="20"/>
      <c r="G232" s="6">
        <v>10202326.333333334</v>
      </c>
      <c r="H232" s="6">
        <v>10202326.333333334</v>
      </c>
      <c r="I232" s="21">
        <v>8481929.811433332</v>
      </c>
      <c r="J232" s="21">
        <v>8057833.3200000003</v>
      </c>
      <c r="K232" s="6">
        <v>6371838970</v>
      </c>
      <c r="L232" s="22"/>
      <c r="M232" s="23"/>
      <c r="N232" s="24">
        <v>43878</v>
      </c>
      <c r="O232" s="25"/>
      <c r="P232" s="23">
        <v>13</v>
      </c>
      <c r="Q232" s="19" t="s">
        <v>32</v>
      </c>
      <c r="R232" s="26">
        <v>40</v>
      </c>
      <c r="S232" s="26">
        <v>23</v>
      </c>
      <c r="T232" s="26">
        <v>17</v>
      </c>
    </row>
    <row r="233" spans="2:20" ht="15.75" customHeight="1">
      <c r="B233" s="19" t="s">
        <v>33</v>
      </c>
      <c r="C233" s="19" t="s">
        <v>30</v>
      </c>
      <c r="D233" s="19" t="s">
        <v>150</v>
      </c>
      <c r="E233" s="20"/>
      <c r="F233" s="20"/>
      <c r="G233" s="6">
        <v>12729702.333333334</v>
      </c>
      <c r="H233" s="6">
        <v>12729702.333333334</v>
      </c>
      <c r="I233" s="21">
        <v>10490117.574333334</v>
      </c>
      <c r="J233" s="21">
        <v>9965611.6999999993</v>
      </c>
      <c r="K233" s="6">
        <v>8294758366.666667</v>
      </c>
      <c r="L233" s="22"/>
      <c r="M233" s="23"/>
      <c r="N233" s="24">
        <v>44627</v>
      </c>
      <c r="O233" s="25"/>
      <c r="P233" s="23">
        <v>16</v>
      </c>
      <c r="Q233" s="19" t="s">
        <v>32</v>
      </c>
      <c r="R233" s="26">
        <v>42</v>
      </c>
      <c r="S233" s="26">
        <v>25</v>
      </c>
      <c r="T233" s="26">
        <v>17</v>
      </c>
    </row>
    <row r="234" spans="2:20" ht="15.75" customHeight="1">
      <c r="B234" s="19" t="s">
        <v>29</v>
      </c>
      <c r="C234" s="19" t="s">
        <v>30</v>
      </c>
      <c r="D234" s="19" t="s">
        <v>151</v>
      </c>
      <c r="E234" s="20"/>
      <c r="F234" s="20"/>
      <c r="G234" s="6">
        <v>170650243.66666666</v>
      </c>
      <c r="H234" s="6">
        <v>171485577</v>
      </c>
      <c r="I234" s="21">
        <v>139802925.15256667</v>
      </c>
      <c r="J234" s="21">
        <v>132812778.89</v>
      </c>
      <c r="K234" s="6">
        <v>114249327830</v>
      </c>
      <c r="L234" s="22"/>
      <c r="M234" s="23"/>
      <c r="N234" s="24">
        <v>43206</v>
      </c>
      <c r="O234" s="25"/>
      <c r="P234" s="23">
        <v>67</v>
      </c>
      <c r="Q234" s="19" t="s">
        <v>32</v>
      </c>
      <c r="R234" s="26">
        <v>417</v>
      </c>
      <c r="S234" s="26">
        <v>238</v>
      </c>
      <c r="T234" s="26">
        <v>179</v>
      </c>
    </row>
    <row r="235" spans="2:20" ht="15.75" customHeight="1">
      <c r="B235" s="19" t="s">
        <v>33</v>
      </c>
      <c r="C235" s="19" t="s">
        <v>30</v>
      </c>
      <c r="D235" s="19" t="s">
        <v>151</v>
      </c>
      <c r="E235" s="20"/>
      <c r="F235" s="20"/>
      <c r="G235" s="6">
        <v>109080115.33333333</v>
      </c>
      <c r="H235" s="6">
        <v>109136782</v>
      </c>
      <c r="I235" s="21">
        <v>89720825.040853336</v>
      </c>
      <c r="J235" s="21">
        <v>85234783.790000007</v>
      </c>
      <c r="K235" s="6">
        <v>71701075157.333328</v>
      </c>
      <c r="L235" s="22"/>
      <c r="M235" s="23"/>
      <c r="N235" s="24">
        <v>44627</v>
      </c>
      <c r="O235" s="25"/>
      <c r="P235" s="23">
        <v>70</v>
      </c>
      <c r="Q235" s="19" t="s">
        <v>32</v>
      </c>
      <c r="R235" s="26">
        <v>417</v>
      </c>
      <c r="S235" s="26">
        <v>245</v>
      </c>
      <c r="T235" s="26">
        <v>172</v>
      </c>
    </row>
    <row r="236" spans="2:20" ht="15.75" customHeight="1">
      <c r="B236" s="19" t="s">
        <v>29</v>
      </c>
      <c r="C236" s="19" t="s">
        <v>30</v>
      </c>
      <c r="D236" s="19" t="s">
        <v>152</v>
      </c>
      <c r="E236" s="20"/>
      <c r="F236" s="20"/>
      <c r="G236" s="6">
        <v>79642895.333333328</v>
      </c>
      <c r="H236" s="6">
        <v>79642895.333333328</v>
      </c>
      <c r="I236" s="21">
        <v>65673676.697513334</v>
      </c>
      <c r="J236" s="21">
        <v>62389992.859999999</v>
      </c>
      <c r="K236" s="6">
        <v>51737846799.333336</v>
      </c>
      <c r="L236" s="22"/>
      <c r="M236" s="23"/>
      <c r="N236" s="24">
        <v>43206</v>
      </c>
      <c r="O236" s="25"/>
      <c r="P236" s="23">
        <v>62</v>
      </c>
      <c r="Q236" s="19" t="s">
        <v>32</v>
      </c>
      <c r="R236" s="26">
        <v>346</v>
      </c>
      <c r="S236" s="26">
        <v>199</v>
      </c>
      <c r="T236" s="26">
        <v>147</v>
      </c>
    </row>
    <row r="237" spans="2:20" ht="15.75" customHeight="1">
      <c r="B237" s="19" t="s">
        <v>33</v>
      </c>
      <c r="C237" s="19" t="s">
        <v>30</v>
      </c>
      <c r="D237" s="19" t="s">
        <v>152</v>
      </c>
      <c r="E237" s="20"/>
      <c r="F237" s="20"/>
      <c r="G237" s="6">
        <v>60351951.333333336</v>
      </c>
      <c r="H237" s="6">
        <v>60351951.333333336</v>
      </c>
      <c r="I237" s="21">
        <v>49556503.444233336</v>
      </c>
      <c r="J237" s="21">
        <v>47078678.270000003</v>
      </c>
      <c r="K237" s="6">
        <v>39983140330</v>
      </c>
      <c r="L237" s="22"/>
      <c r="M237" s="23"/>
      <c r="N237" s="24">
        <v>42165</v>
      </c>
      <c r="O237" s="25"/>
      <c r="P237" s="23">
        <v>65</v>
      </c>
      <c r="Q237" s="19" t="s">
        <v>32</v>
      </c>
      <c r="R237" s="26">
        <v>348</v>
      </c>
      <c r="S237" s="26">
        <v>202</v>
      </c>
      <c r="T237" s="26">
        <v>146</v>
      </c>
    </row>
    <row r="238" spans="2:20" ht="15.75" customHeight="1">
      <c r="B238" s="19" t="s">
        <v>29</v>
      </c>
      <c r="C238" s="19" t="s">
        <v>30</v>
      </c>
      <c r="D238" s="19" t="s">
        <v>153</v>
      </c>
      <c r="E238" s="20"/>
      <c r="F238" s="20"/>
      <c r="G238" s="6">
        <v>77164579.333333328</v>
      </c>
      <c r="H238" s="6">
        <v>77164579.333333328</v>
      </c>
      <c r="I238" s="21">
        <v>65499251.399533331</v>
      </c>
      <c r="J238" s="21">
        <v>62224288.829999998</v>
      </c>
      <c r="K238" s="6">
        <v>43204918273.333336</v>
      </c>
      <c r="L238" s="22"/>
      <c r="M238" s="23"/>
      <c r="N238" s="24">
        <v>43206</v>
      </c>
      <c r="O238" s="25"/>
      <c r="P238" s="23">
        <v>11</v>
      </c>
      <c r="Q238" s="19" t="s">
        <v>32</v>
      </c>
      <c r="R238" s="26">
        <v>113</v>
      </c>
      <c r="S238" s="26">
        <v>57</v>
      </c>
      <c r="T238" s="26">
        <v>56</v>
      </c>
    </row>
    <row r="239" spans="2:20" ht="15.75" customHeight="1">
      <c r="B239" s="19" t="s">
        <v>33</v>
      </c>
      <c r="C239" s="19" t="s">
        <v>30</v>
      </c>
      <c r="D239" s="19" t="s">
        <v>153</v>
      </c>
      <c r="E239" s="20"/>
      <c r="F239" s="20"/>
      <c r="G239" s="6">
        <v>61972583.666666664</v>
      </c>
      <c r="H239" s="6">
        <v>61972583.666666664</v>
      </c>
      <c r="I239" s="21">
        <v>52353974.434766673</v>
      </c>
      <c r="J239" s="21">
        <v>49736275.710000001</v>
      </c>
      <c r="K239" s="6">
        <v>35624478636.666664</v>
      </c>
      <c r="L239" s="22"/>
      <c r="M239" s="23"/>
      <c r="N239" s="24">
        <v>42165</v>
      </c>
      <c r="O239" s="25"/>
      <c r="P239" s="23">
        <v>14</v>
      </c>
      <c r="Q239" s="19" t="s">
        <v>32</v>
      </c>
      <c r="R239" s="26">
        <v>115</v>
      </c>
      <c r="S239" s="26">
        <v>64</v>
      </c>
      <c r="T239" s="26">
        <v>51</v>
      </c>
    </row>
    <row r="240" spans="2:20" ht="15.75" customHeight="1">
      <c r="B240" s="19" t="s">
        <v>29</v>
      </c>
      <c r="C240" s="19" t="s">
        <v>30</v>
      </c>
      <c r="D240" s="19" t="s">
        <v>154</v>
      </c>
      <c r="E240" s="20"/>
      <c r="F240" s="20"/>
      <c r="G240" s="6">
        <v>511146216</v>
      </c>
      <c r="H240" s="6">
        <v>511396882.66666669</v>
      </c>
      <c r="I240" s="21">
        <v>410019552.63089997</v>
      </c>
      <c r="J240" s="21">
        <v>389518575</v>
      </c>
      <c r="K240" s="6">
        <v>374543197663.33331</v>
      </c>
      <c r="L240" s="22"/>
      <c r="M240" s="23"/>
      <c r="N240" s="24">
        <v>43206</v>
      </c>
      <c r="O240" s="25"/>
      <c r="P240" s="23">
        <v>68</v>
      </c>
      <c r="Q240" s="19" t="s">
        <v>32</v>
      </c>
      <c r="R240" s="26">
        <v>241</v>
      </c>
      <c r="S240" s="26">
        <v>81</v>
      </c>
      <c r="T240" s="26">
        <v>160</v>
      </c>
    </row>
    <row r="241" spans="2:20" ht="15.75" customHeight="1">
      <c r="B241" s="19" t="s">
        <v>33</v>
      </c>
      <c r="C241" s="19" t="s">
        <v>30</v>
      </c>
      <c r="D241" s="19" t="s">
        <v>154</v>
      </c>
      <c r="E241" s="20"/>
      <c r="F241" s="20"/>
      <c r="G241" s="6">
        <v>334299592.33333331</v>
      </c>
      <c r="H241" s="6">
        <v>334299592.33333331</v>
      </c>
      <c r="I241" s="21">
        <v>268127437.74523333</v>
      </c>
      <c r="J241" s="21">
        <v>254721065.86000001</v>
      </c>
      <c r="K241" s="6">
        <v>245082054030</v>
      </c>
      <c r="L241" s="22"/>
      <c r="M241" s="23"/>
      <c r="N241" s="24">
        <v>42165</v>
      </c>
      <c r="O241" s="25"/>
      <c r="P241" s="23">
        <v>71</v>
      </c>
      <c r="Q241" s="19" t="s">
        <v>32</v>
      </c>
      <c r="R241" s="26">
        <v>246</v>
      </c>
      <c r="S241" s="26">
        <v>87</v>
      </c>
      <c r="T241" s="26">
        <v>159</v>
      </c>
    </row>
    <row r="242" spans="2:20" ht="15.75" customHeight="1">
      <c r="B242" s="19" t="s">
        <v>29</v>
      </c>
      <c r="C242" s="19" t="s">
        <v>30</v>
      </c>
      <c r="D242" s="19" t="s">
        <v>155</v>
      </c>
      <c r="E242" s="20"/>
      <c r="F242" s="20"/>
      <c r="G242" s="6">
        <v>78311512.666666672</v>
      </c>
      <c r="H242" s="6">
        <v>78311512.666666672</v>
      </c>
      <c r="I242" s="21">
        <v>64624574.943766661</v>
      </c>
      <c r="J242" s="21">
        <v>61393346.200000003</v>
      </c>
      <c r="K242" s="6">
        <v>50692361936.666664</v>
      </c>
      <c r="L242" s="22"/>
      <c r="M242" s="23"/>
      <c r="N242" s="24">
        <v>43206</v>
      </c>
      <c r="O242" s="25"/>
      <c r="P242" s="23">
        <v>7</v>
      </c>
      <c r="Q242" s="19" t="s">
        <v>32</v>
      </c>
      <c r="R242" s="26">
        <v>58</v>
      </c>
      <c r="S242" s="26">
        <v>15</v>
      </c>
      <c r="T242" s="26">
        <v>43</v>
      </c>
    </row>
    <row r="243" spans="2:20" ht="15.75" customHeight="1">
      <c r="B243" s="19" t="s">
        <v>33</v>
      </c>
      <c r="C243" s="19" t="s">
        <v>30</v>
      </c>
      <c r="D243" s="19" t="s">
        <v>155</v>
      </c>
      <c r="E243" s="20"/>
      <c r="F243" s="20"/>
      <c r="G243" s="6">
        <v>88757339.666666672</v>
      </c>
      <c r="H243" s="6">
        <v>88757339.666666672</v>
      </c>
      <c r="I243" s="21">
        <v>73324128.437366664</v>
      </c>
      <c r="J243" s="21">
        <v>69657922.019999996</v>
      </c>
      <c r="K243" s="6">
        <v>57160041590</v>
      </c>
      <c r="L243" s="22"/>
      <c r="M243" s="23"/>
      <c r="N243" s="24">
        <v>42165</v>
      </c>
      <c r="O243" s="25"/>
      <c r="P243" s="23">
        <v>10</v>
      </c>
      <c r="Q243" s="19" t="s">
        <v>32</v>
      </c>
      <c r="R243" s="26">
        <v>58</v>
      </c>
      <c r="S243" s="26">
        <v>17</v>
      </c>
      <c r="T243" s="26">
        <v>41</v>
      </c>
    </row>
    <row r="244" spans="2:20" ht="15.75" customHeight="1">
      <c r="B244" s="19" t="s">
        <v>29</v>
      </c>
      <c r="C244" s="19" t="s">
        <v>30</v>
      </c>
      <c r="D244" s="19" t="s">
        <v>156</v>
      </c>
      <c r="E244" s="20"/>
      <c r="F244" s="20"/>
      <c r="G244" s="6">
        <v>240.84084099999998</v>
      </c>
      <c r="H244" s="6">
        <v>240.84084099999998</v>
      </c>
      <c r="I244" s="21">
        <v>198590703.86290002</v>
      </c>
      <c r="J244" s="21">
        <v>187.76</v>
      </c>
      <c r="K244" s="6">
        <v>160000</v>
      </c>
      <c r="L244" s="22"/>
      <c r="M244" s="23"/>
      <c r="N244" s="24">
        <v>44802</v>
      </c>
      <c r="O244" s="25"/>
      <c r="P244" s="23">
        <v>72</v>
      </c>
      <c r="Q244" s="19" t="s">
        <v>32</v>
      </c>
      <c r="R244" s="26">
        <v>280</v>
      </c>
      <c r="S244" s="26">
        <v>150</v>
      </c>
      <c r="T244" s="26">
        <v>130</v>
      </c>
    </row>
    <row r="245" spans="2:20" ht="15.75" customHeight="1">
      <c r="B245" s="19" t="s">
        <v>33</v>
      </c>
      <c r="C245" s="19" t="s">
        <v>30</v>
      </c>
      <c r="D245" s="19" t="s">
        <v>156</v>
      </c>
      <c r="E245" s="20"/>
      <c r="F245" s="20"/>
      <c r="G245" s="6">
        <v>96882289.333333328</v>
      </c>
      <c r="H245" s="6">
        <v>96910289.333333328</v>
      </c>
      <c r="I245" s="21">
        <v>80399582.773693338</v>
      </c>
      <c r="J245" s="21">
        <v>76379603.640000001</v>
      </c>
      <c r="K245" s="6">
        <v>61047061332</v>
      </c>
      <c r="L245" s="22"/>
      <c r="M245" s="23"/>
      <c r="N245" s="24">
        <v>42165</v>
      </c>
      <c r="O245" s="25"/>
      <c r="P245" s="23">
        <v>75</v>
      </c>
      <c r="Q245" s="19" t="s">
        <v>32</v>
      </c>
      <c r="R245" s="26">
        <v>276</v>
      </c>
      <c r="S245" s="26">
        <v>159</v>
      </c>
      <c r="T245" s="26">
        <v>117</v>
      </c>
    </row>
    <row r="246" spans="2:20" ht="15.75" customHeight="1">
      <c r="B246" s="19" t="s">
        <v>29</v>
      </c>
      <c r="C246" s="19" t="s">
        <v>30</v>
      </c>
      <c r="D246" s="19" t="s">
        <v>157</v>
      </c>
      <c r="E246" s="20"/>
      <c r="F246" s="20"/>
      <c r="G246" s="6">
        <v>52493563</v>
      </c>
      <c r="H246" s="6">
        <v>52493563</v>
      </c>
      <c r="I246" s="21">
        <v>46625512.290399998</v>
      </c>
      <c r="J246" s="21">
        <v>44294236.68</v>
      </c>
      <c r="K246" s="6">
        <v>21733521146.666668</v>
      </c>
      <c r="L246" s="22"/>
      <c r="M246" s="23"/>
      <c r="N246" s="24">
        <v>44802</v>
      </c>
      <c r="O246" s="25"/>
      <c r="P246" s="23">
        <v>82</v>
      </c>
      <c r="Q246" s="19" t="s">
        <v>32</v>
      </c>
      <c r="R246" s="26">
        <v>175</v>
      </c>
      <c r="S246" s="26">
        <v>110</v>
      </c>
      <c r="T246" s="26">
        <v>65</v>
      </c>
    </row>
    <row r="247" spans="2:20" ht="15.75" customHeight="1">
      <c r="B247" s="19" t="s">
        <v>33</v>
      </c>
      <c r="C247" s="19" t="s">
        <v>30</v>
      </c>
      <c r="D247" s="19" t="s">
        <v>157</v>
      </c>
      <c r="E247" s="20"/>
      <c r="F247" s="20"/>
      <c r="G247" s="6">
        <v>37541930</v>
      </c>
      <c r="H247" s="6">
        <v>37544596.666666664</v>
      </c>
      <c r="I247" s="21">
        <v>33339859.965500001</v>
      </c>
      <c r="J247" s="21">
        <v>31672866.969999999</v>
      </c>
      <c r="K247" s="6">
        <v>15563222350</v>
      </c>
      <c r="L247" s="22"/>
      <c r="M247" s="23"/>
      <c r="N247" s="24">
        <v>42165</v>
      </c>
      <c r="O247" s="25"/>
      <c r="P247" s="23">
        <v>85</v>
      </c>
      <c r="Q247" s="19" t="s">
        <v>32</v>
      </c>
      <c r="R247" s="26">
        <v>174</v>
      </c>
      <c r="S247" s="26">
        <v>113</v>
      </c>
      <c r="T247" s="26">
        <v>61</v>
      </c>
    </row>
    <row r="248" spans="2:20" ht="15.75" customHeight="1">
      <c r="B248" s="19" t="s">
        <v>29</v>
      </c>
      <c r="C248" s="19" t="s">
        <v>30</v>
      </c>
      <c r="D248" s="19" t="s">
        <v>158</v>
      </c>
      <c r="E248" s="20"/>
      <c r="F248" s="20"/>
      <c r="G248" s="6">
        <v>188134442.66666666</v>
      </c>
      <c r="H248" s="6">
        <v>188139776</v>
      </c>
      <c r="I248" s="21">
        <v>153667215.91829666</v>
      </c>
      <c r="J248" s="21">
        <v>145983855.12</v>
      </c>
      <c r="K248" s="6">
        <v>127656395364.33333</v>
      </c>
      <c r="L248" s="22"/>
      <c r="M248" s="23"/>
      <c r="N248" s="24">
        <v>44802</v>
      </c>
      <c r="O248" s="25"/>
      <c r="P248" s="23">
        <v>51</v>
      </c>
      <c r="Q248" s="19" t="s">
        <v>32</v>
      </c>
      <c r="R248" s="26">
        <v>519</v>
      </c>
      <c r="S248" s="26">
        <v>250</v>
      </c>
      <c r="T248" s="26">
        <v>269</v>
      </c>
    </row>
    <row r="249" spans="2:20" ht="15.75" customHeight="1">
      <c r="B249" s="19" t="s">
        <v>33</v>
      </c>
      <c r="C249" s="19" t="s">
        <v>30</v>
      </c>
      <c r="D249" s="19" t="s">
        <v>158</v>
      </c>
      <c r="E249" s="20"/>
      <c r="F249" s="20"/>
      <c r="G249" s="6">
        <v>86332225.333333328</v>
      </c>
      <c r="H249" s="6">
        <v>86332225.333333328</v>
      </c>
      <c r="I249" s="21">
        <v>70519704.824173316</v>
      </c>
      <c r="J249" s="21">
        <v>66993719.579999998</v>
      </c>
      <c r="K249" s="6">
        <v>58564890774.666664</v>
      </c>
      <c r="L249" s="22"/>
      <c r="M249" s="23"/>
      <c r="N249" s="24">
        <v>42165</v>
      </c>
      <c r="O249" s="25"/>
      <c r="P249" s="23">
        <v>54</v>
      </c>
      <c r="Q249" s="19" t="s">
        <v>32</v>
      </c>
      <c r="R249" s="26">
        <v>521</v>
      </c>
      <c r="S249" s="26">
        <v>268</v>
      </c>
      <c r="T249" s="26">
        <v>253</v>
      </c>
    </row>
    <row r="250" spans="2:20" ht="15.75" customHeight="1">
      <c r="B250" s="19" t="s">
        <v>29</v>
      </c>
      <c r="C250" s="19" t="s">
        <v>30</v>
      </c>
      <c r="D250" s="19" t="s">
        <v>159</v>
      </c>
      <c r="E250" s="20"/>
      <c r="F250" s="20"/>
      <c r="G250" s="6">
        <v>11657960.333333334</v>
      </c>
      <c r="H250" s="6">
        <v>11657960.333333334</v>
      </c>
      <c r="I250" s="21">
        <v>9973569.7514333334</v>
      </c>
      <c r="J250" s="21">
        <v>9474891.2599999998</v>
      </c>
      <c r="K250" s="6">
        <v>6238483636.666667</v>
      </c>
      <c r="L250" s="22"/>
      <c r="M250" s="23"/>
      <c r="N250" s="24">
        <v>44802</v>
      </c>
      <c r="O250" s="25"/>
      <c r="P250" s="23">
        <v>18</v>
      </c>
      <c r="Q250" s="19" t="s">
        <v>32</v>
      </c>
      <c r="R250" s="26">
        <v>81</v>
      </c>
      <c r="S250" s="26">
        <v>64</v>
      </c>
      <c r="T250" s="26">
        <v>17</v>
      </c>
    </row>
    <row r="251" spans="2:20" ht="15.75" customHeight="1">
      <c r="B251" s="19" t="s">
        <v>33</v>
      </c>
      <c r="C251" s="19" t="s">
        <v>30</v>
      </c>
      <c r="D251" s="19" t="s">
        <v>159</v>
      </c>
      <c r="E251" s="20"/>
      <c r="F251" s="20"/>
      <c r="G251" s="6">
        <v>18271234</v>
      </c>
      <c r="H251" s="6">
        <v>18271234</v>
      </c>
      <c r="I251" s="21">
        <v>14915294.0155</v>
      </c>
      <c r="J251" s="21">
        <v>14169529.310000001</v>
      </c>
      <c r="K251" s="6">
        <v>12429407350</v>
      </c>
      <c r="L251" s="22"/>
      <c r="M251" s="23"/>
      <c r="N251" s="24">
        <v>43192</v>
      </c>
      <c r="O251" s="25"/>
      <c r="P251" s="23">
        <v>21</v>
      </c>
      <c r="Q251" s="19" t="s">
        <v>32</v>
      </c>
      <c r="R251" s="26">
        <v>85</v>
      </c>
      <c r="S251" s="26">
        <v>67</v>
      </c>
      <c r="T251" s="26">
        <v>18</v>
      </c>
    </row>
    <row r="252" spans="2:20" ht="15.75" customHeight="1">
      <c r="B252" s="19" t="s">
        <v>29</v>
      </c>
      <c r="C252" s="19" t="s">
        <v>30</v>
      </c>
      <c r="D252" s="19" t="s">
        <v>160</v>
      </c>
      <c r="E252" s="20"/>
      <c r="F252" s="20"/>
      <c r="G252" s="6">
        <v>171635219</v>
      </c>
      <c r="H252" s="6">
        <v>177655885.66666666</v>
      </c>
      <c r="I252" s="21">
        <v>144325164.05990002</v>
      </c>
      <c r="J252" s="21">
        <v>137108905.86000001</v>
      </c>
      <c r="K252" s="6">
        <v>101148351630</v>
      </c>
      <c r="L252" s="22"/>
      <c r="M252" s="23"/>
      <c r="N252" s="24">
        <v>43587</v>
      </c>
      <c r="O252" s="25"/>
      <c r="P252" s="23">
        <v>125</v>
      </c>
      <c r="Q252" s="19" t="s">
        <v>32</v>
      </c>
      <c r="R252" s="26">
        <v>175</v>
      </c>
      <c r="S252" s="26">
        <v>112</v>
      </c>
      <c r="T252" s="26">
        <v>63</v>
      </c>
    </row>
    <row r="253" spans="2:20" ht="15.75" customHeight="1">
      <c r="B253" s="19" t="s">
        <v>33</v>
      </c>
      <c r="C253" s="19" t="s">
        <v>30</v>
      </c>
      <c r="D253" s="19" t="s">
        <v>160</v>
      </c>
      <c r="E253" s="20"/>
      <c r="F253" s="20"/>
      <c r="G253" s="6">
        <v>90196416.333333328</v>
      </c>
      <c r="H253" s="6">
        <v>94435749.666666672</v>
      </c>
      <c r="I253" s="21">
        <v>75455026.599033341</v>
      </c>
      <c r="J253" s="21">
        <v>71682275.269999996</v>
      </c>
      <c r="K253" s="6">
        <v>54597739756.666664</v>
      </c>
      <c r="L253" s="22"/>
      <c r="M253" s="23"/>
      <c r="N253" s="24">
        <v>43192</v>
      </c>
      <c r="O253" s="25"/>
      <c r="P253" s="23">
        <v>128</v>
      </c>
      <c r="Q253" s="19" t="s">
        <v>32</v>
      </c>
      <c r="R253" s="26">
        <v>178</v>
      </c>
      <c r="S253" s="26">
        <v>116</v>
      </c>
      <c r="T253" s="26">
        <v>62</v>
      </c>
    </row>
    <row r="254" spans="2:20" ht="15.75" customHeight="1">
      <c r="B254" s="19" t="s">
        <v>29</v>
      </c>
      <c r="C254" s="19" t="s">
        <v>30</v>
      </c>
      <c r="D254" s="19" t="s">
        <v>161</v>
      </c>
      <c r="E254" s="20"/>
      <c r="F254" s="20"/>
      <c r="G254" s="6">
        <v>98301622.333333328</v>
      </c>
      <c r="H254" s="6">
        <v>98301622.333333328</v>
      </c>
      <c r="I254" s="21">
        <v>81957261.511633337</v>
      </c>
      <c r="J254" s="21">
        <v>77859398.439999998</v>
      </c>
      <c r="K254" s="6">
        <v>60534669710</v>
      </c>
      <c r="L254" s="22"/>
      <c r="M254" s="23"/>
      <c r="N254" s="24">
        <v>44277</v>
      </c>
      <c r="O254" s="25"/>
      <c r="P254" s="23">
        <v>75</v>
      </c>
      <c r="Q254" s="19" t="s">
        <v>32</v>
      </c>
      <c r="R254" s="26">
        <v>513</v>
      </c>
      <c r="S254" s="26">
        <v>322</v>
      </c>
      <c r="T254" s="26">
        <v>191</v>
      </c>
    </row>
    <row r="255" spans="2:20" ht="15.75" customHeight="1">
      <c r="B255" s="19" t="s">
        <v>33</v>
      </c>
      <c r="C255" s="19" t="s">
        <v>30</v>
      </c>
      <c r="D255" s="19" t="s">
        <v>161</v>
      </c>
      <c r="E255" s="20"/>
      <c r="F255" s="20"/>
      <c r="G255" s="6">
        <v>59804799.333333336</v>
      </c>
      <c r="H255" s="6">
        <v>59922132.666666664</v>
      </c>
      <c r="I255" s="21">
        <v>49893066.361833334</v>
      </c>
      <c r="J255" s="21">
        <v>47398413.039999999</v>
      </c>
      <c r="K255" s="6">
        <v>36710122116.666664</v>
      </c>
      <c r="L255" s="22"/>
      <c r="M255" s="23"/>
      <c r="N255" s="24">
        <v>43192</v>
      </c>
      <c r="O255" s="25"/>
      <c r="P255" s="23">
        <v>78</v>
      </c>
      <c r="Q255" s="19" t="s">
        <v>32</v>
      </c>
      <c r="R255" s="26">
        <v>511</v>
      </c>
      <c r="S255" s="26">
        <v>332</v>
      </c>
      <c r="T255" s="26">
        <v>179</v>
      </c>
    </row>
    <row r="256" spans="2:20" ht="15.75" customHeight="1">
      <c r="B256" s="19" t="s">
        <v>29</v>
      </c>
      <c r="C256" s="19" t="s">
        <v>30</v>
      </c>
      <c r="D256" s="19" t="s">
        <v>162</v>
      </c>
      <c r="E256" s="20"/>
      <c r="F256" s="20"/>
      <c r="G256" s="6">
        <v>31420358.666666668</v>
      </c>
      <c r="H256" s="6">
        <v>31420358.666666668</v>
      </c>
      <c r="I256" s="21">
        <v>25649273.749166667</v>
      </c>
      <c r="J256" s="21">
        <v>24366810.059999999</v>
      </c>
      <c r="K256" s="6">
        <v>21374388583.333332</v>
      </c>
      <c r="L256" s="22"/>
      <c r="M256" s="23"/>
      <c r="N256" s="24">
        <v>44277</v>
      </c>
      <c r="O256" s="25"/>
      <c r="P256" s="23">
        <v>4</v>
      </c>
      <c r="Q256" s="19" t="s">
        <v>32</v>
      </c>
      <c r="R256" s="26">
        <v>22</v>
      </c>
      <c r="S256" s="26">
        <v>10</v>
      </c>
      <c r="T256" s="26">
        <v>12</v>
      </c>
    </row>
    <row r="257" spans="2:20" ht="15.75" customHeight="1">
      <c r="B257" s="19" t="s">
        <v>33</v>
      </c>
      <c r="C257" s="19" t="s">
        <v>30</v>
      </c>
      <c r="D257" s="19" t="s">
        <v>162</v>
      </c>
      <c r="E257" s="20"/>
      <c r="F257" s="20"/>
      <c r="G257" s="6">
        <v>11117316</v>
      </c>
      <c r="H257" s="6">
        <v>11117316</v>
      </c>
      <c r="I257" s="21">
        <v>9075360.9000000004</v>
      </c>
      <c r="J257" s="21">
        <v>8621592.8599999994</v>
      </c>
      <c r="K257" s="6">
        <v>7562796666.666667</v>
      </c>
      <c r="L257" s="22"/>
      <c r="M257" s="23"/>
      <c r="N257" s="24">
        <v>43192</v>
      </c>
      <c r="O257" s="25"/>
      <c r="P257" s="23">
        <v>7</v>
      </c>
      <c r="Q257" s="19" t="s">
        <v>32</v>
      </c>
      <c r="R257" s="26">
        <v>23</v>
      </c>
      <c r="S257" s="26">
        <v>10</v>
      </c>
      <c r="T257" s="26">
        <v>13</v>
      </c>
    </row>
    <row r="258" spans="2:20" ht="15.75" customHeight="1">
      <c r="B258" s="19" t="s">
        <v>29</v>
      </c>
      <c r="C258" s="19" t="s">
        <v>30</v>
      </c>
      <c r="D258" s="19" t="s">
        <v>163</v>
      </c>
      <c r="E258" s="20"/>
      <c r="F258" s="20"/>
      <c r="G258" s="6">
        <v>101005266</v>
      </c>
      <c r="H258" s="6">
        <v>101005266</v>
      </c>
      <c r="I258" s="21">
        <v>79439120.008499995</v>
      </c>
      <c r="J258" s="21">
        <v>75467164.010000005</v>
      </c>
      <c r="K258" s="6">
        <v>79874614783.333328</v>
      </c>
      <c r="L258" s="22"/>
      <c r="M258" s="23"/>
      <c r="N258" s="24">
        <v>44277</v>
      </c>
      <c r="O258" s="25"/>
      <c r="P258" s="23">
        <v>19</v>
      </c>
      <c r="Q258" s="19" t="s">
        <v>32</v>
      </c>
      <c r="R258" s="26">
        <v>94</v>
      </c>
      <c r="S258" s="26">
        <v>73</v>
      </c>
      <c r="T258" s="26">
        <v>21</v>
      </c>
    </row>
    <row r="259" spans="2:20" ht="15.75" customHeight="1">
      <c r="B259" s="19" t="s">
        <v>33</v>
      </c>
      <c r="C259" s="19" t="s">
        <v>30</v>
      </c>
      <c r="D259" s="19" t="s">
        <v>163</v>
      </c>
      <c r="E259" s="20"/>
      <c r="F259" s="20"/>
      <c r="G259" s="6">
        <v>67573972.333333328</v>
      </c>
      <c r="H259" s="6">
        <v>67573972.333333328</v>
      </c>
      <c r="I259" s="21">
        <v>53885188.553833336</v>
      </c>
      <c r="J259" s="21">
        <v>51190929.130000003</v>
      </c>
      <c r="K259" s="6">
        <v>50699199183.333336</v>
      </c>
      <c r="L259" s="22"/>
      <c r="M259" s="23"/>
      <c r="N259" s="24">
        <v>43192</v>
      </c>
      <c r="O259" s="25"/>
      <c r="P259" s="23">
        <v>22</v>
      </c>
      <c r="Q259" s="19" t="s">
        <v>32</v>
      </c>
      <c r="R259" s="26">
        <v>94</v>
      </c>
      <c r="S259" s="26">
        <v>74</v>
      </c>
      <c r="T259" s="26">
        <v>20</v>
      </c>
    </row>
    <row r="260" spans="2:20" ht="15.75" customHeight="1">
      <c r="B260" s="19" t="s">
        <v>29</v>
      </c>
      <c r="C260" s="19" t="s">
        <v>30</v>
      </c>
      <c r="D260" s="19" t="s">
        <v>164</v>
      </c>
      <c r="E260" s="20"/>
      <c r="F260" s="20"/>
      <c r="G260" s="6">
        <v>156642601</v>
      </c>
      <c r="H260" s="6">
        <v>156653267.66666666</v>
      </c>
      <c r="I260" s="21">
        <v>131374215.139</v>
      </c>
      <c r="J260" s="21">
        <v>124805504.38</v>
      </c>
      <c r="K260" s="6">
        <v>93586614300</v>
      </c>
      <c r="L260" s="22"/>
      <c r="M260" s="23"/>
      <c r="N260" s="24">
        <v>44277</v>
      </c>
      <c r="O260" s="25"/>
      <c r="P260" s="23">
        <v>76</v>
      </c>
      <c r="Q260" s="19" t="s">
        <v>32</v>
      </c>
      <c r="R260" s="26">
        <v>121</v>
      </c>
      <c r="S260" s="26">
        <v>66</v>
      </c>
      <c r="T260" s="26">
        <v>55</v>
      </c>
    </row>
    <row r="261" spans="2:20" ht="15.75" customHeight="1">
      <c r="B261" s="19" t="s">
        <v>33</v>
      </c>
      <c r="C261" s="19" t="s">
        <v>30</v>
      </c>
      <c r="D261" s="19" t="s">
        <v>164</v>
      </c>
      <c r="E261" s="20"/>
      <c r="F261" s="20"/>
      <c r="G261" s="6">
        <v>61049533.666666664</v>
      </c>
      <c r="H261" s="6">
        <v>61308200.333333336</v>
      </c>
      <c r="I261" s="21">
        <v>51385652.43316666</v>
      </c>
      <c r="J261" s="21">
        <v>48816369.810000002</v>
      </c>
      <c r="K261" s="6">
        <v>35792152716.666664</v>
      </c>
      <c r="L261" s="22"/>
      <c r="M261" s="23"/>
      <c r="N261" s="24">
        <v>45028</v>
      </c>
      <c r="O261" s="25"/>
      <c r="P261" s="23">
        <v>79</v>
      </c>
      <c r="Q261" s="19" t="s">
        <v>32</v>
      </c>
      <c r="R261" s="26">
        <v>122</v>
      </c>
      <c r="S261" s="26">
        <v>74</v>
      </c>
      <c r="T261" s="26">
        <v>48</v>
      </c>
    </row>
    <row r="262" spans="2:20" ht="15.75" customHeight="1">
      <c r="B262" s="19" t="s">
        <v>29</v>
      </c>
      <c r="C262" s="19" t="s">
        <v>30</v>
      </c>
      <c r="D262" s="19" t="s">
        <v>165</v>
      </c>
      <c r="E262" s="20"/>
      <c r="F262" s="20"/>
      <c r="G262" s="6">
        <v>91811822</v>
      </c>
      <c r="H262" s="6">
        <v>91811822</v>
      </c>
      <c r="I262" s="21">
        <v>79651311.651500002</v>
      </c>
      <c r="J262" s="21">
        <v>75668746.069999993</v>
      </c>
      <c r="K262" s="6">
        <v>45038927216.666664</v>
      </c>
      <c r="L262" s="22"/>
      <c r="M262" s="23"/>
      <c r="N262" s="24">
        <v>44125</v>
      </c>
      <c r="O262" s="25"/>
      <c r="P262" s="23">
        <v>30</v>
      </c>
      <c r="Q262" s="19" t="s">
        <v>32</v>
      </c>
      <c r="R262" s="26">
        <v>46</v>
      </c>
      <c r="S262" s="26">
        <v>30</v>
      </c>
      <c r="T262" s="26">
        <v>16</v>
      </c>
    </row>
    <row r="263" spans="2:20" ht="15.75" customHeight="1">
      <c r="B263" s="19" t="s">
        <v>33</v>
      </c>
      <c r="C263" s="19" t="s">
        <v>30</v>
      </c>
      <c r="D263" s="19" t="s">
        <v>165</v>
      </c>
      <c r="E263" s="20"/>
      <c r="F263" s="20"/>
      <c r="G263" s="6">
        <v>55418429</v>
      </c>
      <c r="H263" s="6">
        <v>55418429</v>
      </c>
      <c r="I263" s="21">
        <v>49203973.461800002</v>
      </c>
      <c r="J263" s="21">
        <v>46743774.789999999</v>
      </c>
      <c r="K263" s="6">
        <v>23016501993.333332</v>
      </c>
      <c r="L263" s="22"/>
      <c r="M263" s="23"/>
      <c r="N263" s="24">
        <v>45028</v>
      </c>
      <c r="O263" s="25"/>
      <c r="P263" s="23">
        <v>33</v>
      </c>
      <c r="Q263" s="19" t="s">
        <v>32</v>
      </c>
      <c r="R263" s="26">
        <v>46</v>
      </c>
      <c r="S263" s="26">
        <v>30</v>
      </c>
      <c r="T263" s="26">
        <v>16</v>
      </c>
    </row>
    <row r="264" spans="2:20" ht="15.75" customHeight="1">
      <c r="B264" s="19" t="s">
        <v>29</v>
      </c>
      <c r="C264" s="19" t="s">
        <v>30</v>
      </c>
      <c r="D264" s="19" t="s">
        <v>166</v>
      </c>
      <c r="E264" s="20"/>
      <c r="F264" s="20"/>
      <c r="G264" s="6">
        <v>50518586</v>
      </c>
      <c r="H264" s="6">
        <v>50518586</v>
      </c>
      <c r="I264" s="21">
        <v>41283434.664469995</v>
      </c>
      <c r="J264" s="21">
        <v>39219262.93</v>
      </c>
      <c r="K264" s="6">
        <v>34204264205.666668</v>
      </c>
      <c r="L264" s="22"/>
      <c r="M264" s="23"/>
      <c r="N264" s="24">
        <v>44125</v>
      </c>
      <c r="O264" s="25"/>
      <c r="P264" s="23">
        <v>49</v>
      </c>
      <c r="Q264" s="19" t="s">
        <v>32</v>
      </c>
      <c r="R264" s="26">
        <v>136</v>
      </c>
      <c r="S264" s="26">
        <v>62</v>
      </c>
      <c r="T264" s="26">
        <v>74</v>
      </c>
    </row>
    <row r="265" spans="2:20" ht="15.75" customHeight="1">
      <c r="B265" s="19" t="s">
        <v>33</v>
      </c>
      <c r="C265" s="19" t="s">
        <v>30</v>
      </c>
      <c r="D265" s="19" t="s">
        <v>166</v>
      </c>
      <c r="E265" s="20"/>
      <c r="F265" s="20"/>
      <c r="G265" s="6">
        <v>18554858.666666668</v>
      </c>
      <c r="H265" s="6">
        <v>18554858.666666668</v>
      </c>
      <c r="I265" s="21">
        <v>15130841.458706668</v>
      </c>
      <c r="J265" s="21">
        <v>14374299.390000001</v>
      </c>
      <c r="K265" s="6">
        <v>12681545214.666666</v>
      </c>
      <c r="L265" s="22"/>
      <c r="M265" s="23"/>
      <c r="N265" s="24">
        <v>45028</v>
      </c>
      <c r="O265" s="25"/>
      <c r="P265" s="23">
        <v>52</v>
      </c>
      <c r="Q265" s="19" t="s">
        <v>32</v>
      </c>
      <c r="R265" s="26">
        <v>138</v>
      </c>
      <c r="S265" s="26">
        <v>70</v>
      </c>
      <c r="T265" s="26">
        <v>68</v>
      </c>
    </row>
    <row r="266" spans="2:20" ht="15.75" customHeight="1">
      <c r="B266" s="19" t="s">
        <v>29</v>
      </c>
      <c r="C266" s="19" t="s">
        <v>30</v>
      </c>
      <c r="D266" s="19" t="s">
        <v>167</v>
      </c>
      <c r="E266" s="20"/>
      <c r="F266" s="20"/>
      <c r="G266" s="6">
        <v>70995424</v>
      </c>
      <c r="H266" s="6">
        <v>70995424</v>
      </c>
      <c r="I266" s="21">
        <v>59833426.764999993</v>
      </c>
      <c r="J266" s="21">
        <v>56841755.43</v>
      </c>
      <c r="K266" s="6">
        <v>41340730500</v>
      </c>
      <c r="L266" s="22"/>
      <c r="M266" s="23"/>
      <c r="N266" s="24">
        <v>44125</v>
      </c>
      <c r="O266" s="25"/>
      <c r="P266" s="23">
        <v>97</v>
      </c>
      <c r="Q266" s="19" t="s">
        <v>32</v>
      </c>
      <c r="R266" s="26">
        <v>406</v>
      </c>
      <c r="S266" s="26">
        <v>258</v>
      </c>
      <c r="T266" s="26">
        <v>148</v>
      </c>
    </row>
    <row r="267" spans="2:20" ht="15.75" customHeight="1">
      <c r="B267" s="19" t="s">
        <v>33</v>
      </c>
      <c r="C267" s="19" t="s">
        <v>30</v>
      </c>
      <c r="D267" s="19" t="s">
        <v>167</v>
      </c>
      <c r="E267" s="20"/>
      <c r="F267" s="20"/>
      <c r="G267" s="6">
        <v>41250602.333333336</v>
      </c>
      <c r="H267" s="6">
        <v>41250602.333333336</v>
      </c>
      <c r="I267" s="21">
        <v>34672536.377633333</v>
      </c>
      <c r="J267" s="21">
        <v>32938909.559999999</v>
      </c>
      <c r="K267" s="6">
        <v>24363207243.333332</v>
      </c>
      <c r="L267" s="22"/>
      <c r="M267" s="23"/>
      <c r="N267" s="24">
        <v>44291</v>
      </c>
      <c r="O267" s="25"/>
      <c r="P267" s="23">
        <v>100</v>
      </c>
      <c r="Q267" s="19" t="s">
        <v>32</v>
      </c>
      <c r="R267" s="26">
        <v>405</v>
      </c>
      <c r="S267" s="26">
        <v>260</v>
      </c>
      <c r="T267" s="26">
        <v>145</v>
      </c>
    </row>
    <row r="268" spans="2:20" ht="15.75" customHeight="1">
      <c r="B268" s="19" t="s">
        <v>29</v>
      </c>
      <c r="C268" s="19" t="s">
        <v>30</v>
      </c>
      <c r="D268" s="19" t="s">
        <v>168</v>
      </c>
      <c r="E268" s="20"/>
      <c r="F268" s="20"/>
      <c r="G268" s="6">
        <v>37077793</v>
      </c>
      <c r="H268" s="6">
        <v>37077793</v>
      </c>
      <c r="I268" s="21">
        <v>31247765.4058</v>
      </c>
      <c r="J268" s="21">
        <v>29685377.140000001</v>
      </c>
      <c r="K268" s="6">
        <v>21592694793.333332</v>
      </c>
      <c r="L268" s="22"/>
      <c r="M268" s="23"/>
      <c r="N268" s="24">
        <v>44125</v>
      </c>
      <c r="O268" s="25"/>
      <c r="P268" s="23">
        <v>73</v>
      </c>
      <c r="Q268" s="19" t="s">
        <v>32</v>
      </c>
      <c r="R268" s="26">
        <v>134</v>
      </c>
      <c r="S268" s="26">
        <v>93</v>
      </c>
      <c r="T268" s="26">
        <v>41</v>
      </c>
    </row>
    <row r="269" spans="2:20" ht="15.75" customHeight="1">
      <c r="B269" s="19" t="s">
        <v>33</v>
      </c>
      <c r="C269" s="19" t="s">
        <v>30</v>
      </c>
      <c r="D269" s="19" t="s">
        <v>168</v>
      </c>
      <c r="E269" s="20"/>
      <c r="F269" s="20"/>
      <c r="G269" s="6">
        <v>24201370.666666668</v>
      </c>
      <c r="H269" s="6">
        <v>24201370.666666668</v>
      </c>
      <c r="I269" s="21">
        <v>20193043.042666666</v>
      </c>
      <c r="J269" s="21">
        <v>19183390.890000001</v>
      </c>
      <c r="K269" s="6">
        <v>14845657866.666666</v>
      </c>
      <c r="L269" s="22"/>
      <c r="M269" s="23"/>
      <c r="N269" s="24">
        <v>44291</v>
      </c>
      <c r="O269" s="25"/>
      <c r="P269" s="23">
        <v>76</v>
      </c>
      <c r="Q269" s="19" t="s">
        <v>32</v>
      </c>
      <c r="R269" s="26">
        <v>134</v>
      </c>
      <c r="S269" s="26">
        <v>94</v>
      </c>
      <c r="T269" s="26">
        <v>40</v>
      </c>
    </row>
    <row r="270" spans="2:20" ht="15.75" customHeight="1">
      <c r="B270" s="19" t="s">
        <v>33</v>
      </c>
      <c r="C270" s="19" t="s">
        <v>30</v>
      </c>
      <c r="D270" s="19" t="s">
        <v>169</v>
      </c>
      <c r="E270" s="20"/>
      <c r="F270" s="20"/>
      <c r="G270" s="6">
        <v>0</v>
      </c>
      <c r="H270" s="6">
        <v>0</v>
      </c>
      <c r="I270" s="21">
        <v>0</v>
      </c>
      <c r="J270" s="21">
        <v>0</v>
      </c>
      <c r="K270" s="6">
        <v>0</v>
      </c>
      <c r="L270" s="22"/>
      <c r="M270" s="23"/>
      <c r="N270" s="24">
        <v>40967</v>
      </c>
      <c r="O270" s="25"/>
      <c r="P270" s="23">
        <v>98</v>
      </c>
      <c r="Q270" s="19" t="s">
        <v>170</v>
      </c>
      <c r="R270" s="26">
        <v>4</v>
      </c>
      <c r="S270" s="26">
        <v>2</v>
      </c>
      <c r="T270" s="26">
        <v>2</v>
      </c>
    </row>
    <row r="271" spans="2:20" ht="15.75" customHeight="1">
      <c r="B271" s="19" t="s">
        <v>29</v>
      </c>
      <c r="C271" s="19" t="s">
        <v>30</v>
      </c>
      <c r="D271" s="19" t="s">
        <v>171</v>
      </c>
      <c r="E271" s="20"/>
      <c r="F271" s="20"/>
      <c r="G271" s="6">
        <v>5992913</v>
      </c>
      <c r="H271" s="6">
        <v>5992913</v>
      </c>
      <c r="I271" s="21">
        <v>4892174.8508000001</v>
      </c>
      <c r="J271" s="21">
        <v>4647566.1100000003</v>
      </c>
      <c r="K271" s="6">
        <v>4076807960</v>
      </c>
      <c r="L271" s="22"/>
      <c r="M271" s="23"/>
      <c r="N271" s="24">
        <v>45127</v>
      </c>
      <c r="O271" s="25"/>
      <c r="P271" s="23">
        <v>19</v>
      </c>
      <c r="Q271" s="19" t="s">
        <v>32</v>
      </c>
      <c r="R271" s="26">
        <v>74</v>
      </c>
      <c r="S271" s="26">
        <v>45</v>
      </c>
      <c r="T271" s="26">
        <v>29</v>
      </c>
    </row>
    <row r="272" spans="2:20" ht="15.75" customHeight="1">
      <c r="B272" s="19" t="s">
        <v>33</v>
      </c>
      <c r="C272" s="19" t="s">
        <v>30</v>
      </c>
      <c r="D272" s="19" t="s">
        <v>171</v>
      </c>
      <c r="E272" s="20"/>
      <c r="F272" s="20"/>
      <c r="G272" s="6">
        <v>5889233.666666667</v>
      </c>
      <c r="H272" s="6">
        <v>5889233.666666667</v>
      </c>
      <c r="I272" s="21">
        <v>4807539.007166666</v>
      </c>
      <c r="J272" s="21">
        <v>4567162.0599999996</v>
      </c>
      <c r="K272" s="6">
        <v>4006276516.6666665</v>
      </c>
      <c r="L272" s="22"/>
      <c r="M272" s="23"/>
      <c r="N272" s="24">
        <v>40967</v>
      </c>
      <c r="O272" s="25"/>
      <c r="P272" s="23">
        <v>22</v>
      </c>
      <c r="Q272" s="19" t="s">
        <v>32</v>
      </c>
      <c r="R272" s="26">
        <v>74</v>
      </c>
      <c r="S272" s="26">
        <v>46</v>
      </c>
      <c r="T272" s="26">
        <v>28</v>
      </c>
    </row>
    <row r="273" spans="2:20" ht="15.75" customHeight="1">
      <c r="B273" s="19" t="s">
        <v>29</v>
      </c>
      <c r="C273" s="19" t="s">
        <v>30</v>
      </c>
      <c r="D273" s="19" t="s">
        <v>172</v>
      </c>
      <c r="E273" s="20"/>
      <c r="F273" s="20"/>
      <c r="G273" s="6">
        <v>135455060.33333334</v>
      </c>
      <c r="H273" s="6">
        <v>135472393.66666666</v>
      </c>
      <c r="I273" s="21">
        <v>110575579.18733335</v>
      </c>
      <c r="J273" s="21">
        <v>105046800.23</v>
      </c>
      <c r="K273" s="6">
        <v>92146226466.666672</v>
      </c>
      <c r="L273" s="22"/>
      <c r="M273" s="23"/>
      <c r="N273" s="24">
        <v>45127</v>
      </c>
      <c r="O273" s="25"/>
      <c r="P273" s="23">
        <v>33</v>
      </c>
      <c r="Q273" s="19" t="s">
        <v>32</v>
      </c>
      <c r="R273" s="26">
        <v>198</v>
      </c>
      <c r="S273" s="26">
        <v>78</v>
      </c>
      <c r="T273" s="26">
        <v>120</v>
      </c>
    </row>
    <row r="274" spans="2:20" ht="15.75" customHeight="1">
      <c r="B274" s="19" t="s">
        <v>33</v>
      </c>
      <c r="C274" s="19" t="s">
        <v>30</v>
      </c>
      <c r="D274" s="19" t="s">
        <v>172</v>
      </c>
      <c r="E274" s="20"/>
      <c r="F274" s="20"/>
      <c r="G274" s="6">
        <v>108724141.33333333</v>
      </c>
      <c r="H274" s="6">
        <v>108941474.66666667</v>
      </c>
      <c r="I274" s="21">
        <v>88754416.15093334</v>
      </c>
      <c r="J274" s="21">
        <v>84316695.340000004</v>
      </c>
      <c r="K274" s="6">
        <v>73961945120</v>
      </c>
      <c r="L274" s="22"/>
      <c r="M274" s="23"/>
      <c r="N274" s="24">
        <v>40967</v>
      </c>
      <c r="O274" s="25"/>
      <c r="P274" s="23">
        <v>36</v>
      </c>
      <c r="Q274" s="19" t="s">
        <v>32</v>
      </c>
      <c r="R274" s="26">
        <v>198</v>
      </c>
      <c r="S274" s="26">
        <v>81</v>
      </c>
      <c r="T274" s="26">
        <v>117</v>
      </c>
    </row>
    <row r="275" spans="2:20" ht="15.75" customHeight="1">
      <c r="B275" s="19" t="s">
        <v>29</v>
      </c>
      <c r="C275" s="19" t="s">
        <v>30</v>
      </c>
      <c r="D275" s="19" t="s">
        <v>173</v>
      </c>
      <c r="E275" s="20"/>
      <c r="F275" s="20"/>
      <c r="G275" s="6">
        <v>62596647</v>
      </c>
      <c r="H275" s="6">
        <v>62596647</v>
      </c>
      <c r="I275" s="21">
        <v>55561146.700500004</v>
      </c>
      <c r="J275" s="21">
        <v>52783089.369999997</v>
      </c>
      <c r="K275" s="6">
        <v>26057408516.666668</v>
      </c>
      <c r="L275" s="22"/>
      <c r="M275" s="23"/>
      <c r="N275" s="24">
        <v>45127</v>
      </c>
      <c r="O275" s="25"/>
      <c r="P275" s="23">
        <v>115</v>
      </c>
      <c r="Q275" s="19" t="s">
        <v>32</v>
      </c>
      <c r="R275" s="26">
        <v>363</v>
      </c>
      <c r="S275" s="26">
        <v>232</v>
      </c>
      <c r="T275" s="26">
        <v>131</v>
      </c>
    </row>
    <row r="276" spans="2:20" ht="15.75" customHeight="1">
      <c r="B276" s="19" t="s">
        <v>33</v>
      </c>
      <c r="C276" s="19" t="s">
        <v>30</v>
      </c>
      <c r="D276" s="19" t="s">
        <v>173</v>
      </c>
      <c r="E276" s="20"/>
      <c r="F276" s="20"/>
      <c r="G276" s="6">
        <v>40658929.333333336</v>
      </c>
      <c r="H276" s="6">
        <v>40658929.333333336</v>
      </c>
      <c r="I276" s="21">
        <v>36006317.848033331</v>
      </c>
      <c r="J276" s="21">
        <v>34206001.960000001</v>
      </c>
      <c r="K276" s="6">
        <v>17231894390</v>
      </c>
      <c r="L276" s="22"/>
      <c r="M276" s="23"/>
      <c r="N276" s="24">
        <v>40967</v>
      </c>
      <c r="O276" s="25"/>
      <c r="P276" s="23">
        <v>118</v>
      </c>
      <c r="Q276" s="19" t="s">
        <v>32</v>
      </c>
      <c r="R276" s="26">
        <v>364</v>
      </c>
      <c r="S276" s="26">
        <v>215</v>
      </c>
      <c r="T276" s="26">
        <v>149</v>
      </c>
    </row>
    <row r="277" spans="2:20" ht="15.75" customHeight="1">
      <c r="B277" s="19" t="s">
        <v>29</v>
      </c>
      <c r="C277" s="19" t="s">
        <v>30</v>
      </c>
      <c r="D277" s="19" t="s">
        <v>174</v>
      </c>
      <c r="E277" s="20"/>
      <c r="F277" s="20"/>
      <c r="G277" s="6">
        <v>51573401.666666664</v>
      </c>
      <c r="H277" s="6">
        <v>51573401.666666664</v>
      </c>
      <c r="I277" s="21">
        <v>42815767.103666671</v>
      </c>
      <c r="J277" s="21">
        <v>40674978.75</v>
      </c>
      <c r="K277" s="6">
        <v>32435683566.666668</v>
      </c>
      <c r="L277" s="22"/>
      <c r="M277" s="23"/>
      <c r="N277" s="24">
        <v>44473</v>
      </c>
      <c r="O277" s="25"/>
      <c r="P277" s="23">
        <v>27</v>
      </c>
      <c r="Q277" s="19" t="s">
        <v>32</v>
      </c>
      <c r="R277" s="26">
        <v>158</v>
      </c>
      <c r="S277" s="26">
        <v>91</v>
      </c>
      <c r="T277" s="26">
        <v>67</v>
      </c>
    </row>
    <row r="278" spans="2:20" ht="15.75" customHeight="1">
      <c r="B278" s="19" t="s">
        <v>33</v>
      </c>
      <c r="C278" s="19" t="s">
        <v>30</v>
      </c>
      <c r="D278" s="19" t="s">
        <v>174</v>
      </c>
      <c r="E278" s="20"/>
      <c r="F278" s="20"/>
      <c r="G278" s="6">
        <v>76257466</v>
      </c>
      <c r="H278" s="6">
        <v>76286799.333333328</v>
      </c>
      <c r="I278" s="21">
        <v>63420084.289599992</v>
      </c>
      <c r="J278" s="21">
        <v>60249080.079999998</v>
      </c>
      <c r="K278" s="6">
        <v>47545858186.666664</v>
      </c>
      <c r="L278" s="22"/>
      <c r="M278" s="23"/>
      <c r="N278" s="24">
        <v>44081</v>
      </c>
      <c r="O278" s="25"/>
      <c r="P278" s="23">
        <v>30</v>
      </c>
      <c r="Q278" s="19" t="s">
        <v>32</v>
      </c>
      <c r="R278" s="26">
        <v>165</v>
      </c>
      <c r="S278" s="26">
        <v>102</v>
      </c>
      <c r="T278" s="26">
        <v>63</v>
      </c>
    </row>
    <row r="279" spans="2:20" ht="15.75" customHeight="1">
      <c r="B279" s="19" t="s">
        <v>29</v>
      </c>
      <c r="C279" s="19" t="s">
        <v>30</v>
      </c>
      <c r="D279" s="19" t="s">
        <v>175</v>
      </c>
      <c r="E279" s="20"/>
      <c r="F279" s="20"/>
      <c r="G279" s="6">
        <v>328311181</v>
      </c>
      <c r="H279" s="6">
        <v>328311181</v>
      </c>
      <c r="I279" s="21">
        <v>273142179.47530001</v>
      </c>
      <c r="J279" s="21">
        <v>259485070.5</v>
      </c>
      <c r="K279" s="6">
        <v>204329635276.66666</v>
      </c>
      <c r="L279" s="22"/>
      <c r="M279" s="23"/>
      <c r="N279" s="24">
        <v>44473</v>
      </c>
      <c r="O279" s="25"/>
      <c r="P279" s="23">
        <v>65</v>
      </c>
      <c r="Q279" s="19" t="s">
        <v>32</v>
      </c>
      <c r="R279" s="26">
        <v>758</v>
      </c>
      <c r="S279" s="26">
        <v>413</v>
      </c>
      <c r="T279" s="26">
        <v>345</v>
      </c>
    </row>
    <row r="280" spans="2:20" ht="15.75" customHeight="1">
      <c r="B280" s="19" t="s">
        <v>33</v>
      </c>
      <c r="C280" s="19" t="s">
        <v>30</v>
      </c>
      <c r="D280" s="19" t="s">
        <v>175</v>
      </c>
      <c r="E280" s="20"/>
      <c r="F280" s="20"/>
      <c r="G280" s="6">
        <v>284237648.33333331</v>
      </c>
      <c r="H280" s="6">
        <v>285077648.33333331</v>
      </c>
      <c r="I280" s="21">
        <v>236626379.64113331</v>
      </c>
      <c r="J280" s="21">
        <v>224795060.66</v>
      </c>
      <c r="K280" s="6">
        <v>176338032193.33334</v>
      </c>
      <c r="L280" s="22"/>
      <c r="M280" s="23"/>
      <c r="N280" s="24">
        <v>44081</v>
      </c>
      <c r="O280" s="25"/>
      <c r="P280" s="23">
        <v>68</v>
      </c>
      <c r="Q280" s="19" t="s">
        <v>32</v>
      </c>
      <c r="R280" s="26">
        <v>759</v>
      </c>
      <c r="S280" s="26">
        <v>433</v>
      </c>
      <c r="T280" s="26">
        <v>326</v>
      </c>
    </row>
    <row r="281" spans="2:20" ht="15.75" customHeight="1">
      <c r="B281" s="19" t="s">
        <v>29</v>
      </c>
      <c r="C281" s="19" t="s">
        <v>30</v>
      </c>
      <c r="D281" s="19" t="s">
        <v>176</v>
      </c>
      <c r="E281" s="20"/>
      <c r="F281" s="20"/>
      <c r="G281" s="6">
        <v>70279335.333333328</v>
      </c>
      <c r="H281" s="6">
        <v>70402002</v>
      </c>
      <c r="I281" s="21">
        <v>58302018.315333337</v>
      </c>
      <c r="J281" s="21">
        <v>55386917.399999999</v>
      </c>
      <c r="K281" s="6">
        <v>44360433400</v>
      </c>
      <c r="L281" s="22"/>
      <c r="M281" s="23"/>
      <c r="N281" s="24">
        <v>44473</v>
      </c>
      <c r="O281" s="25"/>
      <c r="P281" s="23">
        <v>107</v>
      </c>
      <c r="Q281" s="19" t="s">
        <v>32</v>
      </c>
      <c r="R281" s="26">
        <v>161</v>
      </c>
      <c r="S281" s="26">
        <v>118</v>
      </c>
      <c r="T281" s="26">
        <v>43</v>
      </c>
    </row>
    <row r="282" spans="2:20" ht="15.75" customHeight="1">
      <c r="B282" s="19" t="s">
        <v>33</v>
      </c>
      <c r="C282" s="19" t="s">
        <v>30</v>
      </c>
      <c r="D282" s="19" t="s">
        <v>176</v>
      </c>
      <c r="E282" s="20"/>
      <c r="F282" s="20"/>
      <c r="G282" s="6">
        <v>43612428.000000007</v>
      </c>
      <c r="H282" s="6">
        <v>43771094.666666672</v>
      </c>
      <c r="I282" s="21">
        <v>35977031.812200002</v>
      </c>
      <c r="J282" s="21">
        <v>34178180.219999999</v>
      </c>
      <c r="K282" s="6">
        <v>28279245140</v>
      </c>
      <c r="L282" s="22"/>
      <c r="M282" s="23"/>
      <c r="N282" s="24">
        <v>44081</v>
      </c>
      <c r="O282" s="25"/>
      <c r="P282" s="23">
        <v>110</v>
      </c>
      <c r="Q282" s="19" t="s">
        <v>32</v>
      </c>
      <c r="R282" s="26">
        <v>161</v>
      </c>
      <c r="S282" s="26">
        <v>119</v>
      </c>
      <c r="T282" s="26">
        <v>42</v>
      </c>
    </row>
    <row r="283" spans="2:20" ht="15.75" customHeight="1">
      <c r="B283" s="19" t="s">
        <v>29</v>
      </c>
      <c r="C283" s="19" t="s">
        <v>30</v>
      </c>
      <c r="D283" s="19" t="s">
        <v>177</v>
      </c>
      <c r="E283" s="20"/>
      <c r="F283" s="20"/>
      <c r="G283" s="6">
        <v>38532548.666666664</v>
      </c>
      <c r="H283" s="6">
        <v>38532548.666666664</v>
      </c>
      <c r="I283" s="21">
        <v>31523111.285366666</v>
      </c>
      <c r="J283" s="21">
        <v>29946955.719999999</v>
      </c>
      <c r="K283" s="6">
        <v>25960879190</v>
      </c>
      <c r="L283" s="22"/>
      <c r="M283" s="23"/>
      <c r="N283" s="24">
        <v>44473</v>
      </c>
      <c r="O283" s="25"/>
      <c r="P283" s="23">
        <v>25</v>
      </c>
      <c r="Q283" s="19" t="s">
        <v>32</v>
      </c>
      <c r="R283" s="26">
        <v>374</v>
      </c>
      <c r="S283" s="26">
        <v>228</v>
      </c>
      <c r="T283" s="26">
        <v>146</v>
      </c>
    </row>
    <row r="284" spans="2:20" ht="15.75" customHeight="1">
      <c r="B284" s="19" t="s">
        <v>33</v>
      </c>
      <c r="C284" s="19" t="s">
        <v>30</v>
      </c>
      <c r="D284" s="19" t="s">
        <v>177</v>
      </c>
      <c r="E284" s="20"/>
      <c r="F284" s="20"/>
      <c r="G284" s="6">
        <v>35577722.666666664</v>
      </c>
      <c r="H284" s="6">
        <v>35577722.666666664</v>
      </c>
      <c r="I284" s="21">
        <v>29044257.468266666</v>
      </c>
      <c r="J284" s="21">
        <v>27592044.59</v>
      </c>
      <c r="K284" s="6">
        <v>24198019253.333332</v>
      </c>
      <c r="L284" s="22"/>
      <c r="M284" s="23"/>
      <c r="N284" s="24">
        <v>44081</v>
      </c>
      <c r="O284" s="25"/>
      <c r="P284" s="23">
        <v>28</v>
      </c>
      <c r="Q284" s="19" t="s">
        <v>32</v>
      </c>
      <c r="R284" s="26">
        <v>371</v>
      </c>
      <c r="S284" s="26">
        <v>244</v>
      </c>
      <c r="T284" s="26">
        <v>127</v>
      </c>
    </row>
    <row r="285" spans="2:20" ht="15.75" customHeight="1">
      <c r="B285" s="19" t="s">
        <v>29</v>
      </c>
      <c r="C285" s="19" t="s">
        <v>30</v>
      </c>
      <c r="D285" s="19" t="s">
        <v>178</v>
      </c>
      <c r="E285" s="20"/>
      <c r="F285" s="20"/>
      <c r="G285" s="6">
        <v>42429919.333333336</v>
      </c>
      <c r="H285" s="6">
        <v>42817919.333333336</v>
      </c>
      <c r="I285" s="21">
        <v>34607764.038433336</v>
      </c>
      <c r="J285" s="21">
        <v>32877375.84</v>
      </c>
      <c r="K285" s="6">
        <v>28970945536.666668</v>
      </c>
      <c r="L285" s="22"/>
      <c r="M285" s="23"/>
      <c r="N285" s="24">
        <v>44473</v>
      </c>
      <c r="O285" s="25"/>
      <c r="P285" s="23">
        <v>30</v>
      </c>
      <c r="Q285" s="19" t="s">
        <v>32</v>
      </c>
      <c r="R285" s="26">
        <v>152</v>
      </c>
      <c r="S285" s="26">
        <v>97</v>
      </c>
      <c r="T285" s="26">
        <v>55</v>
      </c>
    </row>
    <row r="286" spans="2:20" ht="15.75" customHeight="1">
      <c r="B286" s="19" t="s">
        <v>33</v>
      </c>
      <c r="C286" s="19" t="s">
        <v>30</v>
      </c>
      <c r="D286" s="19" t="s">
        <v>178</v>
      </c>
      <c r="E286" s="20"/>
      <c r="F286" s="20"/>
      <c r="G286" s="6">
        <v>26410507.333333332</v>
      </c>
      <c r="H286" s="6">
        <v>26410507.333333332</v>
      </c>
      <c r="I286" s="21">
        <v>21560574.553333331</v>
      </c>
      <c r="J286" s="21">
        <v>20482545.829999998</v>
      </c>
      <c r="K286" s="6">
        <v>17962714000</v>
      </c>
      <c r="L286" s="22"/>
      <c r="M286" s="23"/>
      <c r="N286" s="24">
        <v>44663</v>
      </c>
      <c r="O286" s="25"/>
      <c r="P286" s="23">
        <v>33</v>
      </c>
      <c r="Q286" s="19" t="s">
        <v>32</v>
      </c>
      <c r="R286" s="26">
        <v>151</v>
      </c>
      <c r="S286" s="26">
        <v>94</v>
      </c>
      <c r="T286" s="26">
        <v>57</v>
      </c>
    </row>
    <row r="287" spans="2:20" ht="15.75" customHeight="1">
      <c r="B287" s="19" t="s">
        <v>29</v>
      </c>
      <c r="C287" s="19" t="s">
        <v>30</v>
      </c>
      <c r="D287" s="19" t="s">
        <v>179</v>
      </c>
      <c r="E287" s="20"/>
      <c r="F287" s="20"/>
      <c r="G287" s="6">
        <v>2843389.3333333335</v>
      </c>
      <c r="H287" s="6">
        <v>2843389.3333333335</v>
      </c>
      <c r="I287" s="21">
        <v>2332403.5603333334</v>
      </c>
      <c r="J287" s="21">
        <v>2215783.38</v>
      </c>
      <c r="K287" s="6">
        <v>1892539900</v>
      </c>
      <c r="L287" s="22"/>
      <c r="M287" s="23"/>
      <c r="N287" s="24">
        <v>42039</v>
      </c>
      <c r="O287" s="25"/>
      <c r="P287" s="23">
        <v>18</v>
      </c>
      <c r="Q287" s="19" t="s">
        <v>32</v>
      </c>
      <c r="R287" s="26">
        <v>67</v>
      </c>
      <c r="S287" s="26">
        <v>54</v>
      </c>
      <c r="T287" s="26">
        <v>13</v>
      </c>
    </row>
    <row r="288" spans="2:20" ht="15.75" customHeight="1">
      <c r="B288" s="19" t="s">
        <v>33</v>
      </c>
      <c r="C288" s="19" t="s">
        <v>30</v>
      </c>
      <c r="D288" s="19" t="s">
        <v>179</v>
      </c>
      <c r="E288" s="20"/>
      <c r="F288" s="20"/>
      <c r="G288" s="6">
        <v>574892</v>
      </c>
      <c r="H288" s="6">
        <v>574892</v>
      </c>
      <c r="I288" s="21">
        <v>469299.77</v>
      </c>
      <c r="J288" s="21">
        <v>445834.78</v>
      </c>
      <c r="K288" s="6">
        <v>391082333.33333331</v>
      </c>
      <c r="L288" s="22"/>
      <c r="M288" s="23"/>
      <c r="N288" s="24">
        <v>44663</v>
      </c>
      <c r="O288" s="25"/>
      <c r="P288" s="23">
        <v>21</v>
      </c>
      <c r="Q288" s="19" t="s">
        <v>32</v>
      </c>
      <c r="R288" s="26">
        <v>66</v>
      </c>
      <c r="S288" s="26">
        <v>54</v>
      </c>
      <c r="T288" s="26">
        <v>12</v>
      </c>
    </row>
    <row r="289" spans="2:20" ht="15.75" customHeight="1">
      <c r="B289" s="19" t="s">
        <v>29</v>
      </c>
      <c r="C289" s="19" t="s">
        <v>30</v>
      </c>
      <c r="D289" s="19" t="s">
        <v>180</v>
      </c>
      <c r="E289" s="20"/>
      <c r="F289" s="20"/>
      <c r="G289" s="6">
        <v>244808383.66666666</v>
      </c>
      <c r="H289" s="6">
        <v>244808383.66666666</v>
      </c>
      <c r="I289" s="21">
        <v>202342822.43956664</v>
      </c>
      <c r="J289" s="21">
        <v>192225681.31999999</v>
      </c>
      <c r="K289" s="6">
        <v>157279856396.66666</v>
      </c>
      <c r="L289" s="22"/>
      <c r="M289" s="23"/>
      <c r="N289" s="24">
        <v>42039</v>
      </c>
      <c r="O289" s="25"/>
      <c r="P289" s="23">
        <v>126</v>
      </c>
      <c r="Q289" s="19" t="s">
        <v>32</v>
      </c>
      <c r="R289" s="26">
        <v>216</v>
      </c>
      <c r="S289" s="26">
        <v>125</v>
      </c>
      <c r="T289" s="26">
        <v>91</v>
      </c>
    </row>
    <row r="290" spans="2:20" ht="15.75" customHeight="1">
      <c r="B290" s="19" t="s">
        <v>33</v>
      </c>
      <c r="C290" s="19" t="s">
        <v>30</v>
      </c>
      <c r="D290" s="19" t="s">
        <v>180</v>
      </c>
      <c r="E290" s="20"/>
      <c r="F290" s="20"/>
      <c r="G290" s="6">
        <v>192837942.33333334</v>
      </c>
      <c r="H290" s="6">
        <v>192837942.33333334</v>
      </c>
      <c r="I290" s="21">
        <v>159260789.43033335</v>
      </c>
      <c r="J290" s="21">
        <v>151297749.96000001</v>
      </c>
      <c r="K290" s="6">
        <v>124359825566.66667</v>
      </c>
      <c r="L290" s="22"/>
      <c r="M290" s="23"/>
      <c r="N290" s="24">
        <v>44697</v>
      </c>
      <c r="O290" s="25"/>
      <c r="P290" s="23">
        <v>129</v>
      </c>
      <c r="Q290" s="19" t="s">
        <v>32</v>
      </c>
      <c r="R290" s="26">
        <v>215</v>
      </c>
      <c r="S290" s="26">
        <v>122</v>
      </c>
      <c r="T290" s="26">
        <v>93</v>
      </c>
    </row>
    <row r="291" spans="2:20" ht="15.75" customHeight="1">
      <c r="B291" s="19" t="s">
        <v>29</v>
      </c>
      <c r="C291" s="19" t="s">
        <v>30</v>
      </c>
      <c r="D291" s="19" t="s">
        <v>181</v>
      </c>
      <c r="E291" s="20"/>
      <c r="F291" s="20"/>
      <c r="G291" s="6">
        <v>1950769</v>
      </c>
      <c r="H291" s="6">
        <v>1950769</v>
      </c>
      <c r="I291" s="21">
        <v>1592465.1643000001</v>
      </c>
      <c r="J291" s="21">
        <v>1512841.91</v>
      </c>
      <c r="K291" s="6">
        <v>1327051243.3333333</v>
      </c>
      <c r="L291" s="22"/>
      <c r="M291" s="23"/>
      <c r="N291" s="24">
        <v>42039</v>
      </c>
      <c r="O291" s="25"/>
      <c r="P291" s="23">
        <v>7</v>
      </c>
      <c r="Q291" s="19" t="s">
        <v>32</v>
      </c>
      <c r="R291" s="26">
        <v>14</v>
      </c>
      <c r="S291" s="26">
        <v>3</v>
      </c>
      <c r="T291" s="26">
        <v>11</v>
      </c>
    </row>
    <row r="292" spans="2:20" ht="15.75" customHeight="1">
      <c r="B292" s="19" t="s">
        <v>33</v>
      </c>
      <c r="C292" s="19" t="s">
        <v>30</v>
      </c>
      <c r="D292" s="19" t="s">
        <v>181</v>
      </c>
      <c r="E292" s="20"/>
      <c r="F292" s="20"/>
      <c r="G292" s="6">
        <v>662755</v>
      </c>
      <c r="H292" s="6">
        <v>662755</v>
      </c>
      <c r="I292" s="21">
        <v>541024.9915</v>
      </c>
      <c r="J292" s="21">
        <v>513973.74</v>
      </c>
      <c r="K292" s="6">
        <v>450851883.33333331</v>
      </c>
      <c r="L292" s="22"/>
      <c r="M292" s="23"/>
      <c r="N292" s="24">
        <v>44697</v>
      </c>
      <c r="O292" s="25"/>
      <c r="P292" s="23">
        <v>9</v>
      </c>
      <c r="Q292" s="19" t="s">
        <v>32</v>
      </c>
      <c r="R292" s="26"/>
      <c r="S292" s="26"/>
      <c r="T292" s="26"/>
    </row>
    <row r="293" spans="2:20" ht="15.75" customHeight="1">
      <c r="B293" s="19" t="s">
        <v>29</v>
      </c>
      <c r="C293" s="19" t="s">
        <v>30</v>
      </c>
      <c r="D293" s="19" t="s">
        <v>182</v>
      </c>
      <c r="E293" s="20"/>
      <c r="F293" s="20"/>
      <c r="G293" s="6">
        <v>281669735</v>
      </c>
      <c r="H293" s="6">
        <v>281799068.33333331</v>
      </c>
      <c r="I293" s="21">
        <v>233352441.60230002</v>
      </c>
      <c r="J293" s="21">
        <v>221684819.52000001</v>
      </c>
      <c r="K293" s="6">
        <v>178952938510</v>
      </c>
      <c r="L293" s="22"/>
      <c r="M293" s="23"/>
      <c r="N293" s="24">
        <v>42039</v>
      </c>
      <c r="O293" s="25"/>
      <c r="P293" s="23">
        <v>81</v>
      </c>
      <c r="Q293" s="19" t="s">
        <v>32</v>
      </c>
      <c r="R293" s="26">
        <v>1409</v>
      </c>
      <c r="S293" s="26">
        <v>997</v>
      </c>
      <c r="T293" s="26">
        <v>412</v>
      </c>
    </row>
    <row r="294" spans="2:20" ht="15.75" customHeight="1">
      <c r="B294" s="19" t="s">
        <v>33</v>
      </c>
      <c r="C294" s="19" t="s">
        <v>30</v>
      </c>
      <c r="D294" s="19" t="s">
        <v>182</v>
      </c>
      <c r="E294" s="20"/>
      <c r="F294" s="20"/>
      <c r="G294" s="6">
        <v>232021401.33333334</v>
      </c>
      <c r="H294" s="6">
        <v>232129401.33333334</v>
      </c>
      <c r="I294" s="21">
        <v>190893724.74633333</v>
      </c>
      <c r="J294" s="21">
        <v>181349038.50999999</v>
      </c>
      <c r="K294" s="6">
        <v>152324728100</v>
      </c>
      <c r="L294" s="22"/>
      <c r="M294" s="23"/>
      <c r="N294" s="24">
        <v>44697</v>
      </c>
      <c r="O294" s="25"/>
      <c r="P294" s="23">
        <v>84</v>
      </c>
      <c r="Q294" s="19" t="s">
        <v>32</v>
      </c>
      <c r="R294" s="26">
        <v>1406</v>
      </c>
      <c r="S294" s="26">
        <v>1016</v>
      </c>
      <c r="T294" s="26">
        <v>390</v>
      </c>
    </row>
    <row r="295" spans="2:20" ht="15.75" customHeight="1">
      <c r="B295" s="19" t="s">
        <v>29</v>
      </c>
      <c r="C295" s="19" t="s">
        <v>30</v>
      </c>
      <c r="D295" s="19" t="s">
        <v>183</v>
      </c>
      <c r="E295" s="20"/>
      <c r="F295" s="20"/>
      <c r="G295" s="6">
        <v>65044937.333333336</v>
      </c>
      <c r="H295" s="6">
        <v>65734937.333333336</v>
      </c>
      <c r="I295" s="21">
        <v>53216323.211333334</v>
      </c>
      <c r="J295" s="21">
        <v>50555507.049999997</v>
      </c>
      <c r="K295" s="6">
        <v>43809681933.333336</v>
      </c>
      <c r="L295" s="22"/>
      <c r="M295" s="23"/>
      <c r="N295" s="24">
        <v>42039</v>
      </c>
      <c r="O295" s="25"/>
      <c r="P295" s="23">
        <v>74</v>
      </c>
      <c r="Q295" s="19" t="s">
        <v>32</v>
      </c>
      <c r="R295" s="26">
        <v>146</v>
      </c>
      <c r="S295" s="26">
        <v>71</v>
      </c>
      <c r="T295" s="26">
        <v>75</v>
      </c>
    </row>
    <row r="296" spans="2:20" ht="15.75" customHeight="1">
      <c r="B296" s="19" t="s">
        <v>33</v>
      </c>
      <c r="C296" s="19" t="s">
        <v>30</v>
      </c>
      <c r="D296" s="19" t="s">
        <v>183</v>
      </c>
      <c r="E296" s="20"/>
      <c r="F296" s="20"/>
      <c r="G296" s="6">
        <v>36640120.666666664</v>
      </c>
      <c r="H296" s="6">
        <v>37170787.333333336</v>
      </c>
      <c r="I296" s="21">
        <v>29955033.108166665</v>
      </c>
      <c r="J296" s="21">
        <v>28457281.449999999</v>
      </c>
      <c r="K296" s="6">
        <v>24759583550</v>
      </c>
      <c r="L296" s="22"/>
      <c r="M296" s="23"/>
      <c r="N296" s="24">
        <v>44697</v>
      </c>
      <c r="O296" s="25"/>
      <c r="P296" s="23">
        <v>77</v>
      </c>
      <c r="Q296" s="19" t="s">
        <v>32</v>
      </c>
      <c r="R296" s="26">
        <v>148</v>
      </c>
      <c r="S296" s="26">
        <v>81</v>
      </c>
      <c r="T296" s="26">
        <v>67</v>
      </c>
    </row>
    <row r="297" spans="2:20" ht="15.75" customHeight="1">
      <c r="B297" s="19" t="s">
        <v>29</v>
      </c>
      <c r="C297" s="19" t="s">
        <v>30</v>
      </c>
      <c r="D297" s="19" t="s">
        <v>184</v>
      </c>
      <c r="E297" s="20"/>
      <c r="F297" s="20"/>
      <c r="G297" s="6">
        <v>45203558.333333336</v>
      </c>
      <c r="H297" s="6">
        <v>45203558.333333336</v>
      </c>
      <c r="I297" s="21">
        <v>36252685.920533337</v>
      </c>
      <c r="J297" s="21">
        <v>34440051.619999997</v>
      </c>
      <c r="K297" s="6">
        <v>33151379306.666668</v>
      </c>
      <c r="L297" s="22"/>
      <c r="M297" s="23"/>
      <c r="N297" s="24">
        <v>42039</v>
      </c>
      <c r="O297" s="25"/>
      <c r="P297" s="23">
        <v>26</v>
      </c>
      <c r="Q297" s="19" t="s">
        <v>32</v>
      </c>
      <c r="R297" s="26">
        <v>108</v>
      </c>
      <c r="S297" s="26">
        <v>77</v>
      </c>
      <c r="T297" s="26">
        <v>31</v>
      </c>
    </row>
    <row r="298" spans="2:20" ht="15.75" customHeight="1">
      <c r="B298" s="19" t="s">
        <v>33</v>
      </c>
      <c r="C298" s="19" t="s">
        <v>30</v>
      </c>
      <c r="D298" s="19" t="s">
        <v>184</v>
      </c>
      <c r="E298" s="20"/>
      <c r="F298" s="20"/>
      <c r="G298" s="6">
        <v>52884171.333333336</v>
      </c>
      <c r="H298" s="6">
        <v>52884171.333333336</v>
      </c>
      <c r="I298" s="21">
        <v>42769100.718333334</v>
      </c>
      <c r="J298" s="21">
        <v>40630645.68</v>
      </c>
      <c r="K298" s="6">
        <v>37463224500</v>
      </c>
      <c r="L298" s="22"/>
      <c r="M298" s="23"/>
      <c r="N298" s="24">
        <v>41701</v>
      </c>
      <c r="O298" s="25"/>
      <c r="P298" s="23">
        <v>29</v>
      </c>
      <c r="Q298" s="19" t="s">
        <v>32</v>
      </c>
      <c r="R298" s="26">
        <v>108</v>
      </c>
      <c r="S298" s="26">
        <v>78</v>
      </c>
      <c r="T298" s="26">
        <v>30</v>
      </c>
    </row>
    <row r="299" spans="2:20" ht="15.75" customHeight="1">
      <c r="B299" s="19" t="s">
        <v>29</v>
      </c>
      <c r="C299" s="19" t="s">
        <v>30</v>
      </c>
      <c r="D299" s="19" t="s">
        <v>185</v>
      </c>
      <c r="E299" s="20"/>
      <c r="F299" s="20"/>
      <c r="G299" s="6">
        <v>82431236.666666672</v>
      </c>
      <c r="H299" s="6">
        <v>82779903.333333328</v>
      </c>
      <c r="I299" s="21">
        <v>71201301.434966668</v>
      </c>
      <c r="J299" s="21">
        <v>67641236.359999999</v>
      </c>
      <c r="K299" s="6">
        <v>41592352710</v>
      </c>
      <c r="L299" s="22"/>
      <c r="M299" s="23"/>
      <c r="N299" s="24">
        <v>44861</v>
      </c>
      <c r="O299" s="25"/>
      <c r="P299" s="23">
        <v>37</v>
      </c>
      <c r="Q299" s="19" t="s">
        <v>32</v>
      </c>
      <c r="R299" s="26">
        <v>185</v>
      </c>
      <c r="S299" s="26">
        <v>110</v>
      </c>
      <c r="T299" s="26">
        <v>75</v>
      </c>
    </row>
    <row r="300" spans="2:20" ht="15.75" customHeight="1">
      <c r="B300" s="19" t="s">
        <v>33</v>
      </c>
      <c r="C300" s="19" t="s">
        <v>30</v>
      </c>
      <c r="D300" s="19" t="s">
        <v>185</v>
      </c>
      <c r="E300" s="20"/>
      <c r="F300" s="20"/>
      <c r="G300" s="6">
        <v>92846226.666666672</v>
      </c>
      <c r="H300" s="6">
        <v>92989560</v>
      </c>
      <c r="I300" s="21">
        <v>80787778.541166663</v>
      </c>
      <c r="J300" s="21">
        <v>76748389.609999999</v>
      </c>
      <c r="K300" s="6">
        <v>44660918983.333336</v>
      </c>
      <c r="L300" s="22"/>
      <c r="M300" s="23"/>
      <c r="N300" s="24">
        <v>41701</v>
      </c>
      <c r="O300" s="25"/>
      <c r="P300" s="23">
        <v>40</v>
      </c>
      <c r="Q300" s="19" t="s">
        <v>32</v>
      </c>
      <c r="R300" s="26">
        <v>175</v>
      </c>
      <c r="S300" s="26">
        <v>109</v>
      </c>
      <c r="T300" s="26">
        <v>66</v>
      </c>
    </row>
    <row r="301" spans="2:20" ht="15.75" customHeight="1">
      <c r="B301" s="19" t="s">
        <v>29</v>
      </c>
      <c r="C301" s="19" t="s">
        <v>30</v>
      </c>
      <c r="D301" s="19" t="s">
        <v>186</v>
      </c>
      <c r="E301" s="20"/>
      <c r="F301" s="20"/>
      <c r="G301" s="6">
        <v>229731683</v>
      </c>
      <c r="H301" s="6">
        <v>229731683</v>
      </c>
      <c r="I301" s="21">
        <v>199265593.48699999</v>
      </c>
      <c r="J301" s="21">
        <v>189302313.81</v>
      </c>
      <c r="K301" s="6">
        <v>112837368566.66667</v>
      </c>
      <c r="L301" s="22"/>
      <c r="M301" s="23"/>
      <c r="N301" s="24">
        <v>44861</v>
      </c>
      <c r="O301" s="25"/>
      <c r="P301" s="23">
        <v>74</v>
      </c>
      <c r="Q301" s="19" t="s">
        <v>32</v>
      </c>
      <c r="R301" s="26">
        <v>12</v>
      </c>
      <c r="S301" s="26">
        <v>4</v>
      </c>
      <c r="T301" s="26">
        <v>8</v>
      </c>
    </row>
    <row r="302" spans="2:20" ht="15.75" customHeight="1">
      <c r="B302" s="19" t="s">
        <v>33</v>
      </c>
      <c r="C302" s="19" t="s">
        <v>30</v>
      </c>
      <c r="D302" s="19" t="s">
        <v>186</v>
      </c>
      <c r="E302" s="20"/>
      <c r="F302" s="20"/>
      <c r="G302" s="6">
        <v>93173164.333333328</v>
      </c>
      <c r="H302" s="6">
        <v>93173164.333333328</v>
      </c>
      <c r="I302" s="21">
        <v>80403547.111333326</v>
      </c>
      <c r="J302" s="21">
        <v>76383369.760000005</v>
      </c>
      <c r="K302" s="6">
        <v>47294878600</v>
      </c>
      <c r="L302" s="22"/>
      <c r="M302" s="23"/>
      <c r="N302" s="24">
        <v>41701</v>
      </c>
      <c r="O302" s="25"/>
      <c r="P302" s="23">
        <v>77</v>
      </c>
      <c r="Q302" s="19" t="s">
        <v>32</v>
      </c>
      <c r="R302" s="26">
        <v>12</v>
      </c>
      <c r="S302" s="26">
        <v>5</v>
      </c>
      <c r="T302" s="26">
        <v>7</v>
      </c>
    </row>
    <row r="303" spans="2:20" ht="15.75" customHeight="1">
      <c r="B303" s="19" t="s">
        <v>33</v>
      </c>
      <c r="C303" s="19" t="s">
        <v>30</v>
      </c>
      <c r="D303" s="19" t="s">
        <v>187</v>
      </c>
      <c r="E303" s="20"/>
      <c r="F303" s="20"/>
      <c r="G303" s="6">
        <v>1619815.6666666667</v>
      </c>
      <c r="H303" s="6">
        <v>1665815.6666666667</v>
      </c>
      <c r="I303" s="21">
        <v>1351806.9301666666</v>
      </c>
      <c r="J303" s="21">
        <v>1284216.58</v>
      </c>
      <c r="K303" s="6">
        <v>992624950</v>
      </c>
      <c r="L303" s="22"/>
      <c r="M303" s="23"/>
      <c r="N303" s="24">
        <v>41701</v>
      </c>
      <c r="O303" s="25"/>
      <c r="P303" s="23">
        <v>3</v>
      </c>
      <c r="Q303" s="19" t="s">
        <v>32</v>
      </c>
      <c r="R303" s="26">
        <v>14</v>
      </c>
      <c r="S303" s="26">
        <v>3</v>
      </c>
      <c r="T303" s="26">
        <v>11</v>
      </c>
    </row>
    <row r="304" spans="2:20" ht="15.75" customHeight="1">
      <c r="B304" s="19" t="s">
        <v>33</v>
      </c>
      <c r="C304" s="19" t="s">
        <v>30</v>
      </c>
      <c r="D304" s="19" t="s">
        <v>188</v>
      </c>
      <c r="E304" s="20"/>
      <c r="F304" s="20"/>
      <c r="G304" s="6">
        <v>484532.33333333331</v>
      </c>
      <c r="H304" s="6">
        <v>484532.33333333331</v>
      </c>
      <c r="I304" s="21">
        <v>410151.71183333336</v>
      </c>
      <c r="J304" s="21">
        <v>389644.13</v>
      </c>
      <c r="K304" s="6">
        <v>275483783.33333331</v>
      </c>
      <c r="L304" s="22"/>
      <c r="M304" s="23"/>
      <c r="N304" s="24">
        <v>41701</v>
      </c>
      <c r="O304" s="25"/>
      <c r="P304" s="23">
        <v>3</v>
      </c>
      <c r="Q304" s="19" t="s">
        <v>32</v>
      </c>
      <c r="R304" s="26">
        <v>14</v>
      </c>
      <c r="S304" s="26">
        <v>10</v>
      </c>
      <c r="T304" s="26">
        <v>4</v>
      </c>
    </row>
    <row r="305" spans="2:20" ht="15.75" customHeight="1">
      <c r="B305" s="19" t="s">
        <v>33</v>
      </c>
      <c r="C305" s="19" t="s">
        <v>30</v>
      </c>
      <c r="D305" s="19" t="s">
        <v>189</v>
      </c>
      <c r="E305" s="20"/>
      <c r="F305" s="20"/>
      <c r="G305" s="6">
        <v>33209.333333333336</v>
      </c>
      <c r="H305" s="6">
        <v>33209.333333333336</v>
      </c>
      <c r="I305" s="21">
        <v>29593.943333333333</v>
      </c>
      <c r="J305" s="21">
        <v>28114.25</v>
      </c>
      <c r="K305" s="6">
        <v>13390333.333333334</v>
      </c>
      <c r="L305" s="22"/>
      <c r="M305" s="23"/>
      <c r="N305" s="24">
        <v>41730</v>
      </c>
      <c r="O305" s="25"/>
      <c r="P305" s="23">
        <v>1</v>
      </c>
      <c r="Q305" s="19" t="s">
        <v>32</v>
      </c>
      <c r="R305" s="26">
        <v>5</v>
      </c>
      <c r="S305" s="26">
        <v>2</v>
      </c>
      <c r="T305" s="26">
        <v>3</v>
      </c>
    </row>
    <row r="306" spans="2:20" ht="15.75" customHeight="1">
      <c r="B306" s="19" t="s">
        <v>29</v>
      </c>
      <c r="C306" s="19" t="s">
        <v>30</v>
      </c>
      <c r="D306" s="19" t="s">
        <v>190</v>
      </c>
      <c r="E306" s="20"/>
      <c r="F306" s="20"/>
      <c r="G306" s="6">
        <v>173802174.66666666</v>
      </c>
      <c r="H306" s="6">
        <v>179894174.66666666</v>
      </c>
      <c r="I306" s="21">
        <v>153730298.86146668</v>
      </c>
      <c r="J306" s="21">
        <v>146043783.91999999</v>
      </c>
      <c r="K306" s="6">
        <v>74340280760</v>
      </c>
      <c r="L306" s="22"/>
      <c r="M306" s="23"/>
      <c r="N306" s="24">
        <v>44760</v>
      </c>
      <c r="O306" s="25"/>
      <c r="P306" s="23">
        <v>74</v>
      </c>
      <c r="Q306" s="19" t="s">
        <v>32</v>
      </c>
      <c r="R306" s="26">
        <v>204</v>
      </c>
      <c r="S306" s="26">
        <v>151</v>
      </c>
      <c r="T306" s="26">
        <v>53</v>
      </c>
    </row>
    <row r="307" spans="2:20" ht="15.75" customHeight="1">
      <c r="B307" s="19" t="s">
        <v>33</v>
      </c>
      <c r="C307" s="19" t="s">
        <v>30</v>
      </c>
      <c r="D307" s="19" t="s">
        <v>190</v>
      </c>
      <c r="E307" s="20"/>
      <c r="F307" s="20"/>
      <c r="G307" s="6">
        <v>151362384.66666666</v>
      </c>
      <c r="H307" s="6">
        <v>157650384.66666666</v>
      </c>
      <c r="I307" s="21">
        <v>134949763.28286669</v>
      </c>
      <c r="J307" s="21">
        <v>128202275.12</v>
      </c>
      <c r="K307" s="6">
        <v>60787486606.666664</v>
      </c>
      <c r="L307" s="22"/>
      <c r="M307" s="23"/>
      <c r="N307" s="24">
        <v>41730</v>
      </c>
      <c r="O307" s="25"/>
      <c r="P307" s="23">
        <v>77</v>
      </c>
      <c r="Q307" s="19" t="s">
        <v>32</v>
      </c>
      <c r="R307" s="26">
        <v>204</v>
      </c>
      <c r="S307" s="26">
        <v>153</v>
      </c>
      <c r="T307" s="26">
        <v>51</v>
      </c>
    </row>
    <row r="308" spans="2:20" ht="15.75" customHeight="1">
      <c r="B308" s="19" t="s">
        <v>29</v>
      </c>
      <c r="C308" s="19" t="s">
        <v>30</v>
      </c>
      <c r="D308" s="19" t="s">
        <v>191</v>
      </c>
      <c r="E308" s="20"/>
      <c r="F308" s="20"/>
      <c r="G308" s="6">
        <v>335589266</v>
      </c>
      <c r="H308" s="6">
        <v>336222599.33333331</v>
      </c>
      <c r="I308" s="21">
        <v>273267711.33239001</v>
      </c>
      <c r="J308" s="21">
        <v>259604325.77000001</v>
      </c>
      <c r="K308" s="6">
        <v>230820572843</v>
      </c>
      <c r="L308" s="22"/>
      <c r="M308" s="23"/>
      <c r="N308" s="24">
        <v>44760</v>
      </c>
      <c r="O308" s="25"/>
      <c r="P308" s="23">
        <v>42</v>
      </c>
      <c r="Q308" s="19" t="s">
        <v>32</v>
      </c>
      <c r="R308" s="26">
        <v>765</v>
      </c>
      <c r="S308" s="26">
        <v>414</v>
      </c>
      <c r="T308" s="26">
        <v>351</v>
      </c>
    </row>
    <row r="309" spans="2:20" ht="15.75" customHeight="1">
      <c r="B309" s="19" t="s">
        <v>33</v>
      </c>
      <c r="C309" s="19" t="s">
        <v>30</v>
      </c>
      <c r="D309" s="19" t="s">
        <v>191</v>
      </c>
      <c r="E309" s="20"/>
      <c r="F309" s="20"/>
      <c r="G309" s="6">
        <v>215271251.33333334</v>
      </c>
      <c r="H309" s="6">
        <v>215273918</v>
      </c>
      <c r="I309" s="21">
        <v>175277246.32454333</v>
      </c>
      <c r="J309" s="21">
        <v>166513384.00999999</v>
      </c>
      <c r="K309" s="6">
        <v>148125944477</v>
      </c>
      <c r="L309" s="22"/>
      <c r="M309" s="23"/>
      <c r="N309" s="24">
        <v>41730</v>
      </c>
      <c r="O309" s="25"/>
      <c r="P309" s="23">
        <v>45</v>
      </c>
      <c r="Q309" s="19" t="s">
        <v>32</v>
      </c>
      <c r="R309" s="26">
        <v>763</v>
      </c>
      <c r="S309" s="26">
        <v>429</v>
      </c>
      <c r="T309" s="26">
        <v>334</v>
      </c>
    </row>
    <row r="310" spans="2:20" ht="15.75" customHeight="1">
      <c r="B310" s="19" t="s">
        <v>29</v>
      </c>
      <c r="C310" s="19" t="s">
        <v>30</v>
      </c>
      <c r="D310" s="19" t="s">
        <v>192</v>
      </c>
      <c r="E310" s="20"/>
      <c r="F310" s="20"/>
      <c r="G310" s="6">
        <v>265886594.33333334</v>
      </c>
      <c r="H310" s="6">
        <v>266307927.66666666</v>
      </c>
      <c r="I310" s="21">
        <v>220746335.56943333</v>
      </c>
      <c r="J310" s="21">
        <v>209709018.78999999</v>
      </c>
      <c r="K310" s="6">
        <v>167186143570</v>
      </c>
      <c r="L310" s="22"/>
      <c r="M310" s="23"/>
      <c r="N310" s="24">
        <v>44760</v>
      </c>
      <c r="O310" s="25"/>
      <c r="P310" s="23">
        <v>109</v>
      </c>
      <c r="Q310" s="19" t="s">
        <v>32</v>
      </c>
      <c r="R310" s="26">
        <v>547</v>
      </c>
      <c r="S310" s="26">
        <v>363</v>
      </c>
      <c r="T310" s="26">
        <v>184</v>
      </c>
    </row>
    <row r="311" spans="2:20" ht="15.75" customHeight="1">
      <c r="B311" s="19" t="s">
        <v>33</v>
      </c>
      <c r="C311" s="19" t="s">
        <v>30</v>
      </c>
      <c r="D311" s="19" t="s">
        <v>192</v>
      </c>
      <c r="E311" s="20"/>
      <c r="F311" s="20"/>
      <c r="G311" s="6">
        <v>213083169.66666666</v>
      </c>
      <c r="H311" s="6">
        <v>213647169.66666666</v>
      </c>
      <c r="I311" s="21">
        <v>176608071.05166665</v>
      </c>
      <c r="J311" s="21">
        <v>167777667.5</v>
      </c>
      <c r="K311" s="6">
        <v>135092957833.33333</v>
      </c>
      <c r="L311" s="22"/>
      <c r="M311" s="23"/>
      <c r="N311" s="24">
        <v>41730</v>
      </c>
      <c r="O311" s="25"/>
      <c r="P311" s="23">
        <v>112</v>
      </c>
      <c r="Q311" s="19" t="s">
        <v>32</v>
      </c>
      <c r="R311" s="26">
        <v>548</v>
      </c>
      <c r="S311" s="26">
        <v>378</v>
      </c>
      <c r="T311" s="26">
        <v>170</v>
      </c>
    </row>
    <row r="312" spans="2:20" ht="15.75" customHeight="1">
      <c r="B312" s="19" t="s">
        <v>29</v>
      </c>
      <c r="C312" s="19" t="s">
        <v>30</v>
      </c>
      <c r="D312" s="19" t="s">
        <v>193</v>
      </c>
      <c r="E312" s="20"/>
      <c r="F312" s="20"/>
      <c r="G312" s="6">
        <v>161672758</v>
      </c>
      <c r="H312" s="6">
        <v>162582091.33333334</v>
      </c>
      <c r="I312" s="21">
        <v>137538360.4921</v>
      </c>
      <c r="J312" s="21">
        <v>130661442.47</v>
      </c>
      <c r="K312" s="6">
        <v>89386657436.666656</v>
      </c>
      <c r="L312" s="22"/>
      <c r="M312" s="23"/>
      <c r="N312" s="24">
        <v>44760</v>
      </c>
      <c r="O312" s="25"/>
      <c r="P312" s="23">
        <v>72</v>
      </c>
      <c r="Q312" s="19" t="s">
        <v>32</v>
      </c>
      <c r="R312" s="26">
        <v>804</v>
      </c>
      <c r="S312" s="26">
        <v>517</v>
      </c>
      <c r="T312" s="26">
        <v>287</v>
      </c>
    </row>
    <row r="313" spans="2:20" ht="15.75" customHeight="1">
      <c r="B313" s="19" t="s">
        <v>33</v>
      </c>
      <c r="C313" s="19" t="s">
        <v>30</v>
      </c>
      <c r="D313" s="19" t="s">
        <v>193</v>
      </c>
      <c r="E313" s="20"/>
      <c r="F313" s="20"/>
      <c r="G313" s="6">
        <v>101231356</v>
      </c>
      <c r="H313" s="6">
        <v>101232689.33333333</v>
      </c>
      <c r="I313" s="21">
        <v>86238972.813999996</v>
      </c>
      <c r="J313" s="21">
        <v>81927024.170000002</v>
      </c>
      <c r="K313" s="6">
        <v>55527345133.333336</v>
      </c>
      <c r="L313" s="22"/>
      <c r="M313" s="23"/>
      <c r="N313" s="24">
        <v>41904</v>
      </c>
      <c r="O313" s="25"/>
      <c r="P313" s="23">
        <v>75</v>
      </c>
      <c r="Q313" s="19" t="s">
        <v>32</v>
      </c>
      <c r="R313" s="26">
        <v>803</v>
      </c>
      <c r="S313" s="26">
        <v>539</v>
      </c>
      <c r="T313" s="26">
        <v>264</v>
      </c>
    </row>
    <row r="314" spans="2:20" ht="15.75" customHeight="1">
      <c r="B314" s="19" t="s">
        <v>29</v>
      </c>
      <c r="C314" s="19" t="s">
        <v>30</v>
      </c>
      <c r="D314" s="19" t="s">
        <v>194</v>
      </c>
      <c r="E314" s="20"/>
      <c r="F314" s="20"/>
      <c r="G314" s="6">
        <v>6364402.666666667</v>
      </c>
      <c r="H314" s="6">
        <v>6364402.666666667</v>
      </c>
      <c r="I314" s="21">
        <v>5195432.8561666673</v>
      </c>
      <c r="J314" s="21">
        <v>4935661.21</v>
      </c>
      <c r="K314" s="6">
        <v>4329517816.666667</v>
      </c>
      <c r="L314" s="22"/>
      <c r="M314" s="23"/>
      <c r="N314" s="24">
        <v>44760</v>
      </c>
      <c r="O314" s="25"/>
      <c r="P314" s="23">
        <v>17</v>
      </c>
      <c r="Q314" s="19" t="s">
        <v>32</v>
      </c>
      <c r="R314" s="26">
        <v>85</v>
      </c>
      <c r="S314" s="26">
        <v>61</v>
      </c>
      <c r="T314" s="26">
        <v>24</v>
      </c>
    </row>
    <row r="315" spans="2:20" ht="15.75" customHeight="1">
      <c r="B315" s="19" t="s">
        <v>33</v>
      </c>
      <c r="C315" s="19" t="s">
        <v>30</v>
      </c>
      <c r="D315" s="19" t="s">
        <v>194</v>
      </c>
      <c r="E315" s="20"/>
      <c r="F315" s="20"/>
      <c r="G315" s="6">
        <v>16737055</v>
      </c>
      <c r="H315" s="6">
        <v>16737055</v>
      </c>
      <c r="I315" s="21">
        <v>13663119.994000001</v>
      </c>
      <c r="J315" s="21">
        <v>12979963.99</v>
      </c>
      <c r="K315" s="6">
        <v>11384944466.666668</v>
      </c>
      <c r="L315" s="22"/>
      <c r="M315" s="23"/>
      <c r="N315" s="24">
        <v>41904</v>
      </c>
      <c r="O315" s="25"/>
      <c r="P315" s="23">
        <v>20</v>
      </c>
      <c r="Q315" s="19" t="s">
        <v>32</v>
      </c>
      <c r="R315" s="26">
        <v>85</v>
      </c>
      <c r="S315" s="26">
        <v>62</v>
      </c>
      <c r="T315" s="26">
        <v>23</v>
      </c>
    </row>
    <row r="316" spans="2:20" ht="15.75" customHeight="1">
      <c r="B316" s="19" t="s">
        <v>29</v>
      </c>
      <c r="C316" s="19" t="s">
        <v>30</v>
      </c>
      <c r="D316" s="19" t="s">
        <v>195</v>
      </c>
      <c r="E316" s="20"/>
      <c r="F316" s="20"/>
      <c r="G316" s="6">
        <v>140317474</v>
      </c>
      <c r="H316" s="6">
        <v>140317474</v>
      </c>
      <c r="I316" s="21">
        <v>116403254.2975</v>
      </c>
      <c r="J316" s="21">
        <v>110583091.58</v>
      </c>
      <c r="K316" s="6">
        <v>88571184083.333328</v>
      </c>
      <c r="L316" s="22"/>
      <c r="M316" s="23"/>
      <c r="N316" s="24">
        <v>44760</v>
      </c>
      <c r="O316" s="25"/>
      <c r="P316" s="23">
        <v>38</v>
      </c>
      <c r="Q316" s="19" t="s">
        <v>32</v>
      </c>
      <c r="R316" s="26">
        <v>64</v>
      </c>
      <c r="S316" s="26">
        <v>45</v>
      </c>
      <c r="T316" s="26">
        <v>19</v>
      </c>
    </row>
    <row r="317" spans="2:20" ht="15.75" customHeight="1">
      <c r="B317" s="19" t="s">
        <v>33</v>
      </c>
      <c r="C317" s="19" t="s">
        <v>30</v>
      </c>
      <c r="D317" s="19" t="s">
        <v>195</v>
      </c>
      <c r="E317" s="20"/>
      <c r="F317" s="20"/>
      <c r="G317" s="6">
        <v>70785622.333333328</v>
      </c>
      <c r="H317" s="6">
        <v>70785622.333333328</v>
      </c>
      <c r="I317" s="21">
        <v>55292125.726333328</v>
      </c>
      <c r="J317" s="21">
        <v>52527519.439999998</v>
      </c>
      <c r="K317" s="6">
        <v>57383320766.666664</v>
      </c>
      <c r="L317" s="22"/>
      <c r="M317" s="23"/>
      <c r="N317" s="24">
        <v>41904</v>
      </c>
      <c r="O317" s="25"/>
      <c r="P317" s="23">
        <v>41</v>
      </c>
      <c r="Q317" s="19" t="s">
        <v>32</v>
      </c>
      <c r="R317" s="26">
        <v>68</v>
      </c>
      <c r="S317" s="26">
        <v>48</v>
      </c>
      <c r="T317" s="26">
        <v>20</v>
      </c>
    </row>
    <row r="318" spans="2:20" ht="15.75" customHeight="1">
      <c r="B318" s="19" t="s">
        <v>29</v>
      </c>
      <c r="C318" s="19" t="s">
        <v>30</v>
      </c>
      <c r="D318" s="19" t="s">
        <v>196</v>
      </c>
      <c r="E318" s="20"/>
      <c r="F318" s="20"/>
      <c r="G318" s="6">
        <v>95719894</v>
      </c>
      <c r="H318" s="6">
        <v>95752560.666666672</v>
      </c>
      <c r="I318" s="21">
        <v>78294336.384399995</v>
      </c>
      <c r="J318" s="21">
        <v>74379619.569999993</v>
      </c>
      <c r="K318" s="6">
        <v>64539102280</v>
      </c>
      <c r="L318" s="22"/>
      <c r="M318" s="23"/>
      <c r="N318" s="24">
        <v>44760</v>
      </c>
      <c r="O318" s="25"/>
      <c r="P318" s="23">
        <v>33</v>
      </c>
      <c r="Q318" s="19" t="s">
        <v>32</v>
      </c>
      <c r="R318" s="26">
        <v>235</v>
      </c>
      <c r="S318" s="26">
        <v>96</v>
      </c>
      <c r="T318" s="26">
        <v>139</v>
      </c>
    </row>
    <row r="319" spans="2:20" ht="15.75" customHeight="1">
      <c r="B319" s="19" t="s">
        <v>33</v>
      </c>
      <c r="C319" s="19" t="s">
        <v>30</v>
      </c>
      <c r="D319" s="19" t="s">
        <v>196</v>
      </c>
      <c r="E319" s="20"/>
      <c r="F319" s="20"/>
      <c r="G319" s="6">
        <v>70483067.666666672</v>
      </c>
      <c r="H319" s="6">
        <v>70483067.666666672</v>
      </c>
      <c r="I319" s="21">
        <v>57581398.798766673</v>
      </c>
      <c r="J319" s="21">
        <v>54702328.859999999</v>
      </c>
      <c r="K319" s="6">
        <v>47783958770</v>
      </c>
      <c r="L319" s="22"/>
      <c r="M319" s="23"/>
      <c r="N319" s="24">
        <v>41904</v>
      </c>
      <c r="O319" s="25"/>
      <c r="P319" s="23">
        <v>36</v>
      </c>
      <c r="Q319" s="19" t="s">
        <v>32</v>
      </c>
      <c r="R319" s="26">
        <v>236</v>
      </c>
      <c r="S319" s="26">
        <v>98</v>
      </c>
      <c r="T319" s="26">
        <v>138</v>
      </c>
    </row>
    <row r="320" spans="2:20" ht="15.75" customHeight="1">
      <c r="B320" s="19" t="s">
        <v>29</v>
      </c>
      <c r="C320" s="19" t="s">
        <v>30</v>
      </c>
      <c r="D320" s="19" t="s">
        <v>197</v>
      </c>
      <c r="E320" s="20"/>
      <c r="F320" s="20"/>
      <c r="G320" s="6">
        <v>997912</v>
      </c>
      <c r="H320" s="6">
        <v>997912</v>
      </c>
      <c r="I320" s="21">
        <v>830411.56900000002</v>
      </c>
      <c r="J320" s="21">
        <v>788890.99</v>
      </c>
      <c r="K320" s="6">
        <v>620371966.66666663</v>
      </c>
      <c r="L320" s="22"/>
      <c r="M320" s="23"/>
      <c r="N320" s="24">
        <v>44543</v>
      </c>
      <c r="O320" s="25"/>
      <c r="P320" s="23">
        <v>6</v>
      </c>
      <c r="Q320" s="19" t="s">
        <v>32</v>
      </c>
      <c r="R320" s="26">
        <v>25</v>
      </c>
      <c r="S320" s="26">
        <v>18</v>
      </c>
      <c r="T320" s="26">
        <v>7</v>
      </c>
    </row>
    <row r="321" spans="2:20" ht="15.75" customHeight="1">
      <c r="B321" s="19" t="s">
        <v>33</v>
      </c>
      <c r="C321" s="19" t="s">
        <v>30</v>
      </c>
      <c r="D321" s="19" t="s">
        <v>197</v>
      </c>
      <c r="E321" s="20"/>
      <c r="F321" s="20"/>
      <c r="G321" s="6">
        <v>821009.33333333337</v>
      </c>
      <c r="H321" s="6">
        <v>821009.33333333337</v>
      </c>
      <c r="I321" s="21">
        <v>681247.8833333333</v>
      </c>
      <c r="J321" s="21">
        <v>647185.49</v>
      </c>
      <c r="K321" s="6">
        <v>517635000</v>
      </c>
      <c r="L321" s="22"/>
      <c r="M321" s="23"/>
      <c r="N321" s="24">
        <v>44326</v>
      </c>
      <c r="O321" s="25"/>
      <c r="P321" s="23">
        <v>7</v>
      </c>
      <c r="Q321" s="19" t="s">
        <v>32</v>
      </c>
      <c r="R321" s="26"/>
      <c r="S321" s="26"/>
      <c r="T321" s="26"/>
    </row>
    <row r="322" spans="2:20" ht="15.75" customHeight="1">
      <c r="B322" s="19" t="s">
        <v>29</v>
      </c>
      <c r="C322" s="19" t="s">
        <v>30</v>
      </c>
      <c r="D322" s="19" t="s">
        <v>198</v>
      </c>
      <c r="E322" s="20"/>
      <c r="F322" s="20"/>
      <c r="G322" s="6">
        <v>153858556.66666666</v>
      </c>
      <c r="H322" s="6">
        <v>153858556.66666666</v>
      </c>
      <c r="I322" s="21">
        <v>125559869.04166667</v>
      </c>
      <c r="J322" s="21">
        <v>119281875.59</v>
      </c>
      <c r="K322" s="6">
        <v>104809954166.66667</v>
      </c>
      <c r="L322" s="22"/>
      <c r="M322" s="23"/>
      <c r="N322" s="24">
        <v>44543</v>
      </c>
      <c r="O322" s="25"/>
      <c r="P322" s="23">
        <v>7</v>
      </c>
      <c r="Q322" s="19" t="s">
        <v>32</v>
      </c>
      <c r="R322" s="26">
        <v>277</v>
      </c>
      <c r="S322" s="26">
        <v>39</v>
      </c>
      <c r="T322" s="26">
        <v>238</v>
      </c>
    </row>
    <row r="323" spans="2:20" ht="15.75" customHeight="1">
      <c r="B323" s="19" t="s">
        <v>33</v>
      </c>
      <c r="C323" s="19" t="s">
        <v>30</v>
      </c>
      <c r="D323" s="19" t="s">
        <v>198</v>
      </c>
      <c r="E323" s="20"/>
      <c r="F323" s="20"/>
      <c r="G323" s="6">
        <v>130538362.33333333</v>
      </c>
      <c r="H323" s="6">
        <v>130538362.33333333</v>
      </c>
      <c r="I323" s="21">
        <v>106497655.04710333</v>
      </c>
      <c r="J323" s="21">
        <v>101172772.29000001</v>
      </c>
      <c r="K323" s="6">
        <v>89039656615.666656</v>
      </c>
      <c r="L323" s="22"/>
      <c r="M323" s="23"/>
      <c r="N323" s="24">
        <v>44326</v>
      </c>
      <c r="O323" s="25"/>
      <c r="P323" s="23">
        <v>10</v>
      </c>
      <c r="Q323" s="19" t="s">
        <v>32</v>
      </c>
      <c r="R323" s="26">
        <v>294</v>
      </c>
      <c r="S323" s="26">
        <v>55</v>
      </c>
      <c r="T323" s="26">
        <v>239</v>
      </c>
    </row>
    <row r="324" spans="2:20" ht="15.75" customHeight="1">
      <c r="B324" s="19" t="s">
        <v>29</v>
      </c>
      <c r="C324" s="19" t="s">
        <v>30</v>
      </c>
      <c r="D324" s="19" t="s">
        <v>199</v>
      </c>
      <c r="E324" s="20"/>
      <c r="F324" s="20"/>
      <c r="G324" s="6">
        <v>25382788.333333332</v>
      </c>
      <c r="H324" s="6">
        <v>25382788.333333332</v>
      </c>
      <c r="I324" s="21">
        <v>22568886.259333331</v>
      </c>
      <c r="J324" s="21">
        <v>21440441.949999999</v>
      </c>
      <c r="K324" s="6">
        <v>10421859533.333334</v>
      </c>
      <c r="L324" s="22"/>
      <c r="M324" s="23"/>
      <c r="N324" s="24">
        <v>44543</v>
      </c>
      <c r="O324" s="25"/>
      <c r="P324" s="23">
        <v>66</v>
      </c>
      <c r="Q324" s="19" t="s">
        <v>32</v>
      </c>
      <c r="R324" s="26">
        <v>96</v>
      </c>
      <c r="S324" s="26">
        <v>75</v>
      </c>
      <c r="T324" s="26">
        <v>21</v>
      </c>
    </row>
    <row r="325" spans="2:20" ht="15.75" customHeight="1">
      <c r="B325" s="19" t="s">
        <v>33</v>
      </c>
      <c r="C325" s="19" t="s">
        <v>30</v>
      </c>
      <c r="D325" s="19" t="s">
        <v>199</v>
      </c>
      <c r="E325" s="20"/>
      <c r="F325" s="20"/>
      <c r="G325" s="6">
        <v>8000309.666666667</v>
      </c>
      <c r="H325" s="6">
        <v>8000309.666666667</v>
      </c>
      <c r="I325" s="21">
        <v>7138292.6906666672</v>
      </c>
      <c r="J325" s="21">
        <v>6781378.0599999996</v>
      </c>
      <c r="K325" s="6">
        <v>3192655466.6666665</v>
      </c>
      <c r="L325" s="22"/>
      <c r="M325" s="23"/>
      <c r="N325" s="24">
        <v>44326</v>
      </c>
      <c r="O325" s="25"/>
      <c r="P325" s="23">
        <v>69</v>
      </c>
      <c r="Q325" s="19" t="s">
        <v>32</v>
      </c>
      <c r="R325" s="26">
        <v>95</v>
      </c>
      <c r="S325" s="26">
        <v>73</v>
      </c>
      <c r="T325" s="26">
        <v>22</v>
      </c>
    </row>
    <row r="326" spans="2:20" ht="15.75" customHeight="1">
      <c r="B326" s="19" t="s">
        <v>29</v>
      </c>
      <c r="C326" s="19" t="s">
        <v>30</v>
      </c>
      <c r="D326" s="19" t="s">
        <v>200</v>
      </c>
      <c r="E326" s="20"/>
      <c r="F326" s="20"/>
      <c r="G326" s="6">
        <v>160201182</v>
      </c>
      <c r="H326" s="6">
        <v>160259848.66666666</v>
      </c>
      <c r="I326" s="21">
        <v>132879387.48627</v>
      </c>
      <c r="J326" s="21">
        <v>126235418.11</v>
      </c>
      <c r="K326" s="6">
        <v>101191831532.33333</v>
      </c>
      <c r="L326" s="22"/>
      <c r="M326" s="23"/>
      <c r="N326" s="24">
        <v>44543</v>
      </c>
      <c r="O326" s="25"/>
      <c r="P326" s="23">
        <v>96</v>
      </c>
      <c r="Q326" s="19" t="s">
        <v>32</v>
      </c>
      <c r="R326" s="26">
        <v>387</v>
      </c>
      <c r="S326" s="26">
        <v>213</v>
      </c>
      <c r="T326" s="26">
        <v>174</v>
      </c>
    </row>
    <row r="327" spans="2:20" ht="15.75" customHeight="1">
      <c r="B327" s="19" t="s">
        <v>33</v>
      </c>
      <c r="C327" s="19" t="s">
        <v>30</v>
      </c>
      <c r="D327" s="19" t="s">
        <v>200</v>
      </c>
      <c r="E327" s="20"/>
      <c r="F327" s="20"/>
      <c r="G327" s="6">
        <v>206007598.66666666</v>
      </c>
      <c r="H327" s="6">
        <v>206108932</v>
      </c>
      <c r="I327" s="21">
        <v>169410447.49162665</v>
      </c>
      <c r="J327" s="21">
        <v>160939925.12</v>
      </c>
      <c r="K327" s="6">
        <v>135545004352</v>
      </c>
      <c r="L327" s="22"/>
      <c r="M327" s="23"/>
      <c r="N327" s="24">
        <v>44326</v>
      </c>
      <c r="O327" s="25"/>
      <c r="P327" s="23">
        <v>99</v>
      </c>
      <c r="Q327" s="19" t="s">
        <v>32</v>
      </c>
      <c r="R327" s="26">
        <v>390</v>
      </c>
      <c r="S327" s="26">
        <v>218</v>
      </c>
      <c r="T327" s="26">
        <v>172</v>
      </c>
    </row>
    <row r="328" spans="2:20" ht="15.75" customHeight="1">
      <c r="B328" s="19" t="s">
        <v>29</v>
      </c>
      <c r="C328" s="19" t="s">
        <v>30</v>
      </c>
      <c r="D328" s="19" t="s">
        <v>201</v>
      </c>
      <c r="E328" s="20"/>
      <c r="F328" s="20"/>
      <c r="G328" s="6">
        <v>198299228.33333334</v>
      </c>
      <c r="H328" s="6">
        <v>198299228.33333334</v>
      </c>
      <c r="I328" s="21">
        <v>163914307.92893335</v>
      </c>
      <c r="J328" s="21">
        <v>155718592.53</v>
      </c>
      <c r="K328" s="6">
        <v>127351557053.33333</v>
      </c>
      <c r="L328" s="22"/>
      <c r="M328" s="23"/>
      <c r="N328" s="24">
        <v>44543</v>
      </c>
      <c r="O328" s="25"/>
      <c r="P328" s="23">
        <v>55</v>
      </c>
      <c r="Q328" s="19" t="s">
        <v>32</v>
      </c>
      <c r="R328" s="26">
        <v>322</v>
      </c>
      <c r="S328" s="26">
        <v>107</v>
      </c>
      <c r="T328" s="26">
        <v>215</v>
      </c>
    </row>
    <row r="329" spans="2:20" ht="15.75" customHeight="1">
      <c r="B329" s="19" t="s">
        <v>33</v>
      </c>
      <c r="C329" s="19" t="s">
        <v>30</v>
      </c>
      <c r="D329" s="19" t="s">
        <v>201</v>
      </c>
      <c r="E329" s="20"/>
      <c r="F329" s="20"/>
      <c r="G329" s="6">
        <v>177134638.66666666</v>
      </c>
      <c r="H329" s="6">
        <v>177134638.66666666</v>
      </c>
      <c r="I329" s="21">
        <v>148278973.45066667</v>
      </c>
      <c r="J329" s="21">
        <v>140865024.78</v>
      </c>
      <c r="K329" s="6">
        <v>106872834133.33333</v>
      </c>
      <c r="L329" s="22"/>
      <c r="M329" s="23"/>
      <c r="N329" s="24">
        <v>44396</v>
      </c>
      <c r="O329" s="25"/>
      <c r="P329" s="23">
        <v>58</v>
      </c>
      <c r="Q329" s="19" t="s">
        <v>32</v>
      </c>
      <c r="R329" s="26">
        <v>324</v>
      </c>
      <c r="S329" s="26">
        <v>125</v>
      </c>
      <c r="T329" s="26">
        <v>199</v>
      </c>
    </row>
    <row r="330" spans="2:20" ht="15.75" customHeight="1">
      <c r="B330" s="19" t="s">
        <v>29</v>
      </c>
      <c r="C330" s="19" t="s">
        <v>30</v>
      </c>
      <c r="D330" s="19" t="s">
        <v>202</v>
      </c>
      <c r="E330" s="20"/>
      <c r="F330" s="20"/>
      <c r="G330" s="6">
        <v>63522489.666666664</v>
      </c>
      <c r="H330" s="6">
        <v>64222489.666666664</v>
      </c>
      <c r="I330" s="21">
        <v>51885408.444366664</v>
      </c>
      <c r="J330" s="21">
        <v>49291138.020000003</v>
      </c>
      <c r="K330" s="6">
        <v>43100300823.333336</v>
      </c>
      <c r="L330" s="22"/>
      <c r="M330" s="23"/>
      <c r="N330" s="24">
        <v>44409</v>
      </c>
      <c r="O330" s="25"/>
      <c r="P330" s="23">
        <v>28</v>
      </c>
      <c r="Q330" s="19" t="s">
        <v>32</v>
      </c>
      <c r="R330" s="26">
        <v>219</v>
      </c>
      <c r="S330" s="26">
        <v>97</v>
      </c>
      <c r="T330" s="26">
        <v>122</v>
      </c>
    </row>
    <row r="331" spans="2:20" ht="15.75" customHeight="1">
      <c r="B331" s="19" t="s">
        <v>33</v>
      </c>
      <c r="C331" s="19" t="s">
        <v>30</v>
      </c>
      <c r="D331" s="19" t="s">
        <v>202</v>
      </c>
      <c r="E331" s="20"/>
      <c r="F331" s="20"/>
      <c r="G331" s="6">
        <v>65413677</v>
      </c>
      <c r="H331" s="6">
        <v>66027343.666666664</v>
      </c>
      <c r="I331" s="21">
        <v>53417563.684500001</v>
      </c>
      <c r="J331" s="21">
        <v>50746685.5</v>
      </c>
      <c r="K331" s="6">
        <v>44430049316.666672</v>
      </c>
      <c r="L331" s="22"/>
      <c r="M331" s="23"/>
      <c r="N331" s="24">
        <v>44396</v>
      </c>
      <c r="O331" s="25"/>
      <c r="P331" s="23">
        <v>31</v>
      </c>
      <c r="Q331" s="19" t="s">
        <v>32</v>
      </c>
      <c r="R331" s="26">
        <v>223</v>
      </c>
      <c r="S331" s="26">
        <v>100</v>
      </c>
      <c r="T331" s="26">
        <v>123</v>
      </c>
    </row>
    <row r="332" spans="2:20" ht="15.75" customHeight="1">
      <c r="B332" s="19" t="s">
        <v>33</v>
      </c>
      <c r="C332" s="19" t="s">
        <v>30</v>
      </c>
      <c r="D332" s="19" t="s">
        <v>203</v>
      </c>
      <c r="E332" s="20"/>
      <c r="F332" s="20"/>
      <c r="G332" s="6">
        <v>3485189.6666666665</v>
      </c>
      <c r="H332" s="6">
        <v>3485189.6666666665</v>
      </c>
      <c r="I332" s="21">
        <v>2956427.6066666669</v>
      </c>
      <c r="J332" s="21">
        <v>2808606.23</v>
      </c>
      <c r="K332" s="6">
        <v>1958378000</v>
      </c>
      <c r="L332" s="22"/>
      <c r="M332" s="23"/>
      <c r="N332" s="24">
        <v>44396</v>
      </c>
      <c r="O332" s="25"/>
      <c r="P332" s="23">
        <v>3</v>
      </c>
      <c r="Q332" s="19" t="s">
        <v>32</v>
      </c>
      <c r="R332" s="26">
        <v>16</v>
      </c>
      <c r="S332" s="26">
        <v>9</v>
      </c>
      <c r="T332" s="26">
        <v>7</v>
      </c>
    </row>
    <row r="333" spans="2:20" ht="15.75" customHeight="1">
      <c r="B333" s="19" t="s">
        <v>29</v>
      </c>
      <c r="C333" s="19" t="s">
        <v>30</v>
      </c>
      <c r="D333" s="19" t="s">
        <v>204</v>
      </c>
      <c r="E333" s="20"/>
      <c r="F333" s="20"/>
      <c r="G333" s="6">
        <v>97510343.666666672</v>
      </c>
      <c r="H333" s="6">
        <v>97510343.666666672</v>
      </c>
      <c r="I333" s="21">
        <v>74827532.265566662</v>
      </c>
      <c r="J333" s="21">
        <v>71086155.650000006</v>
      </c>
      <c r="K333" s="6">
        <v>84010412596.666672</v>
      </c>
      <c r="L333" s="22"/>
      <c r="M333" s="23"/>
      <c r="N333" s="24">
        <v>44409</v>
      </c>
      <c r="O333" s="25"/>
      <c r="P333" s="23">
        <v>18</v>
      </c>
      <c r="Q333" s="19" t="s">
        <v>32</v>
      </c>
      <c r="R333" s="26">
        <v>188</v>
      </c>
      <c r="S333" s="26">
        <v>124</v>
      </c>
      <c r="T333" s="26">
        <v>64</v>
      </c>
    </row>
    <row r="334" spans="2:20" ht="15.75" customHeight="1">
      <c r="B334" s="19" t="s">
        <v>33</v>
      </c>
      <c r="C334" s="19" t="s">
        <v>30</v>
      </c>
      <c r="D334" s="19" t="s">
        <v>204</v>
      </c>
      <c r="E334" s="20"/>
      <c r="F334" s="20"/>
      <c r="G334" s="6">
        <v>28063662</v>
      </c>
      <c r="H334" s="6">
        <v>28063662</v>
      </c>
      <c r="I334" s="21">
        <v>23356489.213499997</v>
      </c>
      <c r="J334" s="21">
        <v>22188664.75</v>
      </c>
      <c r="K334" s="6">
        <v>17433973283.333332</v>
      </c>
      <c r="L334" s="22"/>
      <c r="M334" s="23"/>
      <c r="N334" s="24">
        <v>44396</v>
      </c>
      <c r="O334" s="25"/>
      <c r="P334" s="23">
        <v>21</v>
      </c>
      <c r="Q334" s="19" t="s">
        <v>32</v>
      </c>
      <c r="R334" s="26">
        <v>187</v>
      </c>
      <c r="S334" s="26">
        <v>123</v>
      </c>
      <c r="T334" s="26">
        <v>64</v>
      </c>
    </row>
    <row r="335" spans="2:20" ht="15.75" customHeight="1">
      <c r="B335" s="19" t="s">
        <v>29</v>
      </c>
      <c r="C335" s="19" t="s">
        <v>30</v>
      </c>
      <c r="D335" s="19" t="s">
        <v>205</v>
      </c>
      <c r="E335" s="20"/>
      <c r="F335" s="20"/>
      <c r="G335" s="6">
        <v>17908714</v>
      </c>
      <c r="H335" s="6">
        <v>17908714</v>
      </c>
      <c r="I335" s="21">
        <v>15877756.251999998</v>
      </c>
      <c r="J335" s="21">
        <v>15083868.439999999</v>
      </c>
      <c r="K335" s="6">
        <v>7522065733.333333</v>
      </c>
      <c r="L335" s="22"/>
      <c r="M335" s="23"/>
      <c r="N335" s="24">
        <v>44409</v>
      </c>
      <c r="O335" s="25"/>
      <c r="P335" s="23">
        <v>11</v>
      </c>
      <c r="Q335" s="19" t="s">
        <v>32</v>
      </c>
      <c r="R335" s="26">
        <v>73</v>
      </c>
      <c r="S335" s="26">
        <v>47</v>
      </c>
      <c r="T335" s="26">
        <v>26</v>
      </c>
    </row>
    <row r="336" spans="2:20" ht="15.75" customHeight="1">
      <c r="B336" s="19" t="s">
        <v>33</v>
      </c>
      <c r="C336" s="19" t="s">
        <v>30</v>
      </c>
      <c r="D336" s="19" t="s">
        <v>205</v>
      </c>
      <c r="E336" s="20"/>
      <c r="F336" s="20"/>
      <c r="G336" s="6">
        <v>13126896</v>
      </c>
      <c r="H336" s="6">
        <v>13126896</v>
      </c>
      <c r="I336" s="21">
        <v>11771088.611400001</v>
      </c>
      <c r="J336" s="21">
        <v>11182534.18</v>
      </c>
      <c r="K336" s="6">
        <v>5021508846.666667</v>
      </c>
      <c r="L336" s="22"/>
      <c r="M336" s="23"/>
      <c r="N336" s="24">
        <v>44396</v>
      </c>
      <c r="O336" s="25"/>
      <c r="P336" s="23">
        <v>14</v>
      </c>
      <c r="Q336" s="19" t="s">
        <v>32</v>
      </c>
      <c r="R336" s="26">
        <v>81</v>
      </c>
      <c r="S336" s="26">
        <v>59</v>
      </c>
      <c r="T336" s="26">
        <v>22</v>
      </c>
    </row>
    <row r="337" spans="2:20" ht="15.75" customHeight="1">
      <c r="B337" s="19" t="s">
        <v>29</v>
      </c>
      <c r="C337" s="19" t="s">
        <v>30</v>
      </c>
      <c r="D337" s="19" t="s">
        <v>206</v>
      </c>
      <c r="E337" s="20"/>
      <c r="F337" s="20"/>
      <c r="G337" s="6">
        <v>44296580.666666672</v>
      </c>
      <c r="H337" s="6">
        <v>44296580.666666672</v>
      </c>
      <c r="I337" s="21">
        <v>36080239.085066669</v>
      </c>
      <c r="J337" s="21">
        <v>34276227.130000003</v>
      </c>
      <c r="K337" s="6">
        <v>30430894746.666668</v>
      </c>
      <c r="L337" s="22"/>
      <c r="M337" s="23"/>
      <c r="N337" s="24">
        <v>44409</v>
      </c>
      <c r="O337" s="25"/>
      <c r="P337" s="23">
        <v>28</v>
      </c>
      <c r="Q337" s="19" t="s">
        <v>32</v>
      </c>
      <c r="R337" s="26">
        <v>168</v>
      </c>
      <c r="S337" s="26">
        <v>133</v>
      </c>
      <c r="T337" s="26">
        <v>35</v>
      </c>
    </row>
    <row r="338" spans="2:20" ht="15.75" customHeight="1">
      <c r="B338" s="19" t="s">
        <v>33</v>
      </c>
      <c r="C338" s="19" t="s">
        <v>30</v>
      </c>
      <c r="D338" s="19" t="s">
        <v>206</v>
      </c>
      <c r="E338" s="20"/>
      <c r="F338" s="20"/>
      <c r="G338" s="6">
        <v>32437442.333333332</v>
      </c>
      <c r="H338" s="6">
        <v>32437442.333333332</v>
      </c>
      <c r="I338" s="21">
        <v>26524085.450033333</v>
      </c>
      <c r="J338" s="21">
        <v>25197881.18</v>
      </c>
      <c r="K338" s="6">
        <v>21901321790.000004</v>
      </c>
      <c r="L338" s="22"/>
      <c r="M338" s="23"/>
      <c r="N338" s="24">
        <v>44396</v>
      </c>
      <c r="O338" s="25"/>
      <c r="P338" s="23">
        <v>31</v>
      </c>
      <c r="Q338" s="19" t="s">
        <v>32</v>
      </c>
      <c r="R338" s="26">
        <v>167</v>
      </c>
      <c r="S338" s="26">
        <v>138</v>
      </c>
      <c r="T338" s="26">
        <v>29</v>
      </c>
    </row>
    <row r="339" spans="2:20" ht="15.75" customHeight="1">
      <c r="B339" s="19" t="s">
        <v>29</v>
      </c>
      <c r="C339" s="19" t="s">
        <v>30</v>
      </c>
      <c r="D339" s="19" t="s">
        <v>207</v>
      </c>
      <c r="E339" s="20"/>
      <c r="F339" s="20"/>
      <c r="G339" s="6">
        <v>3238.6666666666665</v>
      </c>
      <c r="H339" s="6">
        <v>3238.6666666666665</v>
      </c>
      <c r="I339" s="21">
        <v>2986.6666666666665</v>
      </c>
      <c r="J339" s="21">
        <v>2837.33</v>
      </c>
      <c r="K339" s="6">
        <v>933333.33333333337</v>
      </c>
      <c r="L339" s="22"/>
      <c r="M339" s="23"/>
      <c r="N339" s="24">
        <v>44867</v>
      </c>
      <c r="O339" s="25"/>
      <c r="P339" s="23">
        <v>1</v>
      </c>
      <c r="Q339" s="19" t="s">
        <v>32</v>
      </c>
      <c r="R339" s="26">
        <v>2</v>
      </c>
      <c r="S339" s="26"/>
      <c r="T339" s="26">
        <v>2</v>
      </c>
    </row>
    <row r="340" spans="2:20" ht="15.75" customHeight="1">
      <c r="B340" s="19" t="s">
        <v>33</v>
      </c>
      <c r="C340" s="19" t="s">
        <v>30</v>
      </c>
      <c r="D340" s="19" t="s">
        <v>207</v>
      </c>
      <c r="E340" s="20"/>
      <c r="F340" s="20"/>
      <c r="G340" s="6">
        <v>10132252.333333334</v>
      </c>
      <c r="H340" s="6">
        <v>10132252.333333334</v>
      </c>
      <c r="I340" s="21">
        <v>9170124.8644333333</v>
      </c>
      <c r="J340" s="21">
        <v>8711618.6199999992</v>
      </c>
      <c r="K340" s="6">
        <v>3563435070</v>
      </c>
      <c r="L340" s="22"/>
      <c r="M340" s="23"/>
      <c r="N340" s="24">
        <v>44501</v>
      </c>
      <c r="O340" s="25"/>
      <c r="P340" s="23">
        <v>4</v>
      </c>
      <c r="Q340" s="19" t="s">
        <v>32</v>
      </c>
      <c r="R340" s="26">
        <v>7</v>
      </c>
      <c r="S340" s="26">
        <v>4</v>
      </c>
      <c r="T340" s="26">
        <v>3</v>
      </c>
    </row>
    <row r="341" spans="2:20" ht="15.75" customHeight="1">
      <c r="B341" s="19" t="s">
        <v>29</v>
      </c>
      <c r="C341" s="19" t="s">
        <v>30</v>
      </c>
      <c r="D341" s="19" t="s">
        <v>208</v>
      </c>
      <c r="E341" s="20"/>
      <c r="F341" s="20"/>
      <c r="G341" s="6">
        <v>15275196.666666666</v>
      </c>
      <c r="H341" s="6">
        <v>15275196.666666666</v>
      </c>
      <c r="I341" s="21">
        <v>13163739.126966668</v>
      </c>
      <c r="J341" s="21">
        <v>12505552.17</v>
      </c>
      <c r="K341" s="6">
        <v>7820213110</v>
      </c>
      <c r="L341" s="22"/>
      <c r="M341" s="23"/>
      <c r="N341" s="24">
        <v>44867</v>
      </c>
      <c r="O341" s="25"/>
      <c r="P341" s="23">
        <v>11</v>
      </c>
      <c r="Q341" s="19" t="s">
        <v>32</v>
      </c>
      <c r="R341" s="26">
        <v>62</v>
      </c>
      <c r="S341" s="26">
        <v>37</v>
      </c>
      <c r="T341" s="26">
        <v>25</v>
      </c>
    </row>
    <row r="342" spans="2:20" ht="15.75" customHeight="1">
      <c r="B342" s="19" t="s">
        <v>33</v>
      </c>
      <c r="C342" s="19" t="s">
        <v>30</v>
      </c>
      <c r="D342" s="19" t="s">
        <v>208</v>
      </c>
      <c r="E342" s="20"/>
      <c r="F342" s="20"/>
      <c r="G342" s="6">
        <v>14001465</v>
      </c>
      <c r="H342" s="6">
        <v>14001465</v>
      </c>
      <c r="I342" s="21">
        <v>12003736.513800001</v>
      </c>
      <c r="J342" s="21">
        <v>11403549.689999999</v>
      </c>
      <c r="K342" s="6">
        <v>7398994393.333333</v>
      </c>
      <c r="L342" s="22"/>
      <c r="M342" s="23"/>
      <c r="N342" s="24">
        <v>45127</v>
      </c>
      <c r="O342" s="25"/>
      <c r="P342" s="23">
        <v>14</v>
      </c>
      <c r="Q342" s="19" t="s">
        <v>32</v>
      </c>
      <c r="R342" s="26">
        <v>105</v>
      </c>
      <c r="S342" s="26">
        <v>40</v>
      </c>
      <c r="T342" s="26">
        <v>65</v>
      </c>
    </row>
    <row r="343" spans="2:20" ht="15.75" customHeight="1">
      <c r="B343" s="19" t="s">
        <v>29</v>
      </c>
      <c r="C343" s="19" t="s">
        <v>30</v>
      </c>
      <c r="D343" s="19" t="s">
        <v>209</v>
      </c>
      <c r="E343" s="20"/>
      <c r="F343" s="20"/>
      <c r="G343" s="6">
        <v>25710443.333333332</v>
      </c>
      <c r="H343" s="6">
        <v>25710443.333333332</v>
      </c>
      <c r="I343" s="21">
        <v>21429663.983333334</v>
      </c>
      <c r="J343" s="21">
        <v>20358180.780000001</v>
      </c>
      <c r="K343" s="6">
        <v>15854738333.333334</v>
      </c>
      <c r="L343" s="22"/>
      <c r="M343" s="23"/>
      <c r="N343" s="24">
        <v>44867</v>
      </c>
      <c r="O343" s="25"/>
      <c r="P343" s="23">
        <v>18</v>
      </c>
      <c r="Q343" s="19" t="s">
        <v>32</v>
      </c>
      <c r="R343" s="26">
        <v>126</v>
      </c>
      <c r="S343" s="26">
        <v>65</v>
      </c>
      <c r="T343" s="26">
        <v>61</v>
      </c>
    </row>
    <row r="344" spans="2:20" ht="15.75" customHeight="1">
      <c r="B344" s="19" t="s">
        <v>33</v>
      </c>
      <c r="C344" s="19" t="s">
        <v>30</v>
      </c>
      <c r="D344" s="19" t="s">
        <v>209</v>
      </c>
      <c r="E344" s="20"/>
      <c r="F344" s="20"/>
      <c r="G344" s="6">
        <v>18688395.333333332</v>
      </c>
      <c r="H344" s="6">
        <v>18688395.333333332</v>
      </c>
      <c r="I344" s="21">
        <v>15576315.671433335</v>
      </c>
      <c r="J344" s="21">
        <v>14797499.890000001</v>
      </c>
      <c r="K344" s="6">
        <v>11526220970</v>
      </c>
      <c r="L344" s="22"/>
      <c r="M344" s="23"/>
      <c r="N344" s="24">
        <v>45127</v>
      </c>
      <c r="O344" s="25"/>
      <c r="P344" s="23">
        <v>21</v>
      </c>
      <c r="Q344" s="19" t="s">
        <v>32</v>
      </c>
      <c r="R344" s="26">
        <v>126</v>
      </c>
      <c r="S344" s="26">
        <v>67</v>
      </c>
      <c r="T344" s="26">
        <v>59</v>
      </c>
    </row>
    <row r="345" spans="2:20" ht="15.75" customHeight="1">
      <c r="B345" s="19" t="s">
        <v>33</v>
      </c>
      <c r="C345" s="19" t="s">
        <v>30</v>
      </c>
      <c r="D345" s="19" t="s">
        <v>210</v>
      </c>
      <c r="E345" s="20"/>
      <c r="F345" s="20"/>
      <c r="G345" s="6">
        <v>195119.66666666666</v>
      </c>
      <c r="H345" s="6">
        <v>195119.66666666666</v>
      </c>
      <c r="I345" s="21">
        <v>179937.47666666668</v>
      </c>
      <c r="J345" s="21">
        <v>170940.6</v>
      </c>
      <c r="K345" s="6">
        <v>56230333.333333336</v>
      </c>
      <c r="L345" s="22"/>
      <c r="M345" s="23"/>
      <c r="N345" s="24">
        <v>45127</v>
      </c>
      <c r="O345" s="25"/>
      <c r="P345" s="23">
        <v>2</v>
      </c>
      <c r="Q345" s="19" t="s">
        <v>32</v>
      </c>
      <c r="R345" s="26">
        <v>3</v>
      </c>
      <c r="S345" s="26"/>
      <c r="T345" s="26">
        <v>3</v>
      </c>
    </row>
    <row r="346" spans="2:20" ht="15.75" customHeight="1">
      <c r="B346" s="19" t="s">
        <v>33</v>
      </c>
      <c r="C346" s="19" t="s">
        <v>30</v>
      </c>
      <c r="D346" s="19" t="s">
        <v>211</v>
      </c>
      <c r="E346" s="20"/>
      <c r="F346" s="20"/>
      <c r="G346" s="6">
        <v>0</v>
      </c>
      <c r="H346" s="6">
        <v>0</v>
      </c>
      <c r="I346" s="21">
        <v>0</v>
      </c>
      <c r="J346" s="21">
        <v>0</v>
      </c>
      <c r="K346" s="6">
        <v>0</v>
      </c>
      <c r="L346" s="22"/>
      <c r="M346" s="23"/>
      <c r="N346" s="24">
        <v>43271</v>
      </c>
      <c r="O346" s="25"/>
      <c r="P346" s="23">
        <v>2</v>
      </c>
      <c r="Q346" s="19" t="s">
        <v>32</v>
      </c>
      <c r="R346" s="26"/>
      <c r="S346" s="26"/>
      <c r="T346" s="26"/>
    </row>
    <row r="347" spans="2:20" ht="15.75" customHeight="1">
      <c r="B347" s="19" t="s">
        <v>29</v>
      </c>
      <c r="C347" s="19" t="s">
        <v>30</v>
      </c>
      <c r="D347" s="19" t="s">
        <v>212</v>
      </c>
      <c r="E347" s="20"/>
      <c r="F347" s="20"/>
      <c r="G347" s="6">
        <v>147158638</v>
      </c>
      <c r="H347" s="6">
        <v>147158638</v>
      </c>
      <c r="I347" s="21">
        <v>122757451.3132</v>
      </c>
      <c r="J347" s="21">
        <v>116619578.75</v>
      </c>
      <c r="K347" s="6">
        <v>90374765506.666656</v>
      </c>
      <c r="L347" s="22"/>
      <c r="M347" s="23"/>
      <c r="N347" s="24">
        <v>44867</v>
      </c>
      <c r="O347" s="25"/>
      <c r="P347" s="23">
        <v>49</v>
      </c>
      <c r="Q347" s="19" t="s">
        <v>32</v>
      </c>
      <c r="R347" s="26">
        <v>387</v>
      </c>
      <c r="S347" s="26">
        <v>159</v>
      </c>
      <c r="T347" s="26">
        <v>228</v>
      </c>
    </row>
    <row r="348" spans="2:20" ht="15.75" customHeight="1">
      <c r="B348" s="19" t="s">
        <v>33</v>
      </c>
      <c r="C348" s="19" t="s">
        <v>30</v>
      </c>
      <c r="D348" s="19" t="s">
        <v>212</v>
      </c>
      <c r="E348" s="20"/>
      <c r="F348" s="20"/>
      <c r="G348" s="6">
        <v>99467038</v>
      </c>
      <c r="H348" s="6">
        <v>99488371.333333328</v>
      </c>
      <c r="I348" s="21">
        <v>83356558.764400005</v>
      </c>
      <c r="J348" s="21">
        <v>79188730.829999998</v>
      </c>
      <c r="K348" s="6">
        <v>59668441613.333336</v>
      </c>
      <c r="L348" s="22"/>
      <c r="M348" s="23"/>
      <c r="N348" s="24">
        <v>43271</v>
      </c>
      <c r="O348" s="25"/>
      <c r="P348" s="23">
        <v>52</v>
      </c>
      <c r="Q348" s="19" t="s">
        <v>32</v>
      </c>
      <c r="R348" s="26">
        <v>399</v>
      </c>
      <c r="S348" s="26">
        <v>182</v>
      </c>
      <c r="T348" s="26">
        <v>217</v>
      </c>
    </row>
    <row r="349" spans="2:20" ht="15.75" customHeight="1">
      <c r="B349" s="19" t="s">
        <v>29</v>
      </c>
      <c r="C349" s="19" t="s">
        <v>30</v>
      </c>
      <c r="D349" s="19" t="s">
        <v>213</v>
      </c>
      <c r="E349" s="20"/>
      <c r="F349" s="20"/>
      <c r="G349" s="6">
        <v>63604028.666666664</v>
      </c>
      <c r="H349" s="6">
        <v>63604028.666666664</v>
      </c>
      <c r="I349" s="21">
        <v>52325994.492866665</v>
      </c>
      <c r="J349" s="21">
        <v>49709694.770000003</v>
      </c>
      <c r="K349" s="6">
        <v>41770496940</v>
      </c>
      <c r="L349" s="22"/>
      <c r="M349" s="23"/>
      <c r="N349" s="24">
        <v>44867</v>
      </c>
      <c r="O349" s="25"/>
      <c r="P349" s="23">
        <v>7</v>
      </c>
      <c r="Q349" s="19" t="s">
        <v>32</v>
      </c>
      <c r="R349" s="26">
        <v>126</v>
      </c>
      <c r="S349" s="26">
        <v>28</v>
      </c>
      <c r="T349" s="26">
        <v>98</v>
      </c>
    </row>
    <row r="350" spans="2:20" ht="15.75" customHeight="1">
      <c r="B350" s="19" t="s">
        <v>33</v>
      </c>
      <c r="C350" s="19" t="s">
        <v>30</v>
      </c>
      <c r="D350" s="19" t="s">
        <v>213</v>
      </c>
      <c r="E350" s="20"/>
      <c r="F350" s="20"/>
      <c r="G350" s="6">
        <v>67199049.333333328</v>
      </c>
      <c r="H350" s="6">
        <v>67199049.333333328</v>
      </c>
      <c r="I350" s="21">
        <v>55326617.013933331</v>
      </c>
      <c r="J350" s="21">
        <v>52560286.159999996</v>
      </c>
      <c r="K350" s="6">
        <v>43971971553.333336</v>
      </c>
      <c r="L350" s="22"/>
      <c r="M350" s="23"/>
      <c r="N350" s="24">
        <v>43271</v>
      </c>
      <c r="O350" s="25"/>
      <c r="P350" s="23">
        <v>10</v>
      </c>
      <c r="Q350" s="19" t="s">
        <v>32</v>
      </c>
      <c r="R350" s="26">
        <v>139</v>
      </c>
      <c r="S350" s="26">
        <v>36</v>
      </c>
      <c r="T350" s="26">
        <v>103</v>
      </c>
    </row>
    <row r="351" spans="2:20" ht="15.75" customHeight="1">
      <c r="B351" s="19" t="s">
        <v>29</v>
      </c>
      <c r="C351" s="19" t="s">
        <v>30</v>
      </c>
      <c r="D351" s="19" t="s">
        <v>214</v>
      </c>
      <c r="E351" s="20"/>
      <c r="F351" s="20"/>
      <c r="G351" s="6">
        <v>84460096.666666672</v>
      </c>
      <c r="H351" s="6">
        <v>84460096.666666672</v>
      </c>
      <c r="I351" s="21">
        <v>69462089.078266665</v>
      </c>
      <c r="J351" s="21">
        <v>65988984.619999997</v>
      </c>
      <c r="K351" s="6">
        <v>55548176253.333336</v>
      </c>
      <c r="L351" s="22"/>
      <c r="M351" s="23"/>
      <c r="N351" s="24">
        <v>42800</v>
      </c>
      <c r="O351" s="25"/>
      <c r="P351" s="23">
        <v>27</v>
      </c>
      <c r="Q351" s="19" t="s">
        <v>32</v>
      </c>
      <c r="R351" s="26">
        <v>428</v>
      </c>
      <c r="S351" s="26">
        <v>271</v>
      </c>
      <c r="T351" s="26">
        <v>157</v>
      </c>
    </row>
    <row r="352" spans="2:20" ht="15.75" customHeight="1">
      <c r="B352" s="19" t="s">
        <v>33</v>
      </c>
      <c r="C352" s="19" t="s">
        <v>30</v>
      </c>
      <c r="D352" s="19" t="s">
        <v>214</v>
      </c>
      <c r="E352" s="20"/>
      <c r="F352" s="20"/>
      <c r="G352" s="6">
        <v>58854486.666666664</v>
      </c>
      <c r="H352" s="6">
        <v>58854486.666666664</v>
      </c>
      <c r="I352" s="21">
        <v>48137470.775166668</v>
      </c>
      <c r="J352" s="21">
        <v>45730597.240000002</v>
      </c>
      <c r="K352" s="6">
        <v>39692651450</v>
      </c>
      <c r="L352" s="22"/>
      <c r="M352" s="23"/>
      <c r="N352" s="24">
        <v>43271</v>
      </c>
      <c r="O352" s="25"/>
      <c r="P352" s="23">
        <v>30</v>
      </c>
      <c r="Q352" s="19" t="s">
        <v>32</v>
      </c>
      <c r="R352" s="26">
        <v>427</v>
      </c>
      <c r="S352" s="26">
        <v>286</v>
      </c>
      <c r="T352" s="26">
        <v>141</v>
      </c>
    </row>
    <row r="353" spans="2:20" ht="15.75" customHeight="1">
      <c r="B353" s="19" t="s">
        <v>29</v>
      </c>
      <c r="C353" s="19" t="s">
        <v>30</v>
      </c>
      <c r="D353" s="19" t="s">
        <v>215</v>
      </c>
      <c r="E353" s="20"/>
      <c r="F353" s="20"/>
      <c r="G353" s="6">
        <v>22595367</v>
      </c>
      <c r="H353" s="6">
        <v>22595367</v>
      </c>
      <c r="I353" s="21">
        <v>19426680.219900001</v>
      </c>
      <c r="J353" s="21">
        <v>18455346.210000001</v>
      </c>
      <c r="K353" s="6">
        <v>11735876963.333334</v>
      </c>
      <c r="L353" s="22"/>
      <c r="M353" s="23"/>
      <c r="N353" s="24">
        <v>42800</v>
      </c>
      <c r="O353" s="25"/>
      <c r="P353" s="23">
        <v>27</v>
      </c>
      <c r="Q353" s="19" t="s">
        <v>32</v>
      </c>
      <c r="R353" s="26">
        <v>86</v>
      </c>
      <c r="S353" s="26">
        <v>52</v>
      </c>
      <c r="T353" s="26">
        <v>34</v>
      </c>
    </row>
    <row r="354" spans="2:20" ht="15.75" customHeight="1">
      <c r="B354" s="19" t="s">
        <v>33</v>
      </c>
      <c r="C354" s="19" t="s">
        <v>30</v>
      </c>
      <c r="D354" s="19" t="s">
        <v>215</v>
      </c>
      <c r="E354" s="20"/>
      <c r="F354" s="20"/>
      <c r="G354" s="6">
        <v>10277268.666666666</v>
      </c>
      <c r="H354" s="6">
        <v>10277268.666666666</v>
      </c>
      <c r="I354" s="21">
        <v>9106664.5947666671</v>
      </c>
      <c r="J354" s="21">
        <v>8651331.3699999992</v>
      </c>
      <c r="K354" s="6">
        <v>4335570636.666667</v>
      </c>
      <c r="L354" s="22"/>
      <c r="M354" s="23"/>
      <c r="N354" s="24">
        <v>44410</v>
      </c>
      <c r="O354" s="25"/>
      <c r="P354" s="23">
        <v>30</v>
      </c>
      <c r="Q354" s="19" t="s">
        <v>32</v>
      </c>
      <c r="R354" s="26">
        <v>86</v>
      </c>
      <c r="S354" s="26">
        <v>57</v>
      </c>
      <c r="T354" s="26">
        <v>29</v>
      </c>
    </row>
    <row r="355" spans="2:20" ht="15.75" customHeight="1">
      <c r="B355" s="19" t="s">
        <v>29</v>
      </c>
      <c r="C355" s="19" t="s">
        <v>30</v>
      </c>
      <c r="D355" s="19" t="s">
        <v>216</v>
      </c>
      <c r="E355" s="20"/>
      <c r="F355" s="20"/>
      <c r="G355" s="6">
        <v>167836034.66666666</v>
      </c>
      <c r="H355" s="6">
        <v>167836034.66666666</v>
      </c>
      <c r="I355" s="21">
        <v>134626403.15366665</v>
      </c>
      <c r="J355" s="21">
        <v>127895083</v>
      </c>
      <c r="K355" s="6">
        <v>122998635233.33333</v>
      </c>
      <c r="L355" s="22"/>
      <c r="M355" s="23"/>
      <c r="N355" s="24">
        <v>42800</v>
      </c>
      <c r="O355" s="25"/>
      <c r="P355" s="23">
        <v>7</v>
      </c>
      <c r="Q355" s="19" t="s">
        <v>32</v>
      </c>
      <c r="R355" s="26">
        <v>76</v>
      </c>
      <c r="S355" s="26">
        <v>3</v>
      </c>
      <c r="T355" s="26">
        <v>73</v>
      </c>
    </row>
    <row r="356" spans="2:20" ht="15.75" customHeight="1">
      <c r="B356" s="19" t="s">
        <v>33</v>
      </c>
      <c r="C356" s="19" t="s">
        <v>30</v>
      </c>
      <c r="D356" s="19" t="s">
        <v>216</v>
      </c>
      <c r="E356" s="20"/>
      <c r="F356" s="20"/>
      <c r="G356" s="6">
        <v>38628748</v>
      </c>
      <c r="H356" s="6">
        <v>38628748</v>
      </c>
      <c r="I356" s="21">
        <v>31486416.6547</v>
      </c>
      <c r="J356" s="21">
        <v>29912095.82</v>
      </c>
      <c r="K356" s="6">
        <v>26453079056.666668</v>
      </c>
      <c r="L356" s="22"/>
      <c r="M356" s="23"/>
      <c r="N356" s="24">
        <v>44410</v>
      </c>
      <c r="O356" s="25"/>
      <c r="P356" s="23">
        <v>10</v>
      </c>
      <c r="Q356" s="19" t="s">
        <v>32</v>
      </c>
      <c r="R356" s="26">
        <v>77</v>
      </c>
      <c r="S356" s="26">
        <v>4</v>
      </c>
      <c r="T356" s="26">
        <v>73</v>
      </c>
    </row>
    <row r="357" spans="2:20" ht="15.75" customHeight="1">
      <c r="B357" s="19" t="s">
        <v>29</v>
      </c>
      <c r="C357" s="19" t="s">
        <v>30</v>
      </c>
      <c r="D357" s="19" t="s">
        <v>217</v>
      </c>
      <c r="E357" s="20"/>
      <c r="F357" s="20"/>
      <c r="G357" s="6">
        <v>104789583.33333333</v>
      </c>
      <c r="H357" s="6">
        <v>104789583.33333333</v>
      </c>
      <c r="I357" s="21">
        <v>86563197.743733332</v>
      </c>
      <c r="J357" s="21">
        <v>82235037.859999999</v>
      </c>
      <c r="K357" s="6">
        <v>67505131813.333336</v>
      </c>
      <c r="L357" s="22"/>
      <c r="M357" s="23"/>
      <c r="N357" s="24">
        <v>42800</v>
      </c>
      <c r="O357" s="25"/>
      <c r="P357" s="23">
        <v>25</v>
      </c>
      <c r="Q357" s="19" t="s">
        <v>32</v>
      </c>
      <c r="R357" s="26">
        <v>382</v>
      </c>
      <c r="S357" s="26">
        <v>237</v>
      </c>
      <c r="T357" s="26">
        <v>145</v>
      </c>
    </row>
    <row r="358" spans="2:20" ht="15.75" customHeight="1">
      <c r="B358" s="19" t="s">
        <v>33</v>
      </c>
      <c r="C358" s="19" t="s">
        <v>30</v>
      </c>
      <c r="D358" s="19" t="s">
        <v>217</v>
      </c>
      <c r="E358" s="20"/>
      <c r="F358" s="20"/>
      <c r="G358" s="6">
        <v>96051639</v>
      </c>
      <c r="H358" s="6">
        <v>96051639</v>
      </c>
      <c r="I358" s="21">
        <v>79223622.11940001</v>
      </c>
      <c r="J358" s="21">
        <v>75262441.010000005</v>
      </c>
      <c r="K358" s="6">
        <v>62325988446.666664</v>
      </c>
      <c r="L358" s="22"/>
      <c r="M358" s="23"/>
      <c r="N358" s="24">
        <v>44410</v>
      </c>
      <c r="O358" s="25"/>
      <c r="P358" s="23">
        <v>28</v>
      </c>
      <c r="Q358" s="19" t="s">
        <v>32</v>
      </c>
      <c r="R358" s="26">
        <v>384</v>
      </c>
      <c r="S358" s="26">
        <v>242</v>
      </c>
      <c r="T358" s="26">
        <v>142</v>
      </c>
    </row>
    <row r="359" spans="2:20" ht="15.75" customHeight="1">
      <c r="B359" s="19" t="s">
        <v>33</v>
      </c>
      <c r="C359" s="19" t="s">
        <v>30</v>
      </c>
      <c r="D359" s="19" t="s">
        <v>218</v>
      </c>
      <c r="E359" s="20"/>
      <c r="F359" s="20"/>
      <c r="G359" s="6">
        <v>35796626.666666664</v>
      </c>
      <c r="H359" s="6">
        <v>35796626.666666664</v>
      </c>
      <c r="I359" s="21">
        <v>29242495.965446666</v>
      </c>
      <c r="J359" s="21">
        <v>27780371.170000002</v>
      </c>
      <c r="K359" s="6">
        <v>24274558152.666668</v>
      </c>
      <c r="L359" s="22"/>
      <c r="M359" s="23"/>
      <c r="N359" s="24">
        <v>44410</v>
      </c>
      <c r="O359" s="25"/>
      <c r="P359" s="23">
        <v>3</v>
      </c>
      <c r="Q359" s="19" t="s">
        <v>32</v>
      </c>
      <c r="R359" s="26">
        <v>131</v>
      </c>
      <c r="S359" s="26">
        <v>19</v>
      </c>
      <c r="T359" s="26">
        <v>112</v>
      </c>
    </row>
    <row r="360" spans="2:20" ht="15.75" customHeight="1">
      <c r="B360" s="19" t="s">
        <v>29</v>
      </c>
      <c r="C360" s="19" t="s">
        <v>30</v>
      </c>
      <c r="D360" s="19" t="s">
        <v>219</v>
      </c>
      <c r="E360" s="20"/>
      <c r="F360" s="20"/>
      <c r="G360" s="6">
        <v>3498796</v>
      </c>
      <c r="H360" s="6">
        <v>3498796</v>
      </c>
      <c r="I360" s="21">
        <v>3063142.5399999996</v>
      </c>
      <c r="J360" s="21">
        <v>2909985.41</v>
      </c>
      <c r="K360" s="6">
        <v>1613531333.3333333</v>
      </c>
      <c r="L360" s="22"/>
      <c r="M360" s="23"/>
      <c r="N360" s="24">
        <v>45163</v>
      </c>
      <c r="O360" s="25"/>
      <c r="P360" s="23">
        <v>11</v>
      </c>
      <c r="Q360" s="19" t="s">
        <v>32</v>
      </c>
      <c r="R360" s="26">
        <v>13</v>
      </c>
      <c r="S360" s="26">
        <v>5</v>
      </c>
      <c r="T360" s="26">
        <v>8</v>
      </c>
    </row>
    <row r="361" spans="2:20" ht="15.75" customHeight="1">
      <c r="B361" s="19" t="s">
        <v>33</v>
      </c>
      <c r="C361" s="19" t="s">
        <v>30</v>
      </c>
      <c r="D361" s="19" t="s">
        <v>219</v>
      </c>
      <c r="E361" s="20"/>
      <c r="F361" s="20"/>
      <c r="G361" s="6">
        <v>2319165.3333333335</v>
      </c>
      <c r="H361" s="6">
        <v>2319165.3333333335</v>
      </c>
      <c r="I361" s="21">
        <v>2005438.5633333332</v>
      </c>
      <c r="J361" s="21">
        <v>1905166.64</v>
      </c>
      <c r="K361" s="6">
        <v>1161951000</v>
      </c>
      <c r="L361" s="22"/>
      <c r="M361" s="23"/>
      <c r="N361" s="24">
        <v>44410</v>
      </c>
      <c r="O361" s="25"/>
      <c r="P361" s="23">
        <v>14</v>
      </c>
      <c r="Q361" s="19" t="s">
        <v>32</v>
      </c>
      <c r="R361" s="26">
        <v>12</v>
      </c>
      <c r="S361" s="26">
        <v>5</v>
      </c>
      <c r="T361" s="26">
        <v>7</v>
      </c>
    </row>
    <row r="362" spans="2:20" ht="15.75" customHeight="1">
      <c r="B362" s="19" t="s">
        <v>29</v>
      </c>
      <c r="C362" s="19" t="s">
        <v>30</v>
      </c>
      <c r="D362" s="19" t="s">
        <v>220</v>
      </c>
      <c r="E362" s="20"/>
      <c r="F362" s="20"/>
      <c r="G362" s="6">
        <v>33485298</v>
      </c>
      <c r="H362" s="6">
        <v>33485298</v>
      </c>
      <c r="I362" s="21">
        <v>27711348.540000003</v>
      </c>
      <c r="J362" s="21">
        <v>26325781.109999999</v>
      </c>
      <c r="K362" s="6">
        <v>21384998000</v>
      </c>
      <c r="L362" s="22"/>
      <c r="M362" s="23"/>
      <c r="N362" s="24">
        <v>43419</v>
      </c>
      <c r="O362" s="25"/>
      <c r="P362" s="23">
        <v>14</v>
      </c>
      <c r="Q362" s="19" t="s">
        <v>32</v>
      </c>
      <c r="R362" s="26">
        <v>56</v>
      </c>
      <c r="S362" s="26">
        <v>33</v>
      </c>
      <c r="T362" s="26">
        <v>23</v>
      </c>
    </row>
    <row r="363" spans="2:20" ht="15.75" customHeight="1">
      <c r="B363" s="19" t="s">
        <v>33</v>
      </c>
      <c r="C363" s="19" t="s">
        <v>30</v>
      </c>
      <c r="D363" s="19" t="s">
        <v>220</v>
      </c>
      <c r="E363" s="20"/>
      <c r="F363" s="20"/>
      <c r="G363" s="6">
        <v>41347927.666666664</v>
      </c>
      <c r="H363" s="6">
        <v>41347927.666666664</v>
      </c>
      <c r="I363" s="21">
        <v>33816839.968666665</v>
      </c>
      <c r="J363" s="21">
        <v>32125997.969999999</v>
      </c>
      <c r="K363" s="6">
        <v>27892917400</v>
      </c>
      <c r="L363" s="22"/>
      <c r="M363" s="23"/>
      <c r="N363" s="24">
        <v>44410</v>
      </c>
      <c r="O363" s="25"/>
      <c r="P363" s="23">
        <v>17</v>
      </c>
      <c r="Q363" s="19" t="s">
        <v>32</v>
      </c>
      <c r="R363" s="26">
        <v>63</v>
      </c>
      <c r="S363" s="26">
        <v>37</v>
      </c>
      <c r="T363" s="26">
        <v>26</v>
      </c>
    </row>
    <row r="364" spans="2:20" ht="15.75" customHeight="1">
      <c r="B364" s="19" t="s">
        <v>29</v>
      </c>
      <c r="C364" s="19" t="s">
        <v>30</v>
      </c>
      <c r="D364" s="19" t="s">
        <v>221</v>
      </c>
      <c r="E364" s="20"/>
      <c r="F364" s="20"/>
      <c r="G364" s="6">
        <v>82764121.666666672</v>
      </c>
      <c r="H364" s="6">
        <v>82764121.666666672</v>
      </c>
      <c r="I364" s="21">
        <v>67835862.333166674</v>
      </c>
      <c r="J364" s="21">
        <v>64444069.219999999</v>
      </c>
      <c r="K364" s="6">
        <v>55289849383.333336</v>
      </c>
      <c r="L364" s="22"/>
      <c r="M364" s="23"/>
      <c r="N364" s="24">
        <v>43419</v>
      </c>
      <c r="O364" s="25"/>
      <c r="P364" s="23">
        <v>34</v>
      </c>
      <c r="Q364" s="19" t="s">
        <v>32</v>
      </c>
      <c r="R364" s="26">
        <v>106</v>
      </c>
      <c r="S364" s="26">
        <v>43</v>
      </c>
      <c r="T364" s="26">
        <v>63</v>
      </c>
    </row>
    <row r="365" spans="2:20" ht="15.75" customHeight="1">
      <c r="B365" s="19" t="s">
        <v>33</v>
      </c>
      <c r="C365" s="19" t="s">
        <v>30</v>
      </c>
      <c r="D365" s="19" t="s">
        <v>221</v>
      </c>
      <c r="E365" s="20"/>
      <c r="F365" s="20"/>
      <c r="G365" s="6">
        <v>37327742</v>
      </c>
      <c r="H365" s="6">
        <v>37327742</v>
      </c>
      <c r="I365" s="21">
        <v>30516756.919999998</v>
      </c>
      <c r="J365" s="21">
        <v>28990919.07</v>
      </c>
      <c r="K365" s="6">
        <v>25225870666.666668</v>
      </c>
      <c r="L365" s="22"/>
      <c r="M365" s="23"/>
      <c r="N365" s="24">
        <v>44480</v>
      </c>
      <c r="O365" s="25"/>
      <c r="P365" s="23">
        <v>37</v>
      </c>
      <c r="Q365" s="19" t="s">
        <v>32</v>
      </c>
      <c r="R365" s="26">
        <v>107</v>
      </c>
      <c r="S365" s="26">
        <v>44</v>
      </c>
      <c r="T365" s="26">
        <v>63</v>
      </c>
    </row>
    <row r="366" spans="2:20" ht="15.75" customHeight="1">
      <c r="B366" s="19" t="s">
        <v>29</v>
      </c>
      <c r="C366" s="19" t="s">
        <v>30</v>
      </c>
      <c r="D366" s="19" t="s">
        <v>222</v>
      </c>
      <c r="E366" s="20"/>
      <c r="F366" s="20"/>
      <c r="G366" s="6">
        <v>64317742.666666664</v>
      </c>
      <c r="H366" s="6">
        <v>64317742.666666664</v>
      </c>
      <c r="I366" s="21">
        <v>55246194.287566662</v>
      </c>
      <c r="J366" s="21">
        <v>52483884.57</v>
      </c>
      <c r="K366" s="6">
        <v>33598327330</v>
      </c>
      <c r="L366" s="22"/>
      <c r="M366" s="23"/>
      <c r="N366" s="24">
        <v>43419</v>
      </c>
      <c r="O366" s="25"/>
      <c r="P366" s="23">
        <v>93</v>
      </c>
      <c r="Q366" s="19" t="s">
        <v>32</v>
      </c>
      <c r="R366" s="26">
        <v>523</v>
      </c>
      <c r="S366" s="26">
        <v>469</v>
      </c>
      <c r="T366" s="26">
        <v>54</v>
      </c>
    </row>
    <row r="367" spans="2:20" ht="15.75" customHeight="1">
      <c r="B367" s="19" t="s">
        <v>33</v>
      </c>
      <c r="C367" s="19" t="s">
        <v>30</v>
      </c>
      <c r="D367" s="19" t="s">
        <v>222</v>
      </c>
      <c r="E367" s="20"/>
      <c r="F367" s="20"/>
      <c r="G367" s="6">
        <v>50567820.666666664</v>
      </c>
      <c r="H367" s="6">
        <v>50567820.666666664</v>
      </c>
      <c r="I367" s="21">
        <v>42701367.353766665</v>
      </c>
      <c r="J367" s="21">
        <v>40566298.990000002</v>
      </c>
      <c r="K367" s="6">
        <v>29135012270</v>
      </c>
      <c r="L367" s="22"/>
      <c r="M367" s="23"/>
      <c r="N367" s="24">
        <v>44480</v>
      </c>
      <c r="O367" s="25"/>
      <c r="P367" s="23">
        <v>96</v>
      </c>
      <c r="Q367" s="19" t="s">
        <v>32</v>
      </c>
      <c r="R367" s="26">
        <v>523</v>
      </c>
      <c r="S367" s="26">
        <v>469</v>
      </c>
      <c r="T367" s="26">
        <v>54</v>
      </c>
    </row>
    <row r="368" spans="2:20" ht="15.75" customHeight="1">
      <c r="B368" s="19" t="s">
        <v>29</v>
      </c>
      <c r="C368" s="19" t="s">
        <v>30</v>
      </c>
      <c r="D368" s="19" t="s">
        <v>223</v>
      </c>
      <c r="E368" s="20"/>
      <c r="F368" s="20"/>
      <c r="G368" s="6">
        <v>85794136.666666672</v>
      </c>
      <c r="H368" s="6">
        <v>85794136.666666672</v>
      </c>
      <c r="I368" s="21">
        <v>70261105.865866661</v>
      </c>
      <c r="J368" s="21">
        <v>66748050.57</v>
      </c>
      <c r="K368" s="6">
        <v>57529743706.666664</v>
      </c>
      <c r="L368" s="22"/>
      <c r="M368" s="23"/>
      <c r="N368" s="24">
        <v>43419</v>
      </c>
      <c r="O368" s="25"/>
      <c r="P368" s="23">
        <v>63</v>
      </c>
      <c r="Q368" s="19" t="s">
        <v>32</v>
      </c>
      <c r="R368" s="26">
        <v>348</v>
      </c>
      <c r="S368" s="26">
        <v>212</v>
      </c>
      <c r="T368" s="26">
        <v>136</v>
      </c>
    </row>
    <row r="369" spans="2:20" ht="15.75" customHeight="1">
      <c r="B369" s="19" t="s">
        <v>33</v>
      </c>
      <c r="C369" s="19" t="s">
        <v>30</v>
      </c>
      <c r="D369" s="19" t="s">
        <v>223</v>
      </c>
      <c r="E369" s="20"/>
      <c r="F369" s="20"/>
      <c r="G369" s="6">
        <v>65558565.666666664</v>
      </c>
      <c r="H369" s="6">
        <v>65558565.666666664</v>
      </c>
      <c r="I369" s="21">
        <v>53679795.448266663</v>
      </c>
      <c r="J369" s="21">
        <v>50995805.68</v>
      </c>
      <c r="K369" s="6">
        <v>43995445253.333328</v>
      </c>
      <c r="L369" s="22"/>
      <c r="M369" s="23"/>
      <c r="N369" s="24">
        <v>44480</v>
      </c>
      <c r="O369" s="25"/>
      <c r="P369" s="23">
        <v>66</v>
      </c>
      <c r="Q369" s="19" t="s">
        <v>32</v>
      </c>
      <c r="R369" s="26">
        <v>349</v>
      </c>
      <c r="S369" s="26">
        <v>218</v>
      </c>
      <c r="T369" s="26">
        <v>131</v>
      </c>
    </row>
    <row r="370" spans="2:20" ht="15.75" customHeight="1">
      <c r="B370" s="19" t="s">
        <v>29</v>
      </c>
      <c r="C370" s="19" t="s">
        <v>30</v>
      </c>
      <c r="D370" s="19" t="s">
        <v>224</v>
      </c>
      <c r="E370" s="20"/>
      <c r="F370" s="20"/>
      <c r="G370" s="6">
        <v>5834890</v>
      </c>
      <c r="H370" s="6">
        <v>5834890</v>
      </c>
      <c r="I370" s="21">
        <v>5011847.6950000003</v>
      </c>
      <c r="J370" s="21">
        <v>4761255.3099999996</v>
      </c>
      <c r="K370" s="6">
        <v>3048304833.3333335</v>
      </c>
      <c r="L370" s="22"/>
      <c r="M370" s="23"/>
      <c r="N370" s="24">
        <v>43419</v>
      </c>
      <c r="O370" s="25"/>
      <c r="P370" s="23">
        <v>16</v>
      </c>
      <c r="Q370" s="19" t="s">
        <v>32</v>
      </c>
      <c r="R370" s="26">
        <v>24</v>
      </c>
      <c r="S370" s="26">
        <v>11</v>
      </c>
      <c r="T370" s="26">
        <v>13</v>
      </c>
    </row>
    <row r="371" spans="2:20" ht="15.75" customHeight="1">
      <c r="B371" s="19" t="s">
        <v>33</v>
      </c>
      <c r="C371" s="19" t="s">
        <v>30</v>
      </c>
      <c r="D371" s="19" t="s">
        <v>224</v>
      </c>
      <c r="E371" s="20"/>
      <c r="F371" s="20"/>
      <c r="G371" s="6">
        <v>2646894.6666666665</v>
      </c>
      <c r="H371" s="6">
        <v>2646894.6666666665</v>
      </c>
      <c r="I371" s="21">
        <v>2299409.6166666667</v>
      </c>
      <c r="J371" s="21">
        <v>2184439.14</v>
      </c>
      <c r="K371" s="6">
        <v>1286981666.6666667</v>
      </c>
      <c r="L371" s="22"/>
      <c r="M371" s="23"/>
      <c r="N371" s="24">
        <v>44480</v>
      </c>
      <c r="O371" s="25"/>
      <c r="P371" s="23">
        <v>19</v>
      </c>
      <c r="Q371" s="19" t="s">
        <v>32</v>
      </c>
      <c r="R371" s="26">
        <v>24</v>
      </c>
      <c r="S371" s="26">
        <v>13</v>
      </c>
      <c r="T371" s="26">
        <v>11</v>
      </c>
    </row>
    <row r="372" spans="2:20" ht="15.75" customHeight="1">
      <c r="B372" s="19" t="s">
        <v>29</v>
      </c>
      <c r="C372" s="19" t="s">
        <v>30</v>
      </c>
      <c r="D372" s="19" t="s">
        <v>225</v>
      </c>
      <c r="E372" s="20"/>
      <c r="F372" s="20"/>
      <c r="G372" s="6">
        <v>48157966.666666664</v>
      </c>
      <c r="H372" s="6">
        <v>48167300</v>
      </c>
      <c r="I372" s="21">
        <v>40937043.583666667</v>
      </c>
      <c r="J372" s="21">
        <v>38890191.399999999</v>
      </c>
      <c r="K372" s="6">
        <v>26744159566.666668</v>
      </c>
      <c r="L372" s="22"/>
      <c r="M372" s="23"/>
      <c r="N372" s="24">
        <v>43419</v>
      </c>
      <c r="O372" s="25"/>
      <c r="P372" s="23">
        <v>83</v>
      </c>
      <c r="Q372" s="19" t="s">
        <v>32</v>
      </c>
      <c r="R372" s="26">
        <v>218</v>
      </c>
      <c r="S372" s="26">
        <v>170</v>
      </c>
      <c r="T372" s="26">
        <v>48</v>
      </c>
    </row>
    <row r="373" spans="2:20" ht="15.75" customHeight="1">
      <c r="B373" s="19" t="s">
        <v>33</v>
      </c>
      <c r="C373" s="19" t="s">
        <v>30</v>
      </c>
      <c r="D373" s="19" t="s">
        <v>225</v>
      </c>
      <c r="E373" s="20"/>
      <c r="F373" s="20"/>
      <c r="G373" s="6">
        <v>12407567.333333334</v>
      </c>
      <c r="H373" s="6">
        <v>12407567.333333334</v>
      </c>
      <c r="I373" s="21">
        <v>10455785.961233333</v>
      </c>
      <c r="J373" s="21">
        <v>9932996.6600000001</v>
      </c>
      <c r="K373" s="6">
        <v>7228819896.666667</v>
      </c>
      <c r="L373" s="22"/>
      <c r="M373" s="23"/>
      <c r="N373" s="24">
        <v>44480</v>
      </c>
      <c r="O373" s="25"/>
      <c r="P373" s="23">
        <v>86</v>
      </c>
      <c r="Q373" s="19" t="s">
        <v>32</v>
      </c>
      <c r="R373" s="26">
        <v>218</v>
      </c>
      <c r="S373" s="26">
        <v>173</v>
      </c>
      <c r="T373" s="26">
        <v>45</v>
      </c>
    </row>
    <row r="374" spans="2:20" ht="15.75" customHeight="1">
      <c r="B374" s="19" t="s">
        <v>29</v>
      </c>
      <c r="C374" s="19" t="s">
        <v>30</v>
      </c>
      <c r="D374" s="19" t="s">
        <v>226</v>
      </c>
      <c r="E374" s="20"/>
      <c r="F374" s="20"/>
      <c r="G374" s="6">
        <v>143885526</v>
      </c>
      <c r="H374" s="6">
        <v>144986859.33333334</v>
      </c>
      <c r="I374" s="21">
        <v>118158173.3013</v>
      </c>
      <c r="J374" s="21">
        <v>112250264.64</v>
      </c>
      <c r="K374" s="6">
        <v>95286491476.666672</v>
      </c>
      <c r="L374" s="22"/>
      <c r="M374" s="23"/>
      <c r="N374" s="24">
        <v>43787</v>
      </c>
      <c r="O374" s="25"/>
      <c r="P374" s="23">
        <v>68</v>
      </c>
      <c r="Q374" s="19" t="s">
        <v>32</v>
      </c>
      <c r="R374" s="26">
        <v>366</v>
      </c>
      <c r="S374" s="26">
        <v>226</v>
      </c>
      <c r="T374" s="26">
        <v>140</v>
      </c>
    </row>
    <row r="375" spans="2:20" ht="15.75" customHeight="1">
      <c r="B375" s="19" t="s">
        <v>33</v>
      </c>
      <c r="C375" s="19" t="s">
        <v>30</v>
      </c>
      <c r="D375" s="19" t="s">
        <v>226</v>
      </c>
      <c r="E375" s="20"/>
      <c r="F375" s="20"/>
      <c r="G375" s="6">
        <v>132343087</v>
      </c>
      <c r="H375" s="6">
        <v>133715087</v>
      </c>
      <c r="I375" s="21">
        <v>108192063.0424</v>
      </c>
      <c r="J375" s="21">
        <v>102782459.89</v>
      </c>
      <c r="K375" s="6">
        <v>89448236880</v>
      </c>
      <c r="L375" s="22"/>
      <c r="M375" s="23"/>
      <c r="N375" s="24">
        <v>44480</v>
      </c>
      <c r="O375" s="25"/>
      <c r="P375" s="23">
        <v>71</v>
      </c>
      <c r="Q375" s="19" t="s">
        <v>32</v>
      </c>
      <c r="R375" s="26">
        <v>369</v>
      </c>
      <c r="S375" s="26">
        <v>232</v>
      </c>
      <c r="T375" s="26">
        <v>137</v>
      </c>
    </row>
    <row r="376" spans="2:20" ht="15.75" customHeight="1">
      <c r="B376" s="19" t="s">
        <v>29</v>
      </c>
      <c r="C376" s="19" t="s">
        <v>30</v>
      </c>
      <c r="D376" s="19" t="s">
        <v>227</v>
      </c>
      <c r="E376" s="20"/>
      <c r="F376" s="20"/>
      <c r="G376" s="6">
        <v>196901334</v>
      </c>
      <c r="H376" s="6">
        <v>196960000.66666666</v>
      </c>
      <c r="I376" s="21">
        <v>161527785.39900002</v>
      </c>
      <c r="J376" s="21">
        <v>153451396.13</v>
      </c>
      <c r="K376" s="6">
        <v>131013142966.66667</v>
      </c>
      <c r="L376" s="22"/>
      <c r="M376" s="23"/>
      <c r="N376" s="24">
        <v>43787</v>
      </c>
      <c r="O376" s="25"/>
      <c r="P376" s="23">
        <v>73</v>
      </c>
      <c r="Q376" s="19" t="s">
        <v>32</v>
      </c>
      <c r="R376" s="26">
        <v>245</v>
      </c>
      <c r="S376" s="26">
        <v>169</v>
      </c>
      <c r="T376" s="26">
        <v>76</v>
      </c>
    </row>
    <row r="377" spans="2:20" ht="15.75" customHeight="1">
      <c r="B377" s="19" t="s">
        <v>33</v>
      </c>
      <c r="C377" s="19" t="s">
        <v>30</v>
      </c>
      <c r="D377" s="19" t="s">
        <v>227</v>
      </c>
      <c r="E377" s="20"/>
      <c r="F377" s="20"/>
      <c r="G377" s="6">
        <v>110052321.33333333</v>
      </c>
      <c r="H377" s="6">
        <v>110119654.66666667</v>
      </c>
      <c r="I377" s="21">
        <v>89322495.409833327</v>
      </c>
      <c r="J377" s="21">
        <v>84856370.640000001</v>
      </c>
      <c r="K377" s="6">
        <v>76777133050</v>
      </c>
      <c r="L377" s="22"/>
      <c r="M377" s="23"/>
      <c r="N377" s="24">
        <v>41620</v>
      </c>
      <c r="O377" s="25"/>
      <c r="P377" s="23">
        <v>76</v>
      </c>
      <c r="Q377" s="19" t="s">
        <v>32</v>
      </c>
      <c r="R377" s="26">
        <v>248</v>
      </c>
      <c r="S377" s="26">
        <v>175</v>
      </c>
      <c r="T377" s="26">
        <v>73</v>
      </c>
    </row>
    <row r="378" spans="2:20" ht="15.75" customHeight="1">
      <c r="B378" s="19" t="s">
        <v>29</v>
      </c>
      <c r="C378" s="19" t="s">
        <v>30</v>
      </c>
      <c r="D378" s="19" t="s">
        <v>228</v>
      </c>
      <c r="E378" s="20"/>
      <c r="F378" s="20"/>
      <c r="G378" s="6">
        <v>55496998</v>
      </c>
      <c r="H378" s="6">
        <v>55496998</v>
      </c>
      <c r="I378" s="21">
        <v>46367638.483599998</v>
      </c>
      <c r="J378" s="21">
        <v>44049256.560000002</v>
      </c>
      <c r="K378" s="6">
        <v>33812442653.333332</v>
      </c>
      <c r="L378" s="22"/>
      <c r="M378" s="23"/>
      <c r="N378" s="24">
        <v>43787</v>
      </c>
      <c r="O378" s="25"/>
      <c r="P378" s="23">
        <v>36</v>
      </c>
      <c r="Q378" s="19" t="s">
        <v>32</v>
      </c>
      <c r="R378" s="26">
        <v>152</v>
      </c>
      <c r="S378" s="26">
        <v>101</v>
      </c>
      <c r="T378" s="26">
        <v>51</v>
      </c>
    </row>
    <row r="379" spans="2:20" ht="15.75" customHeight="1">
      <c r="B379" s="19" t="s">
        <v>33</v>
      </c>
      <c r="C379" s="19" t="s">
        <v>30</v>
      </c>
      <c r="D379" s="19" t="s">
        <v>228</v>
      </c>
      <c r="E379" s="20"/>
      <c r="F379" s="20"/>
      <c r="G379" s="6">
        <v>33651483.666666664</v>
      </c>
      <c r="H379" s="6">
        <v>33651483.666666664</v>
      </c>
      <c r="I379" s="21">
        <v>27961491.345666666</v>
      </c>
      <c r="J379" s="21">
        <v>26563416.780000001</v>
      </c>
      <c r="K379" s="6">
        <v>21074045633.333332</v>
      </c>
      <c r="L379" s="22"/>
      <c r="M379" s="23"/>
      <c r="N379" s="24">
        <v>41620</v>
      </c>
      <c r="O379" s="25"/>
      <c r="P379" s="23">
        <v>39</v>
      </c>
      <c r="Q379" s="19" t="s">
        <v>32</v>
      </c>
      <c r="R379" s="26">
        <v>150</v>
      </c>
      <c r="S379" s="26">
        <v>105</v>
      </c>
      <c r="T379" s="26">
        <v>45</v>
      </c>
    </row>
    <row r="380" spans="2:20" ht="15.75" customHeight="1">
      <c r="B380" s="19" t="s">
        <v>29</v>
      </c>
      <c r="C380" s="19" t="s">
        <v>30</v>
      </c>
      <c r="D380" s="19" t="s">
        <v>229</v>
      </c>
      <c r="E380" s="20"/>
      <c r="F380" s="20"/>
      <c r="G380" s="6">
        <v>171801627.66666669</v>
      </c>
      <c r="H380" s="6">
        <v>171801627.66666669</v>
      </c>
      <c r="I380" s="21">
        <v>140733388.58256671</v>
      </c>
      <c r="J380" s="21">
        <v>133696719.15000001</v>
      </c>
      <c r="K380" s="6">
        <v>115067552163.33333</v>
      </c>
      <c r="L380" s="22"/>
      <c r="M380" s="23"/>
      <c r="N380" s="24">
        <v>43787</v>
      </c>
      <c r="O380" s="25"/>
      <c r="P380" s="23">
        <v>69</v>
      </c>
      <c r="Q380" s="19" t="s">
        <v>32</v>
      </c>
      <c r="R380" s="26">
        <v>412</v>
      </c>
      <c r="S380" s="26">
        <v>253</v>
      </c>
      <c r="T380" s="26">
        <v>159</v>
      </c>
    </row>
    <row r="381" spans="2:20" ht="15.75" customHeight="1">
      <c r="B381" s="19" t="s">
        <v>33</v>
      </c>
      <c r="C381" s="19" t="s">
        <v>30</v>
      </c>
      <c r="D381" s="19" t="s">
        <v>229</v>
      </c>
      <c r="E381" s="20"/>
      <c r="F381" s="20"/>
      <c r="G381" s="6">
        <v>138906158.66666666</v>
      </c>
      <c r="H381" s="6">
        <v>138906158.66666666</v>
      </c>
      <c r="I381" s="21">
        <v>113530338.65186667</v>
      </c>
      <c r="J381" s="21">
        <v>107853821.72</v>
      </c>
      <c r="K381" s="6">
        <v>93984518573.333328</v>
      </c>
      <c r="L381" s="22"/>
      <c r="M381" s="23"/>
      <c r="N381" s="24">
        <v>41620</v>
      </c>
      <c r="O381" s="25"/>
      <c r="P381" s="23">
        <v>72</v>
      </c>
      <c r="Q381" s="19" t="s">
        <v>32</v>
      </c>
      <c r="R381" s="26">
        <v>410</v>
      </c>
      <c r="S381" s="26">
        <v>254</v>
      </c>
      <c r="T381" s="26">
        <v>156</v>
      </c>
    </row>
    <row r="382" spans="2:20" ht="15.75" customHeight="1">
      <c r="B382" s="19" t="s">
        <v>29</v>
      </c>
      <c r="C382" s="19" t="s">
        <v>30</v>
      </c>
      <c r="D382" s="19" t="s">
        <v>230</v>
      </c>
      <c r="E382" s="20"/>
      <c r="F382" s="20"/>
      <c r="G382" s="6">
        <v>45077626.666666664</v>
      </c>
      <c r="H382" s="6">
        <v>45077626.666666664</v>
      </c>
      <c r="I382" s="21">
        <v>37315144.829566665</v>
      </c>
      <c r="J382" s="21">
        <v>35449387.590000004</v>
      </c>
      <c r="K382" s="6">
        <v>28749932730</v>
      </c>
      <c r="L382" s="22"/>
      <c r="M382" s="23"/>
      <c r="N382" s="24">
        <v>43787</v>
      </c>
      <c r="O382" s="25"/>
      <c r="P382" s="23">
        <v>69</v>
      </c>
      <c r="Q382" s="19" t="s">
        <v>32</v>
      </c>
      <c r="R382" s="26">
        <v>198</v>
      </c>
      <c r="S382" s="26">
        <v>125</v>
      </c>
      <c r="T382" s="26">
        <v>73</v>
      </c>
    </row>
    <row r="383" spans="2:20" ht="15.75" customHeight="1">
      <c r="B383" s="19" t="s">
        <v>33</v>
      </c>
      <c r="C383" s="19" t="s">
        <v>30</v>
      </c>
      <c r="D383" s="19" t="s">
        <v>230</v>
      </c>
      <c r="E383" s="20"/>
      <c r="F383" s="20"/>
      <c r="G383" s="6">
        <v>33922541.666666664</v>
      </c>
      <c r="H383" s="6">
        <v>33922541.666666664</v>
      </c>
      <c r="I383" s="21">
        <v>27995812.004666667</v>
      </c>
      <c r="J383" s="21">
        <v>26596021.399999999</v>
      </c>
      <c r="K383" s="6">
        <v>21950850600</v>
      </c>
      <c r="L383" s="22"/>
      <c r="M383" s="23"/>
      <c r="N383" s="24">
        <v>41620</v>
      </c>
      <c r="O383" s="25"/>
      <c r="P383" s="23">
        <v>72</v>
      </c>
      <c r="Q383" s="19" t="s">
        <v>32</v>
      </c>
      <c r="R383" s="26">
        <v>197</v>
      </c>
      <c r="S383" s="26">
        <v>128</v>
      </c>
      <c r="T383" s="26">
        <v>69</v>
      </c>
    </row>
    <row r="384" spans="2:20" ht="15.75" customHeight="1">
      <c r="B384" s="19" t="s">
        <v>29</v>
      </c>
      <c r="C384" s="19" t="s">
        <v>30</v>
      </c>
      <c r="D384" s="19" t="s">
        <v>231</v>
      </c>
      <c r="E384" s="20"/>
      <c r="F384" s="20"/>
      <c r="G384" s="6">
        <v>112155948.33333333</v>
      </c>
      <c r="H384" s="6">
        <v>112220615</v>
      </c>
      <c r="I384" s="21">
        <v>91554060.036033332</v>
      </c>
      <c r="J384" s="21">
        <v>86976357.030000001</v>
      </c>
      <c r="K384" s="6">
        <v>76303289990</v>
      </c>
      <c r="L384" s="22"/>
      <c r="M384" s="23"/>
      <c r="N384" s="24">
        <v>40360</v>
      </c>
      <c r="O384" s="25"/>
      <c r="P384" s="23">
        <v>12</v>
      </c>
      <c r="Q384" s="19" t="s">
        <v>32</v>
      </c>
      <c r="R384" s="26">
        <v>69</v>
      </c>
      <c r="S384" s="26">
        <v>28</v>
      </c>
      <c r="T384" s="26">
        <v>41</v>
      </c>
    </row>
    <row r="385" spans="2:20" ht="15.75" customHeight="1">
      <c r="B385" s="19" t="s">
        <v>33</v>
      </c>
      <c r="C385" s="19" t="s">
        <v>30</v>
      </c>
      <c r="D385" s="19" t="s">
        <v>231</v>
      </c>
      <c r="E385" s="20"/>
      <c r="F385" s="20"/>
      <c r="G385" s="6">
        <v>149241613.66666666</v>
      </c>
      <c r="H385" s="6">
        <v>149340280.33333334</v>
      </c>
      <c r="I385" s="21">
        <v>121098811.13116665</v>
      </c>
      <c r="J385" s="21">
        <v>115043870.56999999</v>
      </c>
      <c r="K385" s="6">
        <v>104232601983.33333</v>
      </c>
      <c r="L385" s="22"/>
      <c r="M385" s="23"/>
      <c r="N385" s="24">
        <v>43797</v>
      </c>
      <c r="O385" s="25"/>
      <c r="P385" s="23">
        <v>15</v>
      </c>
      <c r="Q385" s="19" t="s">
        <v>32</v>
      </c>
      <c r="R385" s="26">
        <v>103</v>
      </c>
      <c r="S385" s="26">
        <v>35</v>
      </c>
      <c r="T385" s="26">
        <v>68</v>
      </c>
    </row>
    <row r="386" spans="2:20" ht="15.75" customHeight="1">
      <c r="B386" s="19" t="s">
        <v>29</v>
      </c>
      <c r="C386" s="19" t="s">
        <v>30</v>
      </c>
      <c r="D386" s="19" t="s">
        <v>232</v>
      </c>
      <c r="E386" s="20"/>
      <c r="F386" s="20"/>
      <c r="G386" s="6">
        <v>45844952.333333336</v>
      </c>
      <c r="H386" s="6">
        <v>45844952.333333336</v>
      </c>
      <c r="I386" s="21">
        <v>35019667.170833334</v>
      </c>
      <c r="J386" s="21">
        <v>33268683.809999999</v>
      </c>
      <c r="K386" s="6">
        <v>40093648750</v>
      </c>
      <c r="L386" s="22"/>
      <c r="M386" s="23"/>
      <c r="N386" s="24">
        <v>40360</v>
      </c>
      <c r="O386" s="25"/>
      <c r="P386" s="23">
        <v>27</v>
      </c>
      <c r="Q386" s="19" t="s">
        <v>32</v>
      </c>
      <c r="R386" s="26">
        <v>142</v>
      </c>
      <c r="S386" s="26">
        <v>84</v>
      </c>
      <c r="T386" s="26">
        <v>58</v>
      </c>
    </row>
    <row r="387" spans="2:20" ht="15.75" customHeight="1">
      <c r="B387" s="19" t="s">
        <v>33</v>
      </c>
      <c r="C387" s="19" t="s">
        <v>30</v>
      </c>
      <c r="D387" s="19" t="s">
        <v>232</v>
      </c>
      <c r="E387" s="20"/>
      <c r="F387" s="20"/>
      <c r="G387" s="6">
        <v>35212159</v>
      </c>
      <c r="H387" s="6">
        <v>35212159</v>
      </c>
      <c r="I387" s="21">
        <v>27158029.0165</v>
      </c>
      <c r="J387" s="21">
        <v>25800127.57</v>
      </c>
      <c r="K387" s="6">
        <v>29830111050</v>
      </c>
      <c r="L387" s="22"/>
      <c r="M387" s="23"/>
      <c r="N387" s="24">
        <v>43797</v>
      </c>
      <c r="O387" s="25"/>
      <c r="P387" s="23">
        <v>30</v>
      </c>
      <c r="Q387" s="19" t="s">
        <v>32</v>
      </c>
      <c r="R387" s="26">
        <v>142</v>
      </c>
      <c r="S387" s="26">
        <v>91</v>
      </c>
      <c r="T387" s="26">
        <v>51</v>
      </c>
    </row>
    <row r="388" spans="2:20" ht="15.75" customHeight="1">
      <c r="B388" s="19" t="s">
        <v>33</v>
      </c>
      <c r="C388" s="19" t="s">
        <v>30</v>
      </c>
      <c r="D388" s="19" t="s">
        <v>233</v>
      </c>
      <c r="E388" s="20"/>
      <c r="F388" s="20"/>
      <c r="G388" s="6">
        <v>1988213</v>
      </c>
      <c r="H388" s="6">
        <v>1988213</v>
      </c>
      <c r="I388" s="21">
        <v>1672917.3545000001</v>
      </c>
      <c r="J388" s="21">
        <v>1589271.49</v>
      </c>
      <c r="K388" s="6">
        <v>1167761650</v>
      </c>
      <c r="L388" s="22"/>
      <c r="M388" s="23"/>
      <c r="N388" s="24">
        <v>43797</v>
      </c>
      <c r="O388" s="25"/>
      <c r="P388" s="23">
        <v>3</v>
      </c>
      <c r="Q388" s="19" t="s">
        <v>32</v>
      </c>
      <c r="R388" s="26">
        <v>24</v>
      </c>
      <c r="S388" s="26">
        <v>10</v>
      </c>
      <c r="T388" s="26">
        <v>14</v>
      </c>
    </row>
    <row r="389" spans="2:20" ht="15.75" customHeight="1">
      <c r="B389" s="19" t="s">
        <v>33</v>
      </c>
      <c r="C389" s="19" t="s">
        <v>30</v>
      </c>
      <c r="D389" s="19" t="s">
        <v>234</v>
      </c>
      <c r="E389" s="20"/>
      <c r="F389" s="20"/>
      <c r="G389" s="6">
        <v>100956</v>
      </c>
      <c r="H389" s="6">
        <v>100956</v>
      </c>
      <c r="I389" s="21">
        <v>87119.400000000009</v>
      </c>
      <c r="J389" s="21">
        <v>82763.429999999993</v>
      </c>
      <c r="K389" s="6">
        <v>51246666.666666664</v>
      </c>
      <c r="L389" s="22"/>
      <c r="M389" s="23"/>
      <c r="N389" s="24">
        <v>43797</v>
      </c>
      <c r="O389" s="25"/>
      <c r="P389" s="23">
        <v>1</v>
      </c>
      <c r="Q389" s="19" t="s">
        <v>32</v>
      </c>
      <c r="R389" s="26">
        <v>4</v>
      </c>
      <c r="S389" s="26">
        <v>3</v>
      </c>
      <c r="T389" s="26">
        <v>1</v>
      </c>
    </row>
    <row r="390" spans="2:20" ht="15.75" customHeight="1">
      <c r="B390" s="19" t="s">
        <v>29</v>
      </c>
      <c r="C390" s="19" t="s">
        <v>30</v>
      </c>
      <c r="D390" s="19" t="s">
        <v>235</v>
      </c>
      <c r="E390" s="20"/>
      <c r="F390" s="20"/>
      <c r="G390" s="6">
        <v>48540751.333333336</v>
      </c>
      <c r="H390" s="6">
        <v>48540751.333333336</v>
      </c>
      <c r="I390" s="21">
        <v>38574986.675533332</v>
      </c>
      <c r="J390" s="21">
        <v>36646237.340000004</v>
      </c>
      <c r="K390" s="6">
        <v>36910239473.333336</v>
      </c>
      <c r="L390" s="22"/>
      <c r="M390" s="23"/>
      <c r="N390" s="24">
        <v>40360</v>
      </c>
      <c r="O390" s="25"/>
      <c r="P390" s="23">
        <v>20</v>
      </c>
      <c r="Q390" s="19" t="s">
        <v>32</v>
      </c>
      <c r="R390" s="26">
        <v>142</v>
      </c>
      <c r="S390" s="26">
        <v>122</v>
      </c>
      <c r="T390" s="26">
        <v>20</v>
      </c>
    </row>
    <row r="391" spans="2:20" ht="15.75" customHeight="1">
      <c r="B391" s="19" t="s">
        <v>33</v>
      </c>
      <c r="C391" s="19" t="s">
        <v>30</v>
      </c>
      <c r="D391" s="19" t="s">
        <v>235</v>
      </c>
      <c r="E391" s="20"/>
      <c r="F391" s="20"/>
      <c r="G391" s="6">
        <v>15351316.666666666</v>
      </c>
      <c r="H391" s="6">
        <v>15351316.666666666</v>
      </c>
      <c r="I391" s="21">
        <v>12314410.522666669</v>
      </c>
      <c r="J391" s="21">
        <v>11698690</v>
      </c>
      <c r="K391" s="6">
        <v>11247800533.333332</v>
      </c>
      <c r="L391" s="22"/>
      <c r="M391" s="23"/>
      <c r="N391" s="24">
        <v>44081</v>
      </c>
      <c r="O391" s="25"/>
      <c r="P391" s="23">
        <v>23</v>
      </c>
      <c r="Q391" s="19" t="s">
        <v>32</v>
      </c>
      <c r="R391" s="26">
        <v>144</v>
      </c>
      <c r="S391" s="26">
        <v>124</v>
      </c>
      <c r="T391" s="26">
        <v>20</v>
      </c>
    </row>
    <row r="392" spans="2:20" ht="15.75" customHeight="1">
      <c r="B392" s="19" t="s">
        <v>29</v>
      </c>
      <c r="C392" s="19" t="s">
        <v>30</v>
      </c>
      <c r="D392" s="19" t="s">
        <v>236</v>
      </c>
      <c r="E392" s="20"/>
      <c r="F392" s="20"/>
      <c r="G392" s="6">
        <v>10633510.333333334</v>
      </c>
      <c r="H392" s="6">
        <v>10633510.333333334</v>
      </c>
      <c r="I392" s="21">
        <v>9490523.9233333338</v>
      </c>
      <c r="J392" s="21">
        <v>9015997.7300000004</v>
      </c>
      <c r="K392" s="6">
        <v>4233283000</v>
      </c>
      <c r="L392" s="22"/>
      <c r="M392" s="23"/>
      <c r="N392" s="24">
        <v>40360</v>
      </c>
      <c r="O392" s="25"/>
      <c r="P392" s="23">
        <v>84</v>
      </c>
      <c r="Q392" s="19" t="s">
        <v>32</v>
      </c>
      <c r="R392" s="26">
        <v>49</v>
      </c>
      <c r="S392" s="26">
        <v>38</v>
      </c>
      <c r="T392" s="26">
        <v>11</v>
      </c>
    </row>
    <row r="393" spans="2:20" ht="15.75" customHeight="1">
      <c r="B393" s="19" t="s">
        <v>33</v>
      </c>
      <c r="C393" s="19" t="s">
        <v>30</v>
      </c>
      <c r="D393" s="19" t="s">
        <v>236</v>
      </c>
      <c r="E393" s="20"/>
      <c r="F393" s="20"/>
      <c r="G393" s="6">
        <v>5098104.333333333</v>
      </c>
      <c r="H393" s="6">
        <v>5098104.333333333</v>
      </c>
      <c r="I393" s="21">
        <v>4549888.2333333334</v>
      </c>
      <c r="J393" s="21">
        <v>4322393.82</v>
      </c>
      <c r="K393" s="6">
        <v>2030430000</v>
      </c>
      <c r="L393" s="22"/>
      <c r="M393" s="23"/>
      <c r="N393" s="24">
        <v>44081</v>
      </c>
      <c r="O393" s="25"/>
      <c r="P393" s="23">
        <v>87</v>
      </c>
      <c r="Q393" s="19" t="s">
        <v>32</v>
      </c>
      <c r="R393" s="26">
        <v>49</v>
      </c>
      <c r="S393" s="26">
        <v>38</v>
      </c>
      <c r="T393" s="26">
        <v>11</v>
      </c>
    </row>
    <row r="394" spans="2:20" ht="15.75" customHeight="1">
      <c r="B394" s="19" t="s">
        <v>29</v>
      </c>
      <c r="C394" s="19" t="s">
        <v>30</v>
      </c>
      <c r="D394" s="19" t="s">
        <v>237</v>
      </c>
      <c r="E394" s="20"/>
      <c r="F394" s="20"/>
      <c r="G394" s="6">
        <v>49320104</v>
      </c>
      <c r="H394" s="6">
        <v>49320104</v>
      </c>
      <c r="I394" s="21">
        <v>40261322.7509</v>
      </c>
      <c r="J394" s="21">
        <v>38248256.609999999</v>
      </c>
      <c r="K394" s="6">
        <v>33551041663.333332</v>
      </c>
      <c r="L394" s="22"/>
      <c r="M394" s="23"/>
      <c r="N394" s="24">
        <v>44032</v>
      </c>
      <c r="O394" s="25"/>
      <c r="P394" s="23">
        <v>35</v>
      </c>
      <c r="Q394" s="19" t="s">
        <v>32</v>
      </c>
      <c r="R394" s="26">
        <v>117</v>
      </c>
      <c r="S394" s="26">
        <v>62</v>
      </c>
      <c r="T394" s="26">
        <v>55</v>
      </c>
    </row>
    <row r="395" spans="2:20" ht="15.75" customHeight="1">
      <c r="B395" s="19" t="s">
        <v>33</v>
      </c>
      <c r="C395" s="19" t="s">
        <v>30</v>
      </c>
      <c r="D395" s="19" t="s">
        <v>237</v>
      </c>
      <c r="E395" s="20"/>
      <c r="F395" s="20"/>
      <c r="G395" s="6">
        <v>34082480</v>
      </c>
      <c r="H395" s="6">
        <v>34082480</v>
      </c>
      <c r="I395" s="21">
        <v>27811129.01069</v>
      </c>
      <c r="J395" s="21">
        <v>26420572.559999999</v>
      </c>
      <c r="K395" s="6">
        <v>23227225886.333332</v>
      </c>
      <c r="L395" s="22"/>
      <c r="M395" s="23"/>
      <c r="N395" s="24">
        <v>44081</v>
      </c>
      <c r="O395" s="25"/>
      <c r="P395" s="23">
        <v>38</v>
      </c>
      <c r="Q395" s="19" t="s">
        <v>32</v>
      </c>
      <c r="R395" s="26">
        <v>118</v>
      </c>
      <c r="S395" s="26">
        <v>63</v>
      </c>
      <c r="T395" s="26">
        <v>55</v>
      </c>
    </row>
    <row r="396" spans="2:20" ht="15.75" customHeight="1">
      <c r="B396" s="19" t="s">
        <v>29</v>
      </c>
      <c r="C396" s="19" t="s">
        <v>30</v>
      </c>
      <c r="D396" s="19" t="s">
        <v>238</v>
      </c>
      <c r="E396" s="20"/>
      <c r="F396" s="20"/>
      <c r="G396" s="6">
        <v>88195591.333333328</v>
      </c>
      <c r="H396" s="6">
        <v>88195591.333333328</v>
      </c>
      <c r="I396" s="21">
        <v>72024358.453633323</v>
      </c>
      <c r="J396" s="21">
        <v>68423140.530000001</v>
      </c>
      <c r="K396" s="6">
        <v>59893455110</v>
      </c>
      <c r="L396" s="22"/>
      <c r="M396" s="23"/>
      <c r="N396" s="24">
        <v>44032</v>
      </c>
      <c r="O396" s="25"/>
      <c r="P396" s="23">
        <v>17</v>
      </c>
      <c r="Q396" s="19" t="s">
        <v>32</v>
      </c>
      <c r="R396" s="26">
        <v>153</v>
      </c>
      <c r="S396" s="26">
        <v>91</v>
      </c>
      <c r="T396" s="26">
        <v>62</v>
      </c>
    </row>
    <row r="397" spans="2:20" ht="15.75" customHeight="1">
      <c r="B397" s="19" t="s">
        <v>33</v>
      </c>
      <c r="C397" s="19" t="s">
        <v>30</v>
      </c>
      <c r="D397" s="19" t="s">
        <v>238</v>
      </c>
      <c r="E397" s="20"/>
      <c r="F397" s="20"/>
      <c r="G397" s="6">
        <v>65448791.333333336</v>
      </c>
      <c r="H397" s="6">
        <v>65448791.333333336</v>
      </c>
      <c r="I397" s="21">
        <v>53427592.355633341</v>
      </c>
      <c r="J397" s="21">
        <v>50756212.740000002</v>
      </c>
      <c r="K397" s="6">
        <v>44522959176.666664</v>
      </c>
      <c r="L397" s="22"/>
      <c r="M397" s="23"/>
      <c r="N397" s="24">
        <v>44081</v>
      </c>
      <c r="O397" s="25"/>
      <c r="P397" s="23">
        <v>20</v>
      </c>
      <c r="Q397" s="19" t="s">
        <v>32</v>
      </c>
      <c r="R397" s="26">
        <v>157</v>
      </c>
      <c r="S397" s="26">
        <v>96</v>
      </c>
      <c r="T397" s="26">
        <v>61</v>
      </c>
    </row>
    <row r="398" spans="2:20" ht="15.75" customHeight="1">
      <c r="B398" s="19" t="s">
        <v>29</v>
      </c>
      <c r="C398" s="19" t="s">
        <v>30</v>
      </c>
      <c r="D398" s="19" t="s">
        <v>239</v>
      </c>
      <c r="E398" s="20"/>
      <c r="F398" s="20"/>
      <c r="G398" s="6">
        <v>1003249.6666666666</v>
      </c>
      <c r="H398" s="6">
        <v>1003249.6666666666</v>
      </c>
      <c r="I398" s="21">
        <v>925187.19916666672</v>
      </c>
      <c r="J398" s="21">
        <v>878927.84</v>
      </c>
      <c r="K398" s="6">
        <v>289120250</v>
      </c>
      <c r="L398" s="22"/>
      <c r="M398" s="23"/>
      <c r="N398" s="24">
        <v>44032</v>
      </c>
      <c r="O398" s="25"/>
      <c r="P398" s="23">
        <v>4</v>
      </c>
      <c r="Q398" s="19" t="s">
        <v>32</v>
      </c>
      <c r="R398" s="26">
        <v>13</v>
      </c>
      <c r="S398" s="26">
        <v>4</v>
      </c>
      <c r="T398" s="26">
        <v>9</v>
      </c>
    </row>
    <row r="399" spans="2:20" ht="15.75" customHeight="1">
      <c r="B399" s="19" t="s">
        <v>33</v>
      </c>
      <c r="C399" s="19" t="s">
        <v>30</v>
      </c>
      <c r="D399" s="19" t="s">
        <v>239</v>
      </c>
      <c r="E399" s="20"/>
      <c r="F399" s="20"/>
      <c r="G399" s="6">
        <v>0</v>
      </c>
      <c r="H399" s="6">
        <v>0</v>
      </c>
      <c r="I399" s="21">
        <v>0</v>
      </c>
      <c r="J399" s="21">
        <v>0</v>
      </c>
      <c r="K399" s="6">
        <v>0</v>
      </c>
      <c r="L399" s="22"/>
      <c r="M399" s="23"/>
      <c r="N399" s="24">
        <v>41962</v>
      </c>
      <c r="O399" s="25"/>
      <c r="P399" s="23"/>
      <c r="Q399" s="19" t="s">
        <v>32</v>
      </c>
      <c r="R399" s="26"/>
      <c r="S399" s="26"/>
      <c r="T399" s="26"/>
    </row>
    <row r="400" spans="2:20" ht="15.75" customHeight="1">
      <c r="B400" s="19" t="s">
        <v>29</v>
      </c>
      <c r="C400" s="19" t="s">
        <v>30</v>
      </c>
      <c r="D400" s="19" t="s">
        <v>240</v>
      </c>
      <c r="E400" s="20"/>
      <c r="F400" s="20"/>
      <c r="G400" s="6">
        <v>103443835.33333333</v>
      </c>
      <c r="H400" s="6">
        <v>103445168.66666667</v>
      </c>
      <c r="I400" s="21">
        <v>86918379.461833343</v>
      </c>
      <c r="J400" s="21">
        <v>82572460.489999995</v>
      </c>
      <c r="K400" s="6">
        <v>61205392116.666664</v>
      </c>
      <c r="L400" s="22"/>
      <c r="M400" s="23"/>
      <c r="N400" s="24">
        <v>44032</v>
      </c>
      <c r="O400" s="25"/>
      <c r="P400" s="23">
        <v>111</v>
      </c>
      <c r="Q400" s="19" t="s">
        <v>32</v>
      </c>
      <c r="R400" s="26">
        <v>167</v>
      </c>
      <c r="S400" s="26">
        <v>107</v>
      </c>
      <c r="T400" s="26">
        <v>60</v>
      </c>
    </row>
    <row r="401" spans="2:20" ht="15.75" customHeight="1">
      <c r="B401" s="19" t="s">
        <v>33</v>
      </c>
      <c r="C401" s="19" t="s">
        <v>30</v>
      </c>
      <c r="D401" s="19" t="s">
        <v>240</v>
      </c>
      <c r="E401" s="20"/>
      <c r="F401" s="20"/>
      <c r="G401" s="6">
        <v>49786352.666666664</v>
      </c>
      <c r="H401" s="6">
        <v>49786352.666666664</v>
      </c>
      <c r="I401" s="21">
        <v>42094233.591866665</v>
      </c>
      <c r="J401" s="21">
        <v>39989521.909999996</v>
      </c>
      <c r="K401" s="6">
        <v>28489329906.666668</v>
      </c>
      <c r="L401" s="22"/>
      <c r="M401" s="23"/>
      <c r="N401" s="24">
        <v>41962</v>
      </c>
      <c r="O401" s="25"/>
      <c r="P401" s="23">
        <v>114</v>
      </c>
      <c r="Q401" s="19" t="s">
        <v>32</v>
      </c>
      <c r="R401" s="26">
        <v>167</v>
      </c>
      <c r="S401" s="26">
        <v>107</v>
      </c>
      <c r="T401" s="26">
        <v>60</v>
      </c>
    </row>
    <row r="402" spans="2:20" ht="15.75" customHeight="1">
      <c r="B402" s="19" t="s">
        <v>29</v>
      </c>
      <c r="C402" s="19" t="s">
        <v>30</v>
      </c>
      <c r="D402" s="19" t="s">
        <v>241</v>
      </c>
      <c r="E402" s="20"/>
      <c r="F402" s="20"/>
      <c r="G402" s="6">
        <v>124093.66666666667</v>
      </c>
      <c r="H402" s="6">
        <v>124093.66666666667</v>
      </c>
      <c r="I402" s="21">
        <v>111286.66666666667</v>
      </c>
      <c r="J402" s="21">
        <v>105722.33</v>
      </c>
      <c r="K402" s="6">
        <v>47433333.333333336</v>
      </c>
      <c r="L402" s="22"/>
      <c r="M402" s="23"/>
      <c r="N402" s="24">
        <v>42170</v>
      </c>
      <c r="O402" s="25"/>
      <c r="P402" s="23">
        <v>2</v>
      </c>
      <c r="Q402" s="19" t="s">
        <v>32</v>
      </c>
      <c r="R402" s="26"/>
      <c r="S402" s="26"/>
      <c r="T402" s="26"/>
    </row>
    <row r="403" spans="2:20" ht="15.75" customHeight="1">
      <c r="B403" s="19" t="s">
        <v>33</v>
      </c>
      <c r="C403" s="19" t="s">
        <v>30</v>
      </c>
      <c r="D403" s="19" t="s">
        <v>242</v>
      </c>
      <c r="E403" s="20"/>
      <c r="F403" s="20"/>
      <c r="G403" s="6">
        <v>413050</v>
      </c>
      <c r="H403" s="6">
        <v>413050</v>
      </c>
      <c r="I403" s="21">
        <v>380910.66519999999</v>
      </c>
      <c r="J403" s="21">
        <v>361865.13</v>
      </c>
      <c r="K403" s="6">
        <v>119034573.33333333</v>
      </c>
      <c r="L403" s="22"/>
      <c r="M403" s="23"/>
      <c r="N403" s="24">
        <v>41962</v>
      </c>
      <c r="O403" s="25"/>
      <c r="P403" s="23">
        <v>3</v>
      </c>
      <c r="Q403" s="19" t="s">
        <v>32</v>
      </c>
      <c r="R403" s="26">
        <v>20</v>
      </c>
      <c r="S403" s="26">
        <v>14</v>
      </c>
      <c r="T403" s="26">
        <v>6</v>
      </c>
    </row>
    <row r="404" spans="2:20" ht="15.75" customHeight="1">
      <c r="B404" s="19" t="s">
        <v>29</v>
      </c>
      <c r="C404" s="19" t="s">
        <v>30</v>
      </c>
      <c r="D404" s="19" t="s">
        <v>243</v>
      </c>
      <c r="E404" s="20"/>
      <c r="F404" s="20"/>
      <c r="G404" s="6">
        <v>53530605</v>
      </c>
      <c r="H404" s="6">
        <v>53530605</v>
      </c>
      <c r="I404" s="21">
        <v>43698461.138999999</v>
      </c>
      <c r="J404" s="21">
        <v>41513538.079999998</v>
      </c>
      <c r="K404" s="6">
        <v>36415347633.333336</v>
      </c>
      <c r="L404" s="22"/>
      <c r="M404" s="23"/>
      <c r="N404" s="24">
        <v>42170</v>
      </c>
      <c r="O404" s="25"/>
      <c r="P404" s="23">
        <v>30</v>
      </c>
      <c r="Q404" s="19" t="s">
        <v>32</v>
      </c>
      <c r="R404" s="26">
        <v>105</v>
      </c>
      <c r="S404" s="26">
        <v>63</v>
      </c>
      <c r="T404" s="26">
        <v>42</v>
      </c>
    </row>
    <row r="405" spans="2:20" ht="15.75" customHeight="1">
      <c r="B405" s="19" t="s">
        <v>33</v>
      </c>
      <c r="C405" s="19" t="s">
        <v>30</v>
      </c>
      <c r="D405" s="19" t="s">
        <v>243</v>
      </c>
      <c r="E405" s="20"/>
      <c r="F405" s="20"/>
      <c r="G405" s="6">
        <v>19165489</v>
      </c>
      <c r="H405" s="6">
        <v>19165489</v>
      </c>
      <c r="I405" s="21">
        <v>15645300.280000001</v>
      </c>
      <c r="J405" s="21">
        <v>14863035.27</v>
      </c>
      <c r="K405" s="6">
        <v>13037736000</v>
      </c>
      <c r="L405" s="22"/>
      <c r="M405" s="23"/>
      <c r="N405" s="24">
        <v>41962</v>
      </c>
      <c r="O405" s="25"/>
      <c r="P405" s="23">
        <v>33</v>
      </c>
      <c r="Q405" s="19" t="s">
        <v>32</v>
      </c>
      <c r="R405" s="26">
        <v>105</v>
      </c>
      <c r="S405" s="26">
        <v>69</v>
      </c>
      <c r="T405" s="26">
        <v>36</v>
      </c>
    </row>
    <row r="406" spans="2:20" ht="15.75" customHeight="1">
      <c r="B406" s="19" t="s">
        <v>29</v>
      </c>
      <c r="C406" s="19" t="s">
        <v>30</v>
      </c>
      <c r="D406" s="19" t="s">
        <v>244</v>
      </c>
      <c r="E406" s="20"/>
      <c r="F406" s="20"/>
      <c r="G406" s="6">
        <v>42037040.333333336</v>
      </c>
      <c r="H406" s="6">
        <v>42037040.333333336</v>
      </c>
      <c r="I406" s="21">
        <v>37353779.044733338</v>
      </c>
      <c r="J406" s="21">
        <v>35486090.090000004</v>
      </c>
      <c r="K406" s="6">
        <v>17345412180</v>
      </c>
      <c r="L406" s="22"/>
      <c r="M406" s="23"/>
      <c r="N406" s="24">
        <v>42170</v>
      </c>
      <c r="O406" s="25"/>
      <c r="P406" s="23">
        <v>100</v>
      </c>
      <c r="Q406" s="19" t="s">
        <v>32</v>
      </c>
      <c r="R406" s="26">
        <v>459</v>
      </c>
      <c r="S406" s="26">
        <v>356</v>
      </c>
      <c r="T406" s="26">
        <v>103</v>
      </c>
    </row>
    <row r="407" spans="2:20" ht="15.75" customHeight="1">
      <c r="B407" s="19" t="s">
        <v>33</v>
      </c>
      <c r="C407" s="19" t="s">
        <v>30</v>
      </c>
      <c r="D407" s="19" t="s">
        <v>244</v>
      </c>
      <c r="E407" s="20"/>
      <c r="F407" s="20"/>
      <c r="G407" s="6">
        <v>19226149</v>
      </c>
      <c r="H407" s="6">
        <v>19226149</v>
      </c>
      <c r="I407" s="21">
        <v>17062058.284899998</v>
      </c>
      <c r="J407" s="21">
        <v>16208955.369999999</v>
      </c>
      <c r="K407" s="6">
        <v>8015150796.666667</v>
      </c>
      <c r="L407" s="22"/>
      <c r="M407" s="23"/>
      <c r="N407" s="24">
        <v>41946</v>
      </c>
      <c r="O407" s="25"/>
      <c r="P407" s="23">
        <v>103</v>
      </c>
      <c r="Q407" s="19" t="s">
        <v>32</v>
      </c>
      <c r="R407" s="26">
        <v>460</v>
      </c>
      <c r="S407" s="26">
        <v>364</v>
      </c>
      <c r="T407" s="26">
        <v>96</v>
      </c>
    </row>
    <row r="408" spans="2:20" ht="15.75" customHeight="1">
      <c r="B408" s="19" t="s">
        <v>29</v>
      </c>
      <c r="C408" s="19" t="s">
        <v>30</v>
      </c>
      <c r="D408" s="19" t="s">
        <v>245</v>
      </c>
      <c r="E408" s="20"/>
      <c r="F408" s="20"/>
      <c r="G408" s="6">
        <v>29990816.666666668</v>
      </c>
      <c r="H408" s="6">
        <v>29990816.666666668</v>
      </c>
      <c r="I408" s="21">
        <v>24745311.305666666</v>
      </c>
      <c r="J408" s="21">
        <v>23508045.739999998</v>
      </c>
      <c r="K408" s="6">
        <v>19427797633.333332</v>
      </c>
      <c r="L408" s="22"/>
      <c r="M408" s="23"/>
      <c r="N408" s="24">
        <v>42170</v>
      </c>
      <c r="O408" s="25"/>
      <c r="P408" s="23">
        <v>18</v>
      </c>
      <c r="Q408" s="19" t="s">
        <v>32</v>
      </c>
      <c r="R408" s="26">
        <v>96</v>
      </c>
      <c r="S408" s="26">
        <v>63</v>
      </c>
      <c r="T408" s="26">
        <v>33</v>
      </c>
    </row>
    <row r="409" spans="2:20" ht="15.75" customHeight="1">
      <c r="B409" s="19" t="s">
        <v>33</v>
      </c>
      <c r="C409" s="19" t="s">
        <v>30</v>
      </c>
      <c r="D409" s="19" t="s">
        <v>245</v>
      </c>
      <c r="E409" s="20"/>
      <c r="F409" s="20"/>
      <c r="G409" s="6">
        <v>29873253.333333332</v>
      </c>
      <c r="H409" s="6">
        <v>29873253.333333332</v>
      </c>
      <c r="I409" s="21">
        <v>24387924.711333334</v>
      </c>
      <c r="J409" s="21">
        <v>23168528.48</v>
      </c>
      <c r="K409" s="6">
        <v>20316031933.333332</v>
      </c>
      <c r="L409" s="22"/>
      <c r="M409" s="23"/>
      <c r="N409" s="24">
        <v>41946</v>
      </c>
      <c r="O409" s="25"/>
      <c r="P409" s="23">
        <v>21</v>
      </c>
      <c r="Q409" s="19" t="s">
        <v>32</v>
      </c>
      <c r="R409" s="26">
        <v>104</v>
      </c>
      <c r="S409" s="26">
        <v>74</v>
      </c>
      <c r="T409" s="26">
        <v>30</v>
      </c>
    </row>
    <row r="410" spans="2:20" ht="15.75" customHeight="1">
      <c r="B410" s="19" t="s">
        <v>29</v>
      </c>
      <c r="C410" s="19" t="s">
        <v>30</v>
      </c>
      <c r="D410" s="19" t="s">
        <v>246</v>
      </c>
      <c r="E410" s="20"/>
      <c r="F410" s="20"/>
      <c r="G410" s="6">
        <v>37678865</v>
      </c>
      <c r="H410" s="6">
        <v>37678865</v>
      </c>
      <c r="I410" s="21">
        <v>31739020.012400001</v>
      </c>
      <c r="J410" s="21">
        <v>30152069.010000002</v>
      </c>
      <c r="K410" s="6">
        <v>21999425880</v>
      </c>
      <c r="L410" s="22"/>
      <c r="M410" s="23"/>
      <c r="N410" s="24">
        <v>43876</v>
      </c>
      <c r="O410" s="25"/>
      <c r="P410" s="23">
        <v>15</v>
      </c>
      <c r="Q410" s="19" t="s">
        <v>32</v>
      </c>
      <c r="R410" s="26">
        <v>301</v>
      </c>
      <c r="S410" s="26">
        <v>217</v>
      </c>
      <c r="T410" s="26">
        <v>84</v>
      </c>
    </row>
    <row r="411" spans="2:20" ht="15.75" customHeight="1">
      <c r="B411" s="19" t="s">
        <v>33</v>
      </c>
      <c r="C411" s="19" t="s">
        <v>30</v>
      </c>
      <c r="D411" s="19" t="s">
        <v>246</v>
      </c>
      <c r="E411" s="20"/>
      <c r="F411" s="20"/>
      <c r="G411" s="6">
        <v>17212021</v>
      </c>
      <c r="H411" s="6">
        <v>17212021</v>
      </c>
      <c r="I411" s="21">
        <v>14798058.316</v>
      </c>
      <c r="J411" s="21">
        <v>14058155.4</v>
      </c>
      <c r="K411" s="6">
        <v>8940602533.333334</v>
      </c>
      <c r="L411" s="22"/>
      <c r="M411" s="23"/>
      <c r="N411" s="24">
        <v>41946</v>
      </c>
      <c r="O411" s="25"/>
      <c r="P411" s="23">
        <v>18</v>
      </c>
      <c r="Q411" s="19" t="s">
        <v>32</v>
      </c>
      <c r="R411" s="26">
        <v>303</v>
      </c>
      <c r="S411" s="26">
        <v>215</v>
      </c>
      <c r="T411" s="26">
        <v>88</v>
      </c>
    </row>
    <row r="412" spans="2:20" ht="15.75" customHeight="1">
      <c r="B412" s="19" t="s">
        <v>29</v>
      </c>
      <c r="C412" s="19" t="s">
        <v>30</v>
      </c>
      <c r="D412" s="19" t="s">
        <v>247</v>
      </c>
      <c r="E412" s="20"/>
      <c r="F412" s="20"/>
      <c r="G412" s="6">
        <v>100376399.66666667</v>
      </c>
      <c r="H412" s="6">
        <v>100571066.33333333</v>
      </c>
      <c r="I412" s="21">
        <v>82961771.005766675</v>
      </c>
      <c r="J412" s="21">
        <v>78813682.459999993</v>
      </c>
      <c r="K412" s="6">
        <v>64498624670</v>
      </c>
      <c r="L412" s="22"/>
      <c r="M412" s="23"/>
      <c r="N412" s="24">
        <v>43876</v>
      </c>
      <c r="O412" s="25"/>
      <c r="P412" s="23">
        <v>167</v>
      </c>
      <c r="Q412" s="19" t="s">
        <v>32</v>
      </c>
      <c r="R412" s="26">
        <v>93</v>
      </c>
      <c r="S412" s="26">
        <v>40</v>
      </c>
      <c r="T412" s="26">
        <v>53</v>
      </c>
    </row>
    <row r="413" spans="2:20" ht="15.75" customHeight="1">
      <c r="B413" s="19" t="s">
        <v>33</v>
      </c>
      <c r="C413" s="19" t="s">
        <v>30</v>
      </c>
      <c r="D413" s="19" t="s">
        <v>247</v>
      </c>
      <c r="E413" s="20"/>
      <c r="F413" s="20"/>
      <c r="G413" s="6">
        <v>49081205.666666664</v>
      </c>
      <c r="H413" s="6">
        <v>49244539</v>
      </c>
      <c r="I413" s="21">
        <v>40862559.823166668</v>
      </c>
      <c r="J413" s="21">
        <v>38819431.829999998</v>
      </c>
      <c r="K413" s="6">
        <v>30439429050</v>
      </c>
      <c r="L413" s="22"/>
      <c r="M413" s="23"/>
      <c r="N413" s="24">
        <v>41946</v>
      </c>
      <c r="O413" s="25"/>
      <c r="P413" s="23">
        <v>170</v>
      </c>
      <c r="Q413" s="19" t="s">
        <v>32</v>
      </c>
      <c r="R413" s="26">
        <v>94</v>
      </c>
      <c r="S413" s="26">
        <v>41</v>
      </c>
      <c r="T413" s="26">
        <v>53</v>
      </c>
    </row>
    <row r="414" spans="2:20" ht="15.75" customHeight="1">
      <c r="B414" s="19" t="s">
        <v>29</v>
      </c>
      <c r="C414" s="19" t="s">
        <v>30</v>
      </c>
      <c r="D414" s="19" t="s">
        <v>248</v>
      </c>
      <c r="E414" s="20"/>
      <c r="F414" s="20"/>
      <c r="G414" s="6">
        <v>86706191.000000015</v>
      </c>
      <c r="H414" s="6">
        <v>86706191.000000015</v>
      </c>
      <c r="I414" s="21">
        <v>73043316.290000007</v>
      </c>
      <c r="J414" s="21">
        <v>69391150.480000004</v>
      </c>
      <c r="K414" s="6">
        <v>50603239666.666664</v>
      </c>
      <c r="L414" s="22"/>
      <c r="M414" s="23"/>
      <c r="N414" s="24">
        <v>43876</v>
      </c>
      <c r="O414" s="25"/>
      <c r="P414" s="23">
        <v>6</v>
      </c>
      <c r="Q414" s="19" t="s">
        <v>32</v>
      </c>
      <c r="R414" s="26">
        <v>47</v>
      </c>
      <c r="S414" s="26">
        <v>22</v>
      </c>
      <c r="T414" s="26">
        <v>25</v>
      </c>
    </row>
    <row r="415" spans="2:20" ht="15.75" customHeight="1">
      <c r="B415" s="19" t="s">
        <v>33</v>
      </c>
      <c r="C415" s="19" t="s">
        <v>30</v>
      </c>
      <c r="D415" s="19" t="s">
        <v>248</v>
      </c>
      <c r="E415" s="20"/>
      <c r="F415" s="20"/>
      <c r="G415" s="6">
        <v>61716829.666666664</v>
      </c>
      <c r="H415" s="6">
        <v>61716829.666666664</v>
      </c>
      <c r="I415" s="21">
        <v>51722002.97116667</v>
      </c>
      <c r="J415" s="21">
        <v>49135902.82</v>
      </c>
      <c r="K415" s="6">
        <v>37017876650</v>
      </c>
      <c r="L415" s="22"/>
      <c r="M415" s="23"/>
      <c r="N415" s="24">
        <v>41066</v>
      </c>
      <c r="O415" s="25"/>
      <c r="P415" s="23">
        <v>9</v>
      </c>
      <c r="Q415" s="19" t="s">
        <v>32</v>
      </c>
      <c r="R415" s="26">
        <v>56</v>
      </c>
      <c r="S415" s="26">
        <v>26</v>
      </c>
      <c r="T415" s="26">
        <v>30</v>
      </c>
    </row>
    <row r="416" spans="2:20" ht="15.75" customHeight="1">
      <c r="B416" s="19" t="s">
        <v>29</v>
      </c>
      <c r="C416" s="19" t="s">
        <v>30</v>
      </c>
      <c r="D416" s="19" t="s">
        <v>249</v>
      </c>
      <c r="E416" s="20"/>
      <c r="F416" s="20"/>
      <c r="G416" s="6">
        <v>3416670</v>
      </c>
      <c r="H416" s="6">
        <v>3416670</v>
      </c>
      <c r="I416" s="21">
        <v>2786464.2779999999</v>
      </c>
      <c r="J416" s="21">
        <v>2647141.06</v>
      </c>
      <c r="K416" s="6">
        <v>2334095266.6666665</v>
      </c>
      <c r="L416" s="22"/>
      <c r="M416" s="23"/>
      <c r="N416" s="24">
        <v>43876</v>
      </c>
      <c r="O416" s="25"/>
      <c r="P416" s="23">
        <v>25</v>
      </c>
      <c r="Q416" s="19" t="s">
        <v>32</v>
      </c>
      <c r="R416" s="26">
        <v>54</v>
      </c>
      <c r="S416" s="26">
        <v>40</v>
      </c>
      <c r="T416" s="26">
        <v>14</v>
      </c>
    </row>
    <row r="417" spans="2:20" ht="15.75" customHeight="1">
      <c r="B417" s="19" t="s">
        <v>33</v>
      </c>
      <c r="C417" s="19" t="s">
        <v>30</v>
      </c>
      <c r="D417" s="19" t="s">
        <v>249</v>
      </c>
      <c r="E417" s="20"/>
      <c r="F417" s="20"/>
      <c r="G417" s="6">
        <v>1563988.3333333333</v>
      </c>
      <c r="H417" s="6">
        <v>1563988.3333333333</v>
      </c>
      <c r="I417" s="21">
        <v>1282185.9808333332</v>
      </c>
      <c r="J417" s="21">
        <v>1218076.68</v>
      </c>
      <c r="K417" s="6">
        <v>1043712416.6666666</v>
      </c>
      <c r="L417" s="22"/>
      <c r="M417" s="23"/>
      <c r="N417" s="24">
        <v>41066</v>
      </c>
      <c r="O417" s="25"/>
      <c r="P417" s="23">
        <v>28</v>
      </c>
      <c r="Q417" s="19" t="s">
        <v>32</v>
      </c>
      <c r="R417" s="26">
        <v>56</v>
      </c>
      <c r="S417" s="26">
        <v>44</v>
      </c>
      <c r="T417" s="26">
        <v>12</v>
      </c>
    </row>
    <row r="418" spans="2:20" ht="15.75" customHeight="1">
      <c r="B418" s="19" t="s">
        <v>29</v>
      </c>
      <c r="C418" s="19" t="s">
        <v>30</v>
      </c>
      <c r="D418" s="19" t="s">
        <v>250</v>
      </c>
      <c r="E418" s="20"/>
      <c r="F418" s="20"/>
      <c r="G418" s="6">
        <v>321768744</v>
      </c>
      <c r="H418" s="6">
        <v>321768744</v>
      </c>
      <c r="I418" s="21">
        <v>264997053.31560001</v>
      </c>
      <c r="J418" s="21">
        <v>251747200.65000001</v>
      </c>
      <c r="K418" s="6">
        <v>210265521053.33334</v>
      </c>
      <c r="L418" s="22"/>
      <c r="M418" s="23"/>
      <c r="N418" s="24">
        <v>43876</v>
      </c>
      <c r="O418" s="25"/>
      <c r="P418" s="23">
        <v>140</v>
      </c>
      <c r="Q418" s="19" t="s">
        <v>32</v>
      </c>
      <c r="R418" s="26">
        <v>201</v>
      </c>
      <c r="S418" s="26">
        <v>126</v>
      </c>
      <c r="T418" s="26">
        <v>75</v>
      </c>
    </row>
    <row r="419" spans="2:20" ht="15.75" customHeight="1">
      <c r="B419" s="19" t="s">
        <v>33</v>
      </c>
      <c r="C419" s="19" t="s">
        <v>30</v>
      </c>
      <c r="D419" s="19" t="s">
        <v>250</v>
      </c>
      <c r="E419" s="20"/>
      <c r="F419" s="20"/>
      <c r="G419" s="6">
        <v>228137948</v>
      </c>
      <c r="H419" s="6">
        <v>228137948</v>
      </c>
      <c r="I419" s="21">
        <v>187570180.15550002</v>
      </c>
      <c r="J419" s="21">
        <v>178191671.15000001</v>
      </c>
      <c r="K419" s="6">
        <v>150250992016.66666</v>
      </c>
      <c r="L419" s="22"/>
      <c r="M419" s="23"/>
      <c r="N419" s="24">
        <v>41066</v>
      </c>
      <c r="O419" s="25"/>
      <c r="P419" s="23">
        <v>143</v>
      </c>
      <c r="Q419" s="19" t="s">
        <v>32</v>
      </c>
      <c r="R419" s="26">
        <v>202</v>
      </c>
      <c r="S419" s="26">
        <v>125</v>
      </c>
      <c r="T419" s="26">
        <v>77</v>
      </c>
    </row>
    <row r="420" spans="2:20" ht="15.75" customHeight="1">
      <c r="B420" s="19" t="s">
        <v>29</v>
      </c>
      <c r="C420" s="19" t="s">
        <v>30</v>
      </c>
      <c r="D420" s="19" t="s">
        <v>251</v>
      </c>
      <c r="E420" s="20"/>
      <c r="F420" s="20"/>
      <c r="G420" s="6">
        <v>185266960.33333334</v>
      </c>
      <c r="H420" s="6">
        <v>185266960.33333334</v>
      </c>
      <c r="I420" s="21">
        <v>155989649.56063333</v>
      </c>
      <c r="J420" s="21">
        <v>148190167.08000001</v>
      </c>
      <c r="K420" s="6">
        <v>108434484343.33333</v>
      </c>
      <c r="L420" s="22"/>
      <c r="M420" s="23"/>
      <c r="N420" s="24">
        <v>43999</v>
      </c>
      <c r="O420" s="25"/>
      <c r="P420" s="23">
        <v>116</v>
      </c>
      <c r="Q420" s="19" t="s">
        <v>32</v>
      </c>
      <c r="R420" s="26">
        <v>518</v>
      </c>
      <c r="S420" s="26">
        <v>361</v>
      </c>
      <c r="T420" s="26">
        <v>157</v>
      </c>
    </row>
    <row r="421" spans="2:20" ht="15.75" customHeight="1">
      <c r="B421" s="19" t="s">
        <v>33</v>
      </c>
      <c r="C421" s="19" t="s">
        <v>30</v>
      </c>
      <c r="D421" s="19" t="s">
        <v>251</v>
      </c>
      <c r="E421" s="20"/>
      <c r="F421" s="20"/>
      <c r="G421" s="6">
        <v>127428229.66666667</v>
      </c>
      <c r="H421" s="6">
        <v>127428229.66666667</v>
      </c>
      <c r="I421" s="21">
        <v>107309761.01806666</v>
      </c>
      <c r="J421" s="21">
        <v>101944272.97</v>
      </c>
      <c r="K421" s="6">
        <v>74512846846.666672</v>
      </c>
      <c r="L421" s="22"/>
      <c r="M421" s="23"/>
      <c r="N421" s="24">
        <v>41066</v>
      </c>
      <c r="O421" s="25"/>
      <c r="P421" s="23">
        <v>119</v>
      </c>
      <c r="Q421" s="19" t="s">
        <v>32</v>
      </c>
      <c r="R421" s="26">
        <v>517</v>
      </c>
      <c r="S421" s="26">
        <v>366</v>
      </c>
      <c r="T421" s="26">
        <v>151</v>
      </c>
    </row>
    <row r="422" spans="2:20" ht="15.75" customHeight="1">
      <c r="B422" s="19" t="s">
        <v>29</v>
      </c>
      <c r="C422" s="19" t="s">
        <v>30</v>
      </c>
      <c r="D422" s="19" t="s">
        <v>252</v>
      </c>
      <c r="E422" s="20"/>
      <c r="F422" s="20"/>
      <c r="G422" s="6">
        <v>4238026.666666667</v>
      </c>
      <c r="H422" s="6">
        <v>4238026.666666667</v>
      </c>
      <c r="I422" s="21">
        <v>3468462.2806666666</v>
      </c>
      <c r="J422" s="21">
        <v>3295039.17</v>
      </c>
      <c r="K422" s="6">
        <v>2850238466.6666665</v>
      </c>
      <c r="L422" s="22"/>
      <c r="M422" s="23"/>
      <c r="N422" s="24">
        <v>43999</v>
      </c>
      <c r="O422" s="25"/>
      <c r="P422" s="23">
        <v>27</v>
      </c>
      <c r="Q422" s="19" t="s">
        <v>32</v>
      </c>
      <c r="R422" s="26">
        <v>50</v>
      </c>
      <c r="S422" s="26">
        <v>31</v>
      </c>
      <c r="T422" s="26">
        <v>19</v>
      </c>
    </row>
    <row r="423" spans="2:20" ht="15.75" customHeight="1">
      <c r="B423" s="19" t="s">
        <v>33</v>
      </c>
      <c r="C423" s="19" t="s">
        <v>30</v>
      </c>
      <c r="D423" s="19" t="s">
        <v>252</v>
      </c>
      <c r="E423" s="20"/>
      <c r="F423" s="20"/>
      <c r="G423" s="6">
        <v>2606119.3333333335</v>
      </c>
      <c r="H423" s="6">
        <v>2606119.3333333335</v>
      </c>
      <c r="I423" s="21">
        <v>2145684.9133333336</v>
      </c>
      <c r="J423" s="21">
        <v>2038400.67</v>
      </c>
      <c r="K423" s="6">
        <v>1705312666.6666667</v>
      </c>
      <c r="L423" s="22"/>
      <c r="M423" s="23"/>
      <c r="N423" s="24">
        <v>45243</v>
      </c>
      <c r="O423" s="25"/>
      <c r="P423" s="23">
        <v>30</v>
      </c>
      <c r="Q423" s="19" t="s">
        <v>32</v>
      </c>
      <c r="R423" s="26">
        <v>48</v>
      </c>
      <c r="S423" s="26">
        <v>32</v>
      </c>
      <c r="T423" s="26">
        <v>16</v>
      </c>
    </row>
    <row r="424" spans="2:20" ht="15.75" customHeight="1">
      <c r="B424" s="19" t="s">
        <v>29</v>
      </c>
      <c r="C424" s="19" t="s">
        <v>30</v>
      </c>
      <c r="D424" s="19" t="s">
        <v>253</v>
      </c>
      <c r="E424" s="20"/>
      <c r="F424" s="20"/>
      <c r="G424" s="6">
        <v>277477397.33333331</v>
      </c>
      <c r="H424" s="6">
        <v>277481397.33333331</v>
      </c>
      <c r="I424" s="21">
        <v>231030499.37783334</v>
      </c>
      <c r="J424" s="21">
        <v>219478974.41</v>
      </c>
      <c r="K424" s="6">
        <v>172025547983.33334</v>
      </c>
      <c r="L424" s="22"/>
      <c r="M424" s="23"/>
      <c r="N424" s="24">
        <v>43999</v>
      </c>
      <c r="O424" s="25"/>
      <c r="P424" s="23">
        <v>137</v>
      </c>
      <c r="Q424" s="19" t="s">
        <v>32</v>
      </c>
      <c r="R424" s="26">
        <v>98</v>
      </c>
      <c r="S424" s="26">
        <v>62</v>
      </c>
      <c r="T424" s="26">
        <v>36</v>
      </c>
    </row>
    <row r="425" spans="2:20" ht="15.75" customHeight="1">
      <c r="B425" s="19" t="s">
        <v>33</v>
      </c>
      <c r="C425" s="19" t="s">
        <v>30</v>
      </c>
      <c r="D425" s="19" t="s">
        <v>253</v>
      </c>
      <c r="E425" s="20"/>
      <c r="F425" s="20"/>
      <c r="G425" s="6">
        <v>198768835.66666666</v>
      </c>
      <c r="H425" s="6">
        <v>198812835.66666666</v>
      </c>
      <c r="I425" s="21">
        <v>164122719.30616668</v>
      </c>
      <c r="J425" s="21">
        <v>155916583.34</v>
      </c>
      <c r="K425" s="6">
        <v>128318949483.33333</v>
      </c>
      <c r="L425" s="22"/>
      <c r="M425" s="23"/>
      <c r="N425" s="24">
        <v>45243</v>
      </c>
      <c r="O425" s="25"/>
      <c r="P425" s="23">
        <v>140</v>
      </c>
      <c r="Q425" s="19" t="s">
        <v>32</v>
      </c>
      <c r="R425" s="26">
        <v>98</v>
      </c>
      <c r="S425" s="26">
        <v>63</v>
      </c>
      <c r="T425" s="26">
        <v>35</v>
      </c>
    </row>
    <row r="426" spans="2:20" ht="15.75" customHeight="1">
      <c r="B426" s="19" t="s">
        <v>29</v>
      </c>
      <c r="C426" s="19" t="s">
        <v>30</v>
      </c>
      <c r="D426" s="19" t="s">
        <v>254</v>
      </c>
      <c r="E426" s="20"/>
      <c r="F426" s="20"/>
      <c r="G426" s="6">
        <v>152367217.33333334</v>
      </c>
      <c r="H426" s="6">
        <v>152714550.66666666</v>
      </c>
      <c r="I426" s="21">
        <v>127222821.08383334</v>
      </c>
      <c r="J426" s="21">
        <v>120861680.03</v>
      </c>
      <c r="K426" s="6">
        <v>93127393516.666672</v>
      </c>
      <c r="L426" s="22"/>
      <c r="M426" s="23"/>
      <c r="N426" s="24">
        <v>43999</v>
      </c>
      <c r="O426" s="25"/>
      <c r="P426" s="23">
        <v>99</v>
      </c>
      <c r="Q426" s="19" t="s">
        <v>32</v>
      </c>
      <c r="R426" s="26">
        <v>121</v>
      </c>
      <c r="S426" s="26">
        <v>71</v>
      </c>
      <c r="T426" s="26">
        <v>50</v>
      </c>
    </row>
    <row r="427" spans="2:20" ht="15.75" customHeight="1">
      <c r="B427" s="19" t="s">
        <v>33</v>
      </c>
      <c r="C427" s="19" t="s">
        <v>30</v>
      </c>
      <c r="D427" s="19" t="s">
        <v>254</v>
      </c>
      <c r="E427" s="20"/>
      <c r="F427" s="20"/>
      <c r="G427" s="6">
        <v>109642859.33333333</v>
      </c>
      <c r="H427" s="6">
        <v>110959526</v>
      </c>
      <c r="I427" s="21">
        <v>90533037.023333326</v>
      </c>
      <c r="J427" s="21">
        <v>86006385.170000002</v>
      </c>
      <c r="K427" s="6">
        <v>70777119666.666672</v>
      </c>
      <c r="L427" s="22"/>
      <c r="M427" s="23"/>
      <c r="N427" s="24">
        <v>43570</v>
      </c>
      <c r="O427" s="25"/>
      <c r="P427" s="23">
        <v>102</v>
      </c>
      <c r="Q427" s="19" t="s">
        <v>32</v>
      </c>
      <c r="R427" s="26">
        <v>122</v>
      </c>
      <c r="S427" s="26">
        <v>77</v>
      </c>
      <c r="T427" s="26">
        <v>45</v>
      </c>
    </row>
    <row r="428" spans="2:20" ht="15.75" customHeight="1">
      <c r="B428" s="19" t="s">
        <v>29</v>
      </c>
      <c r="C428" s="19" t="s">
        <v>30</v>
      </c>
      <c r="D428" s="19" t="s">
        <v>255</v>
      </c>
      <c r="E428" s="20"/>
      <c r="F428" s="20"/>
      <c r="G428" s="6">
        <v>1783228.3333333333</v>
      </c>
      <c r="H428" s="6">
        <v>1783228.3333333333</v>
      </c>
      <c r="I428" s="21">
        <v>1605955.0705333333</v>
      </c>
      <c r="J428" s="21">
        <v>1525657.32</v>
      </c>
      <c r="K428" s="6">
        <v>656567640</v>
      </c>
      <c r="L428" s="22"/>
      <c r="M428" s="23"/>
      <c r="N428" s="24">
        <v>44565</v>
      </c>
      <c r="O428" s="25"/>
      <c r="P428" s="23">
        <v>3</v>
      </c>
      <c r="Q428" s="19" t="s">
        <v>32</v>
      </c>
      <c r="R428" s="26">
        <v>29</v>
      </c>
      <c r="S428" s="26">
        <v>19</v>
      </c>
      <c r="T428" s="26">
        <v>10</v>
      </c>
    </row>
    <row r="429" spans="2:20" ht="15.75" customHeight="1">
      <c r="B429" s="19" t="s">
        <v>33</v>
      </c>
      <c r="C429" s="19" t="s">
        <v>30</v>
      </c>
      <c r="D429" s="19" t="s">
        <v>255</v>
      </c>
      <c r="E429" s="20"/>
      <c r="F429" s="20"/>
      <c r="G429" s="6">
        <v>1888765.6666666667</v>
      </c>
      <c r="H429" s="6">
        <v>1888765.6666666667</v>
      </c>
      <c r="I429" s="21">
        <v>1629678.6715666668</v>
      </c>
      <c r="J429" s="21">
        <v>1548194.74</v>
      </c>
      <c r="K429" s="6">
        <v>959581463.33333337</v>
      </c>
      <c r="L429" s="22"/>
      <c r="M429" s="23"/>
      <c r="N429" s="24">
        <v>43570</v>
      </c>
      <c r="O429" s="25"/>
      <c r="P429" s="23">
        <v>6</v>
      </c>
      <c r="Q429" s="19" t="s">
        <v>32</v>
      </c>
      <c r="R429" s="26">
        <v>31</v>
      </c>
      <c r="S429" s="26">
        <v>19</v>
      </c>
      <c r="T429" s="26">
        <v>12</v>
      </c>
    </row>
    <row r="430" spans="2:20" ht="15.75" customHeight="1">
      <c r="B430" s="19" t="s">
        <v>29</v>
      </c>
      <c r="C430" s="19" t="s">
        <v>30</v>
      </c>
      <c r="D430" s="19" t="s">
        <v>256</v>
      </c>
      <c r="E430" s="20"/>
      <c r="F430" s="20"/>
      <c r="G430" s="6">
        <v>18484316.666666668</v>
      </c>
      <c r="H430" s="6">
        <v>18484316.666666668</v>
      </c>
      <c r="I430" s="21">
        <v>15950933.171666667</v>
      </c>
      <c r="J430" s="21">
        <v>15153386.51</v>
      </c>
      <c r="K430" s="6">
        <v>9382901833.333334</v>
      </c>
      <c r="L430" s="22"/>
      <c r="M430" s="23"/>
      <c r="N430" s="24">
        <v>44565</v>
      </c>
      <c r="O430" s="25"/>
      <c r="P430" s="23">
        <v>54</v>
      </c>
      <c r="Q430" s="19" t="s">
        <v>32</v>
      </c>
      <c r="R430" s="26">
        <v>15</v>
      </c>
      <c r="S430" s="26">
        <v>6</v>
      </c>
      <c r="T430" s="26">
        <v>9</v>
      </c>
    </row>
    <row r="431" spans="2:20" ht="15.75" customHeight="1">
      <c r="B431" s="19" t="s">
        <v>33</v>
      </c>
      <c r="C431" s="19" t="s">
        <v>30</v>
      </c>
      <c r="D431" s="19" t="s">
        <v>256</v>
      </c>
      <c r="E431" s="20"/>
      <c r="F431" s="20"/>
      <c r="G431" s="6">
        <v>24362.333333333332</v>
      </c>
      <c r="H431" s="6">
        <v>24362.333333333332</v>
      </c>
      <c r="I431" s="21">
        <v>21023.333333333332</v>
      </c>
      <c r="J431" s="21">
        <v>19972.169999999998</v>
      </c>
      <c r="K431" s="6">
        <v>12366666.666666666</v>
      </c>
      <c r="L431" s="22"/>
      <c r="M431" s="23"/>
      <c r="N431" s="24">
        <v>43570</v>
      </c>
      <c r="O431" s="25"/>
      <c r="P431" s="23">
        <v>57</v>
      </c>
      <c r="Q431" s="19" t="s">
        <v>32</v>
      </c>
      <c r="R431" s="26">
        <v>12</v>
      </c>
      <c r="S431" s="26">
        <v>5</v>
      </c>
      <c r="T431" s="26">
        <v>7</v>
      </c>
    </row>
    <row r="432" spans="2:20" ht="15.75" customHeight="1">
      <c r="B432" s="19" t="s">
        <v>29</v>
      </c>
      <c r="C432" s="19" t="s">
        <v>30</v>
      </c>
      <c r="D432" s="19" t="s">
        <v>257</v>
      </c>
      <c r="E432" s="20"/>
      <c r="F432" s="20"/>
      <c r="G432" s="6">
        <v>105840472</v>
      </c>
      <c r="H432" s="6">
        <v>105840472</v>
      </c>
      <c r="I432" s="21">
        <v>88364310.065500006</v>
      </c>
      <c r="J432" s="21">
        <v>83946094.560000002</v>
      </c>
      <c r="K432" s="6">
        <v>64726525683.333336</v>
      </c>
      <c r="L432" s="22"/>
      <c r="M432" s="23"/>
      <c r="N432" s="24">
        <v>44565</v>
      </c>
      <c r="O432" s="25"/>
      <c r="P432" s="23">
        <v>97</v>
      </c>
      <c r="Q432" s="19" t="s">
        <v>32</v>
      </c>
      <c r="R432" s="26">
        <v>167</v>
      </c>
      <c r="S432" s="26">
        <v>91</v>
      </c>
      <c r="T432" s="26">
        <v>76</v>
      </c>
    </row>
    <row r="433" spans="2:20" ht="15.75" customHeight="1">
      <c r="B433" s="19" t="s">
        <v>33</v>
      </c>
      <c r="C433" s="19" t="s">
        <v>30</v>
      </c>
      <c r="D433" s="19" t="s">
        <v>257</v>
      </c>
      <c r="E433" s="20"/>
      <c r="F433" s="20"/>
      <c r="G433" s="6">
        <v>94961281.333333328</v>
      </c>
      <c r="H433" s="6">
        <v>94961281.333333328</v>
      </c>
      <c r="I433" s="21">
        <v>78952691.618833333</v>
      </c>
      <c r="J433" s="21">
        <v>75005057.040000007</v>
      </c>
      <c r="K433" s="6">
        <v>59291073016.666664</v>
      </c>
      <c r="L433" s="22"/>
      <c r="M433" s="23"/>
      <c r="N433" s="24">
        <v>43570</v>
      </c>
      <c r="O433" s="25"/>
      <c r="P433" s="23">
        <v>100</v>
      </c>
      <c r="Q433" s="19" t="s">
        <v>32</v>
      </c>
      <c r="R433" s="26">
        <v>166</v>
      </c>
      <c r="S433" s="26">
        <v>92</v>
      </c>
      <c r="T433" s="26">
        <v>74</v>
      </c>
    </row>
    <row r="434" spans="2:20" ht="15.75" customHeight="1">
      <c r="B434" s="19" t="s">
        <v>29</v>
      </c>
      <c r="C434" s="19" t="s">
        <v>30</v>
      </c>
      <c r="D434" s="19" t="s">
        <v>258</v>
      </c>
      <c r="E434" s="20"/>
      <c r="F434" s="20"/>
      <c r="G434" s="6">
        <v>1150657.6666666667</v>
      </c>
      <c r="H434" s="6">
        <v>1150657.6666666667</v>
      </c>
      <c r="I434" s="21">
        <v>1006402.5166666666</v>
      </c>
      <c r="J434" s="21">
        <v>956082.39</v>
      </c>
      <c r="K434" s="6">
        <v>534278333.33333331</v>
      </c>
      <c r="L434" s="22"/>
      <c r="M434" s="23"/>
      <c r="N434" s="24">
        <v>44565</v>
      </c>
      <c r="O434" s="25"/>
      <c r="P434" s="23">
        <v>2</v>
      </c>
      <c r="Q434" s="19" t="s">
        <v>32</v>
      </c>
      <c r="R434" s="26">
        <v>3</v>
      </c>
      <c r="S434" s="26">
        <v>1</v>
      </c>
      <c r="T434" s="26">
        <v>2</v>
      </c>
    </row>
    <row r="435" spans="2:20" ht="15.75" customHeight="1">
      <c r="B435" s="19" t="s">
        <v>33</v>
      </c>
      <c r="C435" s="19" t="s">
        <v>30</v>
      </c>
      <c r="D435" s="19" t="s">
        <v>258</v>
      </c>
      <c r="E435" s="20"/>
      <c r="F435" s="20"/>
      <c r="G435" s="6">
        <v>2367063</v>
      </c>
      <c r="H435" s="6">
        <v>2367063</v>
      </c>
      <c r="I435" s="21">
        <v>1913377.6102499999</v>
      </c>
      <c r="J435" s="21">
        <v>1817708.73</v>
      </c>
      <c r="K435" s="6">
        <v>1680316258.3333333</v>
      </c>
      <c r="L435" s="22"/>
      <c r="M435" s="23"/>
      <c r="N435" s="24">
        <v>39706</v>
      </c>
      <c r="O435" s="25"/>
      <c r="P435" s="23">
        <v>5</v>
      </c>
      <c r="Q435" s="19" t="s">
        <v>32</v>
      </c>
      <c r="R435" s="26">
        <v>4</v>
      </c>
      <c r="S435" s="26">
        <v>2</v>
      </c>
      <c r="T435" s="26">
        <v>2</v>
      </c>
    </row>
    <row r="436" spans="2:20" ht="15.75" customHeight="1">
      <c r="B436" s="19" t="s">
        <v>29</v>
      </c>
      <c r="C436" s="19" t="s">
        <v>30</v>
      </c>
      <c r="D436" s="19" t="s">
        <v>259</v>
      </c>
      <c r="E436" s="20"/>
      <c r="F436" s="20"/>
      <c r="G436" s="6">
        <v>113518903</v>
      </c>
      <c r="H436" s="6">
        <v>113518903</v>
      </c>
      <c r="I436" s="21">
        <v>93036487.030599996</v>
      </c>
      <c r="J436" s="21">
        <v>88384662.680000007</v>
      </c>
      <c r="K436" s="6">
        <v>75860799886.666672</v>
      </c>
      <c r="L436" s="22"/>
      <c r="M436" s="23"/>
      <c r="N436" s="24">
        <v>40238</v>
      </c>
      <c r="O436" s="25"/>
      <c r="P436" s="23">
        <v>24</v>
      </c>
      <c r="Q436" s="19" t="s">
        <v>32</v>
      </c>
      <c r="R436" s="26">
        <v>85</v>
      </c>
      <c r="S436" s="26">
        <v>44</v>
      </c>
      <c r="T436" s="26">
        <v>41</v>
      </c>
    </row>
    <row r="437" spans="2:20" ht="15.75" customHeight="1">
      <c r="B437" s="19" t="s">
        <v>33</v>
      </c>
      <c r="C437" s="19" t="s">
        <v>30</v>
      </c>
      <c r="D437" s="19" t="s">
        <v>259</v>
      </c>
      <c r="E437" s="20"/>
      <c r="F437" s="20"/>
      <c r="G437" s="6">
        <v>47474447.666666664</v>
      </c>
      <c r="H437" s="6">
        <v>47474447.666666664</v>
      </c>
      <c r="I437" s="21">
        <v>38949999.040166669</v>
      </c>
      <c r="J437" s="21">
        <v>37002499.090000004</v>
      </c>
      <c r="K437" s="6">
        <v>31572031950</v>
      </c>
      <c r="L437" s="22"/>
      <c r="M437" s="23"/>
      <c r="N437" s="24">
        <v>39706</v>
      </c>
      <c r="O437" s="25"/>
      <c r="P437" s="23">
        <v>27</v>
      </c>
      <c r="Q437" s="19" t="s">
        <v>32</v>
      </c>
      <c r="R437" s="26">
        <v>86</v>
      </c>
      <c r="S437" s="26">
        <v>45</v>
      </c>
      <c r="T437" s="26">
        <v>41</v>
      </c>
    </row>
    <row r="438" spans="2:20" ht="15.75" customHeight="1">
      <c r="B438" s="19" t="s">
        <v>33</v>
      </c>
      <c r="C438" s="19" t="s">
        <v>30</v>
      </c>
      <c r="D438" s="19" t="s">
        <v>260</v>
      </c>
      <c r="E438" s="20"/>
      <c r="F438" s="20"/>
      <c r="G438" s="6">
        <v>62139.333333333336</v>
      </c>
      <c r="H438" s="6">
        <v>62139.333333333336</v>
      </c>
      <c r="I438" s="21">
        <v>57304.389333333333</v>
      </c>
      <c r="J438" s="21">
        <v>54439.17</v>
      </c>
      <c r="K438" s="6">
        <v>17907200</v>
      </c>
      <c r="L438" s="22"/>
      <c r="M438" s="23"/>
      <c r="N438" s="24">
        <v>39706</v>
      </c>
      <c r="O438" s="25"/>
      <c r="P438" s="23">
        <v>3</v>
      </c>
      <c r="Q438" s="19" t="s">
        <v>32</v>
      </c>
      <c r="R438" s="26">
        <v>9</v>
      </c>
      <c r="S438" s="26">
        <v>8</v>
      </c>
      <c r="T438" s="26">
        <v>1</v>
      </c>
    </row>
    <row r="439" spans="2:20" ht="15.75" customHeight="1">
      <c r="B439" s="19" t="s">
        <v>29</v>
      </c>
      <c r="C439" s="19" t="s">
        <v>30</v>
      </c>
      <c r="D439" s="19" t="s">
        <v>261</v>
      </c>
      <c r="E439" s="20"/>
      <c r="F439" s="20"/>
      <c r="G439" s="6">
        <v>77119480</v>
      </c>
      <c r="H439" s="6">
        <v>77119480</v>
      </c>
      <c r="I439" s="21">
        <v>65778045.592599995</v>
      </c>
      <c r="J439" s="21">
        <v>62489143.310000002</v>
      </c>
      <c r="K439" s="6">
        <v>42005312620</v>
      </c>
      <c r="L439" s="22"/>
      <c r="M439" s="23"/>
      <c r="N439" s="24">
        <v>40238</v>
      </c>
      <c r="O439" s="25"/>
      <c r="P439" s="23">
        <v>91</v>
      </c>
      <c r="Q439" s="19" t="s">
        <v>32</v>
      </c>
      <c r="R439" s="26">
        <v>192</v>
      </c>
      <c r="S439" s="26">
        <v>131</v>
      </c>
      <c r="T439" s="26">
        <v>61</v>
      </c>
    </row>
    <row r="440" spans="2:20" ht="15.75" customHeight="1">
      <c r="B440" s="19" t="s">
        <v>33</v>
      </c>
      <c r="C440" s="19" t="s">
        <v>30</v>
      </c>
      <c r="D440" s="19" t="s">
        <v>261</v>
      </c>
      <c r="E440" s="20"/>
      <c r="F440" s="20"/>
      <c r="G440" s="6">
        <v>47931918.333333336</v>
      </c>
      <c r="H440" s="6">
        <v>47931918.333333336</v>
      </c>
      <c r="I440" s="21">
        <v>41568868.144833334</v>
      </c>
      <c r="J440" s="21">
        <v>39490424.740000002</v>
      </c>
      <c r="K440" s="6">
        <v>23566852550</v>
      </c>
      <c r="L440" s="22"/>
      <c r="M440" s="23"/>
      <c r="N440" s="24">
        <v>41169</v>
      </c>
      <c r="O440" s="25"/>
      <c r="P440" s="23">
        <v>94</v>
      </c>
      <c r="Q440" s="19" t="s">
        <v>32</v>
      </c>
      <c r="R440" s="26">
        <v>191</v>
      </c>
      <c r="S440" s="26">
        <v>136</v>
      </c>
      <c r="T440" s="26">
        <v>55</v>
      </c>
    </row>
    <row r="441" spans="2:20" ht="15.75" customHeight="1">
      <c r="B441" s="19" t="s">
        <v>29</v>
      </c>
      <c r="C441" s="19" t="s">
        <v>30</v>
      </c>
      <c r="D441" s="19" t="s">
        <v>262</v>
      </c>
      <c r="E441" s="20"/>
      <c r="F441" s="20"/>
      <c r="G441" s="6">
        <v>76288677.666666672</v>
      </c>
      <c r="H441" s="6">
        <v>76412677.666666672</v>
      </c>
      <c r="I441" s="21">
        <v>62278916.734266669</v>
      </c>
      <c r="J441" s="21">
        <v>59164970.899999999</v>
      </c>
      <c r="K441" s="6">
        <v>51888003453.333336</v>
      </c>
      <c r="L441" s="22"/>
      <c r="M441" s="23"/>
      <c r="N441" s="24">
        <v>40238</v>
      </c>
      <c r="O441" s="25"/>
      <c r="P441" s="23">
        <v>27</v>
      </c>
      <c r="Q441" s="19" t="s">
        <v>32</v>
      </c>
      <c r="R441" s="26">
        <v>577</v>
      </c>
      <c r="S441" s="26">
        <v>356</v>
      </c>
      <c r="T441" s="26">
        <v>221</v>
      </c>
    </row>
    <row r="442" spans="2:20" ht="15.75" customHeight="1">
      <c r="B442" s="19" t="s">
        <v>33</v>
      </c>
      <c r="C442" s="19" t="s">
        <v>30</v>
      </c>
      <c r="D442" s="19" t="s">
        <v>262</v>
      </c>
      <c r="E442" s="20"/>
      <c r="F442" s="20"/>
      <c r="G442" s="6">
        <v>46338277.666666664</v>
      </c>
      <c r="H442" s="6">
        <v>46529611</v>
      </c>
      <c r="I442" s="21">
        <v>37829381.512666665</v>
      </c>
      <c r="J442" s="21">
        <v>35937912.439999998</v>
      </c>
      <c r="K442" s="6">
        <v>31514430200</v>
      </c>
      <c r="L442" s="22"/>
      <c r="M442" s="23"/>
      <c r="N442" s="24">
        <v>41169</v>
      </c>
      <c r="O442" s="25"/>
      <c r="P442" s="23">
        <v>30</v>
      </c>
      <c r="Q442" s="19" t="s">
        <v>32</v>
      </c>
      <c r="R442" s="26">
        <v>578</v>
      </c>
      <c r="S442" s="26">
        <v>380</v>
      </c>
      <c r="T442" s="26">
        <v>198</v>
      </c>
    </row>
    <row r="443" spans="2:20" ht="15.75" customHeight="1">
      <c r="B443" s="19" t="s">
        <v>29</v>
      </c>
      <c r="C443" s="19" t="s">
        <v>30</v>
      </c>
      <c r="D443" s="19" t="s">
        <v>263</v>
      </c>
      <c r="E443" s="20"/>
      <c r="F443" s="20"/>
      <c r="G443" s="6">
        <v>3459874</v>
      </c>
      <c r="H443" s="6">
        <v>3459874</v>
      </c>
      <c r="I443" s="21">
        <v>2827658.8029999998</v>
      </c>
      <c r="J443" s="21">
        <v>2686275.86</v>
      </c>
      <c r="K443" s="6">
        <v>2341537766.6666665</v>
      </c>
      <c r="L443" s="22"/>
      <c r="M443" s="23"/>
      <c r="N443" s="24">
        <v>40238</v>
      </c>
      <c r="O443" s="25"/>
      <c r="P443" s="23">
        <v>11</v>
      </c>
      <c r="Q443" s="19" t="s">
        <v>32</v>
      </c>
      <c r="R443" s="26">
        <v>19</v>
      </c>
      <c r="S443" s="26">
        <v>9</v>
      </c>
      <c r="T443" s="26">
        <v>10</v>
      </c>
    </row>
    <row r="444" spans="2:20" ht="15.75" customHeight="1">
      <c r="B444" s="19" t="s">
        <v>33</v>
      </c>
      <c r="C444" s="19" t="s">
        <v>30</v>
      </c>
      <c r="D444" s="19" t="s">
        <v>263</v>
      </c>
      <c r="E444" s="20"/>
      <c r="F444" s="20"/>
      <c r="G444" s="6">
        <v>0</v>
      </c>
      <c r="H444" s="6">
        <v>0</v>
      </c>
      <c r="I444" s="21">
        <v>0</v>
      </c>
      <c r="J444" s="21">
        <v>0</v>
      </c>
      <c r="K444" s="6">
        <v>0</v>
      </c>
      <c r="L444" s="22"/>
      <c r="M444" s="23"/>
      <c r="N444" s="24">
        <v>41169</v>
      </c>
      <c r="O444" s="25"/>
      <c r="P444" s="23"/>
      <c r="Q444" s="19" t="s">
        <v>32</v>
      </c>
      <c r="R444" s="26"/>
      <c r="S444" s="26"/>
      <c r="T444" s="26"/>
    </row>
    <row r="445" spans="2:20" ht="15.75" customHeight="1">
      <c r="B445" s="19" t="s">
        <v>29</v>
      </c>
      <c r="C445" s="19" t="s">
        <v>30</v>
      </c>
      <c r="D445" s="19" t="s">
        <v>264</v>
      </c>
      <c r="E445" s="20"/>
      <c r="F445" s="20"/>
      <c r="G445" s="6">
        <v>495954196</v>
      </c>
      <c r="H445" s="6">
        <v>497194196</v>
      </c>
      <c r="I445" s="21">
        <v>406695018.16689998</v>
      </c>
      <c r="J445" s="21">
        <v>386360267.25999999</v>
      </c>
      <c r="K445" s="6">
        <v>330589547530</v>
      </c>
      <c r="L445" s="22"/>
      <c r="M445" s="23"/>
      <c r="N445" s="24">
        <v>40238</v>
      </c>
      <c r="O445" s="25"/>
      <c r="P445" s="23">
        <v>76</v>
      </c>
      <c r="Q445" s="19" t="s">
        <v>32</v>
      </c>
      <c r="R445" s="26">
        <v>1822</v>
      </c>
      <c r="S445" s="26">
        <v>866</v>
      </c>
      <c r="T445" s="26">
        <v>956</v>
      </c>
    </row>
    <row r="446" spans="2:20" ht="15.75" customHeight="1">
      <c r="B446" s="19" t="s">
        <v>33</v>
      </c>
      <c r="C446" s="19" t="s">
        <v>30</v>
      </c>
      <c r="D446" s="19" t="s">
        <v>264</v>
      </c>
      <c r="E446" s="20"/>
      <c r="F446" s="20"/>
      <c r="G446" s="6">
        <v>383743276.66666669</v>
      </c>
      <c r="H446" s="6">
        <v>385688610</v>
      </c>
      <c r="I446" s="21">
        <v>314317705.19266671</v>
      </c>
      <c r="J446" s="21">
        <v>298601819.93000001</v>
      </c>
      <c r="K446" s="6">
        <v>257131746200</v>
      </c>
      <c r="L446" s="22"/>
      <c r="M446" s="23"/>
      <c r="N446" s="24">
        <v>41169</v>
      </c>
      <c r="O446" s="25"/>
      <c r="P446" s="23">
        <v>79</v>
      </c>
      <c r="Q446" s="19" t="s">
        <v>32</v>
      </c>
      <c r="R446" s="26">
        <v>1819</v>
      </c>
      <c r="S446" s="26">
        <v>913</v>
      </c>
      <c r="T446" s="26">
        <v>906</v>
      </c>
    </row>
    <row r="447" spans="2:20" ht="15.75" customHeight="1">
      <c r="B447" s="19" t="s">
        <v>29</v>
      </c>
      <c r="C447" s="19" t="s">
        <v>30</v>
      </c>
      <c r="D447" s="19" t="s">
        <v>265</v>
      </c>
      <c r="E447" s="20"/>
      <c r="F447" s="20"/>
      <c r="G447" s="6">
        <v>7151276.666666667</v>
      </c>
      <c r="H447" s="6">
        <v>7151276.666666667</v>
      </c>
      <c r="I447" s="21">
        <v>6031612.1411666675</v>
      </c>
      <c r="J447" s="21">
        <v>5730031.5300000003</v>
      </c>
      <c r="K447" s="6">
        <v>4146905650</v>
      </c>
      <c r="L447" s="22"/>
      <c r="M447" s="23"/>
      <c r="N447" s="24">
        <v>42912</v>
      </c>
      <c r="O447" s="25"/>
      <c r="P447" s="23">
        <v>10</v>
      </c>
      <c r="Q447" s="19" t="s">
        <v>32</v>
      </c>
      <c r="R447" s="26">
        <v>36</v>
      </c>
      <c r="S447" s="26">
        <v>15</v>
      </c>
      <c r="T447" s="26">
        <v>21</v>
      </c>
    </row>
    <row r="448" spans="2:20" ht="15.75" customHeight="1">
      <c r="B448" s="19" t="s">
        <v>33</v>
      </c>
      <c r="C448" s="19" t="s">
        <v>30</v>
      </c>
      <c r="D448" s="19" t="s">
        <v>265</v>
      </c>
      <c r="E448" s="20"/>
      <c r="F448" s="20"/>
      <c r="G448" s="6">
        <v>9711237.666666666</v>
      </c>
      <c r="H448" s="6">
        <v>9711237.666666666</v>
      </c>
      <c r="I448" s="21">
        <v>8234586.1908666668</v>
      </c>
      <c r="J448" s="21">
        <v>7822856.8799999999</v>
      </c>
      <c r="K448" s="6">
        <v>5469079540</v>
      </c>
      <c r="L448" s="22"/>
      <c r="M448" s="23"/>
      <c r="N448" s="24">
        <v>41169</v>
      </c>
      <c r="O448" s="25"/>
      <c r="P448" s="23">
        <v>13</v>
      </c>
      <c r="Q448" s="19" t="s">
        <v>32</v>
      </c>
      <c r="R448" s="26">
        <v>35</v>
      </c>
      <c r="S448" s="26">
        <v>15</v>
      </c>
      <c r="T448" s="26">
        <v>20</v>
      </c>
    </row>
    <row r="449" spans="2:20" ht="15.75" customHeight="1">
      <c r="B449" s="19" t="s">
        <v>29</v>
      </c>
      <c r="C449" s="19" t="s">
        <v>30</v>
      </c>
      <c r="D449" s="19" t="s">
        <v>266</v>
      </c>
      <c r="E449" s="20"/>
      <c r="F449" s="20"/>
      <c r="G449" s="6">
        <v>34236775.666666664</v>
      </c>
      <c r="H449" s="6">
        <v>34236775.666666664</v>
      </c>
      <c r="I449" s="21">
        <v>28351066.336066667</v>
      </c>
      <c r="J449" s="21">
        <v>26933513.02</v>
      </c>
      <c r="K449" s="6">
        <v>21798923446.666668</v>
      </c>
      <c r="L449" s="22"/>
      <c r="M449" s="23"/>
      <c r="N449" s="24">
        <v>42912</v>
      </c>
      <c r="O449" s="25"/>
      <c r="P449" s="23">
        <v>32</v>
      </c>
      <c r="Q449" s="19" t="s">
        <v>32</v>
      </c>
      <c r="R449" s="26">
        <v>369</v>
      </c>
      <c r="S449" s="26">
        <v>250</v>
      </c>
      <c r="T449" s="26">
        <v>119</v>
      </c>
    </row>
    <row r="450" spans="2:20" ht="15.75" customHeight="1">
      <c r="B450" s="19" t="s">
        <v>33</v>
      </c>
      <c r="C450" s="19" t="s">
        <v>30</v>
      </c>
      <c r="D450" s="19" t="s">
        <v>266</v>
      </c>
      <c r="E450" s="20"/>
      <c r="F450" s="20"/>
      <c r="G450" s="6">
        <v>31789497.333333332</v>
      </c>
      <c r="H450" s="6">
        <v>31789497.333333332</v>
      </c>
      <c r="I450" s="21">
        <v>26646220.978833333</v>
      </c>
      <c r="J450" s="21">
        <v>25313909.93</v>
      </c>
      <c r="K450" s="6">
        <v>19049171683.333332</v>
      </c>
      <c r="L450" s="22"/>
      <c r="M450" s="23"/>
      <c r="N450" s="24">
        <v>43354</v>
      </c>
      <c r="O450" s="25"/>
      <c r="P450" s="23">
        <v>35</v>
      </c>
      <c r="Q450" s="19" t="s">
        <v>32</v>
      </c>
      <c r="R450" s="26">
        <v>366</v>
      </c>
      <c r="S450" s="26">
        <v>262</v>
      </c>
      <c r="T450" s="26">
        <v>104</v>
      </c>
    </row>
    <row r="451" spans="2:20" ht="15.75" customHeight="1">
      <c r="B451" s="19" t="s">
        <v>29</v>
      </c>
      <c r="C451" s="19" t="s">
        <v>30</v>
      </c>
      <c r="D451" s="19" t="s">
        <v>267</v>
      </c>
      <c r="E451" s="20"/>
      <c r="F451" s="20"/>
      <c r="G451" s="6">
        <v>137152077</v>
      </c>
      <c r="H451" s="6">
        <v>137152077</v>
      </c>
      <c r="I451" s="21">
        <v>122781601.7475</v>
      </c>
      <c r="J451" s="21">
        <v>116642521.66</v>
      </c>
      <c r="K451" s="6">
        <v>53223982416.666664</v>
      </c>
      <c r="L451" s="22"/>
      <c r="M451" s="23"/>
      <c r="N451" s="24">
        <v>42912</v>
      </c>
      <c r="O451" s="25"/>
      <c r="P451" s="23">
        <v>22</v>
      </c>
      <c r="Q451" s="19" t="s">
        <v>32</v>
      </c>
      <c r="R451" s="26">
        <v>61</v>
      </c>
      <c r="S451" s="26">
        <v>27</v>
      </c>
      <c r="T451" s="26">
        <v>34</v>
      </c>
    </row>
    <row r="452" spans="2:20" ht="15.75" customHeight="1">
      <c r="B452" s="19" t="s">
        <v>33</v>
      </c>
      <c r="C452" s="19" t="s">
        <v>30</v>
      </c>
      <c r="D452" s="19" t="s">
        <v>267</v>
      </c>
      <c r="E452" s="20"/>
      <c r="F452" s="20"/>
      <c r="G452" s="6">
        <v>56082010.666666664</v>
      </c>
      <c r="H452" s="6">
        <v>56082010.666666664</v>
      </c>
      <c r="I452" s="21">
        <v>50222002.746766664</v>
      </c>
      <c r="J452" s="21">
        <v>47710902.609999999</v>
      </c>
      <c r="K452" s="6">
        <v>21703733036.666668</v>
      </c>
      <c r="L452" s="22"/>
      <c r="M452" s="23"/>
      <c r="N452" s="24">
        <v>43354</v>
      </c>
      <c r="O452" s="25"/>
      <c r="P452" s="23">
        <v>25</v>
      </c>
      <c r="Q452" s="19" t="s">
        <v>32</v>
      </c>
      <c r="R452" s="26">
        <v>61</v>
      </c>
      <c r="S452" s="26">
        <v>27</v>
      </c>
      <c r="T452" s="26">
        <v>34</v>
      </c>
    </row>
    <row r="453" spans="2:20" ht="15.75" customHeight="1">
      <c r="B453" s="19" t="s">
        <v>29</v>
      </c>
      <c r="C453" s="19" t="s">
        <v>30</v>
      </c>
      <c r="D453" s="19" t="s">
        <v>268</v>
      </c>
      <c r="E453" s="20"/>
      <c r="F453" s="20"/>
      <c r="G453" s="6">
        <v>27965180.666666668</v>
      </c>
      <c r="H453" s="6">
        <v>27965180.666666668</v>
      </c>
      <c r="I453" s="21">
        <v>22828725.233066667</v>
      </c>
      <c r="J453" s="21">
        <v>21687288.969999999</v>
      </c>
      <c r="K453" s="6">
        <v>19023909013.333332</v>
      </c>
      <c r="L453" s="22"/>
      <c r="M453" s="23"/>
      <c r="N453" s="24">
        <v>42912</v>
      </c>
      <c r="O453" s="25"/>
      <c r="P453" s="23">
        <v>7</v>
      </c>
      <c r="Q453" s="19" t="s">
        <v>32</v>
      </c>
      <c r="R453" s="26">
        <v>65</v>
      </c>
      <c r="S453" s="26">
        <v>19</v>
      </c>
      <c r="T453" s="26">
        <v>46</v>
      </c>
    </row>
    <row r="454" spans="2:20" ht="15.75" customHeight="1">
      <c r="B454" s="19" t="s">
        <v>33</v>
      </c>
      <c r="C454" s="19" t="s">
        <v>30</v>
      </c>
      <c r="D454" s="19" t="s">
        <v>268</v>
      </c>
      <c r="E454" s="20"/>
      <c r="F454" s="20"/>
      <c r="G454" s="6">
        <v>49696181.666666664</v>
      </c>
      <c r="H454" s="6">
        <v>49696181.666666664</v>
      </c>
      <c r="I454" s="21">
        <v>40568317.086266667</v>
      </c>
      <c r="J454" s="21">
        <v>38539901.229999997</v>
      </c>
      <c r="K454" s="6">
        <v>33806905853.333332</v>
      </c>
      <c r="L454" s="22"/>
      <c r="M454" s="23"/>
      <c r="N454" s="24">
        <v>43354</v>
      </c>
      <c r="O454" s="25"/>
      <c r="P454" s="23">
        <v>10</v>
      </c>
      <c r="Q454" s="19" t="s">
        <v>32</v>
      </c>
      <c r="R454" s="26">
        <v>67</v>
      </c>
      <c r="S454" s="26">
        <v>18</v>
      </c>
      <c r="T454" s="26">
        <v>49</v>
      </c>
    </row>
    <row r="455" spans="2:20" ht="15.75" customHeight="1">
      <c r="B455" s="19" t="s">
        <v>29</v>
      </c>
      <c r="C455" s="19" t="s">
        <v>30</v>
      </c>
      <c r="D455" s="19" t="s">
        <v>269</v>
      </c>
      <c r="E455" s="20"/>
      <c r="F455" s="20"/>
      <c r="G455" s="6">
        <v>28034386.333333332</v>
      </c>
      <c r="H455" s="6">
        <v>28034386.333333332</v>
      </c>
      <c r="I455" s="21">
        <v>22897501.164133336</v>
      </c>
      <c r="J455" s="21">
        <v>21752626.109999999</v>
      </c>
      <c r="K455" s="6">
        <v>19025500626.666668</v>
      </c>
      <c r="L455" s="22"/>
      <c r="M455" s="23"/>
      <c r="N455" s="24">
        <v>42912</v>
      </c>
      <c r="O455" s="25"/>
      <c r="P455" s="23">
        <v>29</v>
      </c>
      <c r="Q455" s="19" t="s">
        <v>32</v>
      </c>
      <c r="R455" s="26">
        <v>263</v>
      </c>
      <c r="S455" s="26">
        <v>142</v>
      </c>
      <c r="T455" s="26">
        <v>121</v>
      </c>
    </row>
    <row r="456" spans="2:20" ht="15.75" customHeight="1">
      <c r="B456" s="19" t="s">
        <v>33</v>
      </c>
      <c r="C456" s="19" t="s">
        <v>30</v>
      </c>
      <c r="D456" s="19" t="s">
        <v>269</v>
      </c>
      <c r="E456" s="20"/>
      <c r="F456" s="20"/>
      <c r="G456" s="6">
        <v>21978477.666666668</v>
      </c>
      <c r="H456" s="6">
        <v>21978477.666666668</v>
      </c>
      <c r="I456" s="21">
        <v>18028366.023816667</v>
      </c>
      <c r="J456" s="21">
        <v>17126947.719999999</v>
      </c>
      <c r="K456" s="6">
        <v>14630043121.666666</v>
      </c>
      <c r="L456" s="22"/>
      <c r="M456" s="23"/>
      <c r="N456" s="24">
        <v>43354</v>
      </c>
      <c r="O456" s="25"/>
      <c r="P456" s="23">
        <v>32</v>
      </c>
      <c r="Q456" s="19" t="s">
        <v>32</v>
      </c>
      <c r="R456" s="26">
        <v>263</v>
      </c>
      <c r="S456" s="26">
        <v>148</v>
      </c>
      <c r="T456" s="26">
        <v>115</v>
      </c>
    </row>
    <row r="457" spans="2:20" ht="15.75" customHeight="1">
      <c r="B457" s="19" t="s">
        <v>29</v>
      </c>
      <c r="C457" s="19" t="s">
        <v>30</v>
      </c>
      <c r="D457" s="19" t="s">
        <v>270</v>
      </c>
      <c r="E457" s="20"/>
      <c r="F457" s="20"/>
      <c r="G457" s="6">
        <v>53124466</v>
      </c>
      <c r="H457" s="6">
        <v>53154466</v>
      </c>
      <c r="I457" s="21">
        <v>45829849.395999998</v>
      </c>
      <c r="J457" s="21">
        <v>43538356.93</v>
      </c>
      <c r="K457" s="6">
        <v>27017098533.333332</v>
      </c>
      <c r="L457" s="22"/>
      <c r="M457" s="23"/>
      <c r="N457" s="24">
        <v>44728</v>
      </c>
      <c r="O457" s="25"/>
      <c r="P457" s="23">
        <v>26</v>
      </c>
      <c r="Q457" s="19" t="s">
        <v>32</v>
      </c>
      <c r="R457" s="26">
        <v>105</v>
      </c>
      <c r="S457" s="26">
        <v>59</v>
      </c>
      <c r="T457" s="26">
        <v>46</v>
      </c>
    </row>
    <row r="458" spans="2:20" ht="15.75" customHeight="1">
      <c r="B458" s="19" t="s">
        <v>33</v>
      </c>
      <c r="C458" s="19" t="s">
        <v>30</v>
      </c>
      <c r="D458" s="19" t="s">
        <v>270</v>
      </c>
      <c r="E458" s="20"/>
      <c r="F458" s="20"/>
      <c r="G458" s="6">
        <v>44260705</v>
      </c>
      <c r="H458" s="6">
        <v>44308038.333333336</v>
      </c>
      <c r="I458" s="21">
        <v>38161482.900400005</v>
      </c>
      <c r="J458" s="21">
        <v>36253408.759999998</v>
      </c>
      <c r="K458" s="6">
        <v>22589711479.999996</v>
      </c>
      <c r="L458" s="22"/>
      <c r="M458" s="23"/>
      <c r="N458" s="24">
        <v>42128</v>
      </c>
      <c r="O458" s="25"/>
      <c r="P458" s="23">
        <v>29</v>
      </c>
      <c r="Q458" s="19" t="s">
        <v>32</v>
      </c>
      <c r="R458" s="26">
        <v>108</v>
      </c>
      <c r="S458" s="26">
        <v>70</v>
      </c>
      <c r="T458" s="26">
        <v>38</v>
      </c>
    </row>
    <row r="459" spans="2:20" ht="15.75" customHeight="1">
      <c r="B459" s="19" t="s">
        <v>29</v>
      </c>
      <c r="C459" s="19" t="s">
        <v>30</v>
      </c>
      <c r="D459" s="19" t="s">
        <v>271</v>
      </c>
      <c r="E459" s="20"/>
      <c r="F459" s="20"/>
      <c r="G459" s="6">
        <v>17058567.333333332</v>
      </c>
      <c r="H459" s="6">
        <v>17058567.333333332</v>
      </c>
      <c r="I459" s="21">
        <v>14133191.738133334</v>
      </c>
      <c r="J459" s="21">
        <v>13426532.15</v>
      </c>
      <c r="K459" s="6">
        <v>10834724426.666666</v>
      </c>
      <c r="L459" s="22"/>
      <c r="M459" s="23"/>
      <c r="N459" s="24">
        <v>44728</v>
      </c>
      <c r="O459" s="25"/>
      <c r="P459" s="23">
        <v>20</v>
      </c>
      <c r="Q459" s="19" t="s">
        <v>32</v>
      </c>
      <c r="R459" s="26">
        <v>79</v>
      </c>
      <c r="S459" s="26">
        <v>46</v>
      </c>
      <c r="T459" s="26">
        <v>33</v>
      </c>
    </row>
    <row r="460" spans="2:20" ht="15.75" customHeight="1">
      <c r="B460" s="19" t="s">
        <v>33</v>
      </c>
      <c r="C460" s="19" t="s">
        <v>30</v>
      </c>
      <c r="D460" s="19" t="s">
        <v>271</v>
      </c>
      <c r="E460" s="20"/>
      <c r="F460" s="20"/>
      <c r="G460" s="6">
        <v>7049653.333333333</v>
      </c>
      <c r="H460" s="6">
        <v>7049653.333333333</v>
      </c>
      <c r="I460" s="21">
        <v>5756525.7733333334</v>
      </c>
      <c r="J460" s="21">
        <v>5468699.4800000004</v>
      </c>
      <c r="K460" s="6">
        <v>4789361333.333333</v>
      </c>
      <c r="L460" s="22"/>
      <c r="M460" s="23"/>
      <c r="N460" s="24">
        <v>42128</v>
      </c>
      <c r="O460" s="25"/>
      <c r="P460" s="23">
        <v>23</v>
      </c>
      <c r="Q460" s="19" t="s">
        <v>32</v>
      </c>
      <c r="R460" s="26">
        <v>79</v>
      </c>
      <c r="S460" s="26">
        <v>47</v>
      </c>
      <c r="T460" s="26">
        <v>32</v>
      </c>
    </row>
    <row r="461" spans="2:20" ht="15.75" customHeight="1">
      <c r="B461" s="19" t="s">
        <v>29</v>
      </c>
      <c r="C461" s="19" t="s">
        <v>30</v>
      </c>
      <c r="D461" s="19" t="s">
        <v>272</v>
      </c>
      <c r="E461" s="20"/>
      <c r="F461" s="20"/>
      <c r="G461" s="6">
        <v>24892043</v>
      </c>
      <c r="H461" s="6">
        <v>24892043</v>
      </c>
      <c r="I461" s="21">
        <v>20474927.083939999</v>
      </c>
      <c r="J461" s="21">
        <v>19451180.73</v>
      </c>
      <c r="K461" s="6">
        <v>16359688578</v>
      </c>
      <c r="L461" s="22"/>
      <c r="M461" s="23"/>
      <c r="N461" s="24">
        <v>44728</v>
      </c>
      <c r="O461" s="25"/>
      <c r="P461" s="23">
        <v>18</v>
      </c>
      <c r="Q461" s="19" t="s">
        <v>32</v>
      </c>
      <c r="R461" s="26">
        <v>111</v>
      </c>
      <c r="S461" s="26">
        <v>69</v>
      </c>
      <c r="T461" s="26">
        <v>42</v>
      </c>
    </row>
    <row r="462" spans="2:20" ht="15.75" customHeight="1">
      <c r="B462" s="19" t="s">
        <v>33</v>
      </c>
      <c r="C462" s="19" t="s">
        <v>30</v>
      </c>
      <c r="D462" s="19" t="s">
        <v>272</v>
      </c>
      <c r="E462" s="20"/>
      <c r="F462" s="20"/>
      <c r="G462" s="6">
        <v>27719059</v>
      </c>
      <c r="H462" s="6">
        <v>29000392.333333332</v>
      </c>
      <c r="I462" s="21">
        <v>23201211.606699999</v>
      </c>
      <c r="J462" s="21">
        <v>22041151.030000001</v>
      </c>
      <c r="K462" s="6">
        <v>16732768123.333334</v>
      </c>
      <c r="L462" s="22"/>
      <c r="M462" s="23"/>
      <c r="N462" s="24">
        <v>42128</v>
      </c>
      <c r="O462" s="25"/>
      <c r="P462" s="23">
        <v>21</v>
      </c>
      <c r="Q462" s="19" t="s">
        <v>32</v>
      </c>
      <c r="R462" s="26">
        <v>243</v>
      </c>
      <c r="S462" s="26">
        <v>155</v>
      </c>
      <c r="T462" s="26">
        <v>88</v>
      </c>
    </row>
    <row r="463" spans="2:20" ht="15.75" customHeight="1">
      <c r="B463" s="19" t="s">
        <v>29</v>
      </c>
      <c r="C463" s="19" t="s">
        <v>30</v>
      </c>
      <c r="D463" s="19" t="s">
        <v>273</v>
      </c>
      <c r="E463" s="20"/>
      <c r="F463" s="20"/>
      <c r="G463" s="6">
        <v>100203707.33333333</v>
      </c>
      <c r="H463" s="6">
        <v>100203707.33333333</v>
      </c>
      <c r="I463" s="21">
        <v>83189064.872333333</v>
      </c>
      <c r="J463" s="21">
        <v>79029611.629999995</v>
      </c>
      <c r="K463" s="6">
        <v>63017194300</v>
      </c>
      <c r="L463" s="22"/>
      <c r="M463" s="23"/>
      <c r="N463" s="24">
        <v>44728</v>
      </c>
      <c r="O463" s="25"/>
      <c r="P463" s="23">
        <v>82</v>
      </c>
      <c r="Q463" s="19" t="s">
        <v>32</v>
      </c>
      <c r="R463" s="26">
        <v>384</v>
      </c>
      <c r="S463" s="26">
        <v>242</v>
      </c>
      <c r="T463" s="26">
        <v>142</v>
      </c>
    </row>
    <row r="464" spans="2:20" ht="15.75" customHeight="1">
      <c r="B464" s="19" t="s">
        <v>33</v>
      </c>
      <c r="C464" s="19" t="s">
        <v>30</v>
      </c>
      <c r="D464" s="19" t="s">
        <v>273</v>
      </c>
      <c r="E464" s="20"/>
      <c r="F464" s="20"/>
      <c r="G464" s="6">
        <v>46994287.666666664</v>
      </c>
      <c r="H464" s="6">
        <v>47072954.333333336</v>
      </c>
      <c r="I464" s="21">
        <v>39008426.868166663</v>
      </c>
      <c r="J464" s="21">
        <v>37058005.520000003</v>
      </c>
      <c r="K464" s="6">
        <v>29577262216.666668</v>
      </c>
      <c r="L464" s="22"/>
      <c r="M464" s="23"/>
      <c r="N464" s="24">
        <v>42128</v>
      </c>
      <c r="O464" s="25"/>
      <c r="P464" s="23">
        <v>85</v>
      </c>
      <c r="Q464" s="19" t="s">
        <v>32</v>
      </c>
      <c r="R464" s="26">
        <v>382</v>
      </c>
      <c r="S464" s="26">
        <v>242</v>
      </c>
      <c r="T464" s="26">
        <v>140</v>
      </c>
    </row>
    <row r="465" spans="2:20" ht="15.75" customHeight="1">
      <c r="B465" s="19" t="s">
        <v>29</v>
      </c>
      <c r="C465" s="19" t="s">
        <v>30</v>
      </c>
      <c r="D465" s="19" t="s">
        <v>274</v>
      </c>
      <c r="E465" s="20"/>
      <c r="F465" s="20"/>
      <c r="G465" s="6">
        <v>63116560.666666664</v>
      </c>
      <c r="H465" s="6">
        <v>63117894</v>
      </c>
      <c r="I465" s="21">
        <v>52843569.123466671</v>
      </c>
      <c r="J465" s="21">
        <v>50201390.670000002</v>
      </c>
      <c r="K465" s="6">
        <v>38048116826.666664</v>
      </c>
      <c r="L465" s="22"/>
      <c r="M465" s="23"/>
      <c r="N465" s="24">
        <v>44728</v>
      </c>
      <c r="O465" s="25"/>
      <c r="P465" s="23">
        <v>15</v>
      </c>
      <c r="Q465" s="19" t="s">
        <v>32</v>
      </c>
      <c r="R465" s="26">
        <v>158</v>
      </c>
      <c r="S465" s="26">
        <v>83</v>
      </c>
      <c r="T465" s="26">
        <v>75</v>
      </c>
    </row>
    <row r="466" spans="2:20" ht="15.75" customHeight="1">
      <c r="B466" s="19" t="s">
        <v>33</v>
      </c>
      <c r="C466" s="19" t="s">
        <v>30</v>
      </c>
      <c r="D466" s="19" t="s">
        <v>274</v>
      </c>
      <c r="E466" s="20"/>
      <c r="F466" s="20"/>
      <c r="G466" s="6">
        <v>45799642</v>
      </c>
      <c r="H466" s="6">
        <v>45799642</v>
      </c>
      <c r="I466" s="21">
        <v>38047687.677999996</v>
      </c>
      <c r="J466" s="21">
        <v>36145303.289999999</v>
      </c>
      <c r="K466" s="6">
        <v>28710941933.333332</v>
      </c>
      <c r="L466" s="22"/>
      <c r="M466" s="23"/>
      <c r="N466" s="24">
        <v>42128</v>
      </c>
      <c r="O466" s="25"/>
      <c r="P466" s="23">
        <v>18</v>
      </c>
      <c r="Q466" s="19" t="s">
        <v>32</v>
      </c>
      <c r="R466" s="26">
        <v>162</v>
      </c>
      <c r="S466" s="26">
        <v>90</v>
      </c>
      <c r="T466" s="26">
        <v>72</v>
      </c>
    </row>
    <row r="467" spans="2:20" ht="15.75" customHeight="1">
      <c r="B467" s="19" t="s">
        <v>29</v>
      </c>
      <c r="C467" s="19" t="s">
        <v>30</v>
      </c>
      <c r="D467" s="19" t="s">
        <v>275</v>
      </c>
      <c r="E467" s="20"/>
      <c r="F467" s="20"/>
      <c r="G467" s="6">
        <v>47990430.333333336</v>
      </c>
      <c r="H467" s="6">
        <v>47990430.333333336</v>
      </c>
      <c r="I467" s="21">
        <v>39331815.835833333</v>
      </c>
      <c r="J467" s="21">
        <v>37365225.039999999</v>
      </c>
      <c r="K467" s="6">
        <v>32068942583.333332</v>
      </c>
      <c r="L467" s="22"/>
      <c r="M467" s="23"/>
      <c r="N467" s="24">
        <v>43322</v>
      </c>
      <c r="O467" s="25"/>
      <c r="P467" s="23">
        <v>31</v>
      </c>
      <c r="Q467" s="19" t="s">
        <v>32</v>
      </c>
      <c r="R467" s="26">
        <v>239</v>
      </c>
      <c r="S467" s="26">
        <v>163</v>
      </c>
      <c r="T467" s="26">
        <v>76</v>
      </c>
    </row>
    <row r="468" spans="2:20" ht="15.75" customHeight="1">
      <c r="B468" s="19" t="s">
        <v>33</v>
      </c>
      <c r="C468" s="19" t="s">
        <v>30</v>
      </c>
      <c r="D468" s="19" t="s">
        <v>275</v>
      </c>
      <c r="E468" s="20"/>
      <c r="F468" s="20"/>
      <c r="G468" s="6">
        <v>31792252</v>
      </c>
      <c r="H468" s="6">
        <v>31792252</v>
      </c>
      <c r="I468" s="21">
        <v>26215185.715599999</v>
      </c>
      <c r="J468" s="21">
        <v>24904426.43</v>
      </c>
      <c r="K468" s="6">
        <v>20655801053.333332</v>
      </c>
      <c r="L468" s="22"/>
      <c r="M468" s="23"/>
      <c r="N468" s="24">
        <v>42010</v>
      </c>
      <c r="O468" s="25"/>
      <c r="P468" s="23">
        <v>34</v>
      </c>
      <c r="Q468" s="19" t="s">
        <v>32</v>
      </c>
      <c r="R468" s="26">
        <v>240</v>
      </c>
      <c r="S468" s="26">
        <v>164</v>
      </c>
      <c r="T468" s="26">
        <v>76</v>
      </c>
    </row>
    <row r="469" spans="2:20" ht="15.75" customHeight="1">
      <c r="B469" s="19" t="s">
        <v>29</v>
      </c>
      <c r="C469" s="19" t="s">
        <v>30</v>
      </c>
      <c r="D469" s="19" t="s">
        <v>276</v>
      </c>
      <c r="E469" s="20"/>
      <c r="F469" s="20"/>
      <c r="G469" s="6">
        <v>105792376</v>
      </c>
      <c r="H469" s="6">
        <v>105831042.66666667</v>
      </c>
      <c r="I469" s="21">
        <v>86376066.359799996</v>
      </c>
      <c r="J469" s="21">
        <v>82057263.040000007</v>
      </c>
      <c r="K469" s="6">
        <v>71912257926.666672</v>
      </c>
      <c r="L469" s="22"/>
      <c r="M469" s="23"/>
      <c r="N469" s="24">
        <v>43322</v>
      </c>
      <c r="O469" s="25"/>
      <c r="P469" s="23">
        <v>37</v>
      </c>
      <c r="Q469" s="19" t="s">
        <v>32</v>
      </c>
      <c r="R469" s="26">
        <v>447</v>
      </c>
      <c r="S469" s="26">
        <v>277</v>
      </c>
      <c r="T469" s="26">
        <v>170</v>
      </c>
    </row>
    <row r="470" spans="2:20" ht="15.75" customHeight="1">
      <c r="B470" s="19" t="s">
        <v>33</v>
      </c>
      <c r="C470" s="19" t="s">
        <v>30</v>
      </c>
      <c r="D470" s="19" t="s">
        <v>276</v>
      </c>
      <c r="E470" s="20"/>
      <c r="F470" s="20"/>
      <c r="G470" s="6">
        <v>91855058.666666672</v>
      </c>
      <c r="H470" s="6">
        <v>91855058.666666672</v>
      </c>
      <c r="I470" s="21">
        <v>74995242.19856666</v>
      </c>
      <c r="J470" s="21">
        <v>71245480.090000004</v>
      </c>
      <c r="K470" s="6">
        <v>62443764696.666664</v>
      </c>
      <c r="L470" s="22"/>
      <c r="M470" s="23"/>
      <c r="N470" s="24">
        <v>42010</v>
      </c>
      <c r="O470" s="25"/>
      <c r="P470" s="23">
        <v>40</v>
      </c>
      <c r="Q470" s="19" t="s">
        <v>32</v>
      </c>
      <c r="R470" s="26">
        <v>447</v>
      </c>
      <c r="S470" s="26">
        <v>291</v>
      </c>
      <c r="T470" s="26">
        <v>156</v>
      </c>
    </row>
    <row r="471" spans="2:20" ht="15.75" customHeight="1">
      <c r="B471" s="19" t="s">
        <v>29</v>
      </c>
      <c r="C471" s="19" t="s">
        <v>30</v>
      </c>
      <c r="D471" s="19" t="s">
        <v>277</v>
      </c>
      <c r="E471" s="20"/>
      <c r="F471" s="20"/>
      <c r="G471" s="6">
        <v>142624733.33333334</v>
      </c>
      <c r="H471" s="6">
        <v>143178066.66666666</v>
      </c>
      <c r="I471" s="21">
        <v>117630765.84413333</v>
      </c>
      <c r="J471" s="21">
        <v>111749227.55</v>
      </c>
      <c r="K471" s="6">
        <v>92570249960</v>
      </c>
      <c r="L471" s="22"/>
      <c r="M471" s="23"/>
      <c r="N471" s="24">
        <v>43322</v>
      </c>
      <c r="O471" s="25"/>
      <c r="P471" s="23">
        <v>45</v>
      </c>
      <c r="Q471" s="19" t="s">
        <v>32</v>
      </c>
      <c r="R471" s="26">
        <v>333</v>
      </c>
      <c r="S471" s="26">
        <v>150</v>
      </c>
      <c r="T471" s="26">
        <v>183</v>
      </c>
    </row>
    <row r="472" spans="2:20" ht="15.75" customHeight="1">
      <c r="B472" s="19" t="s">
        <v>33</v>
      </c>
      <c r="C472" s="19" t="s">
        <v>30</v>
      </c>
      <c r="D472" s="19" t="s">
        <v>277</v>
      </c>
      <c r="E472" s="20"/>
      <c r="F472" s="20"/>
      <c r="G472" s="6">
        <v>90039028.666666672</v>
      </c>
      <c r="H472" s="6">
        <v>91587028.666666672</v>
      </c>
      <c r="I472" s="21">
        <v>74053822.780066669</v>
      </c>
      <c r="J472" s="21">
        <v>70351131.640000001</v>
      </c>
      <c r="K472" s="6">
        <v>59204466246.666664</v>
      </c>
      <c r="L472" s="22"/>
      <c r="M472" s="23"/>
      <c r="N472" s="24">
        <v>42010</v>
      </c>
      <c r="O472" s="25"/>
      <c r="P472" s="23">
        <v>48</v>
      </c>
      <c r="Q472" s="19" t="s">
        <v>32</v>
      </c>
      <c r="R472" s="26">
        <v>331</v>
      </c>
      <c r="S472" s="26">
        <v>163</v>
      </c>
      <c r="T472" s="26">
        <v>168</v>
      </c>
    </row>
    <row r="473" spans="2:20" ht="15.75" customHeight="1">
      <c r="B473" s="19" t="s">
        <v>29</v>
      </c>
      <c r="C473" s="19" t="s">
        <v>30</v>
      </c>
      <c r="D473" s="19" t="s">
        <v>278</v>
      </c>
      <c r="E473" s="20"/>
      <c r="F473" s="20"/>
      <c r="G473" s="6">
        <v>642878729</v>
      </c>
      <c r="H473" s="6">
        <v>642878729</v>
      </c>
      <c r="I473" s="21">
        <v>478926900.86479998</v>
      </c>
      <c r="J473" s="21">
        <v>454980555.81999999</v>
      </c>
      <c r="K473" s="6">
        <v>607228993093.33337</v>
      </c>
      <c r="L473" s="22"/>
      <c r="M473" s="23"/>
      <c r="N473" s="24">
        <v>43322</v>
      </c>
      <c r="O473" s="25"/>
      <c r="P473" s="23">
        <v>19</v>
      </c>
      <c r="Q473" s="19" t="s">
        <v>32</v>
      </c>
      <c r="R473" s="26">
        <v>107</v>
      </c>
      <c r="S473" s="26">
        <v>86</v>
      </c>
      <c r="T473" s="26">
        <v>21</v>
      </c>
    </row>
    <row r="474" spans="2:20" ht="15.75" customHeight="1">
      <c r="B474" s="19" t="s">
        <v>33</v>
      </c>
      <c r="C474" s="19" t="s">
        <v>30</v>
      </c>
      <c r="D474" s="19" t="s">
        <v>278</v>
      </c>
      <c r="E474" s="20"/>
      <c r="F474" s="20"/>
      <c r="G474" s="6">
        <v>207650390</v>
      </c>
      <c r="H474" s="6">
        <v>207650390</v>
      </c>
      <c r="I474" s="21">
        <v>133333795.85000001</v>
      </c>
      <c r="J474" s="21">
        <v>126667106.06</v>
      </c>
      <c r="K474" s="6">
        <v>275246645000</v>
      </c>
      <c r="L474" s="22"/>
      <c r="M474" s="23"/>
      <c r="N474" s="24">
        <v>42010</v>
      </c>
      <c r="O474" s="25"/>
      <c r="P474" s="23">
        <v>22</v>
      </c>
      <c r="Q474" s="19" t="s">
        <v>32</v>
      </c>
      <c r="R474" s="26">
        <v>107</v>
      </c>
      <c r="S474" s="26">
        <v>89</v>
      </c>
      <c r="T474" s="26">
        <v>18</v>
      </c>
    </row>
    <row r="475" spans="2:20" ht="15.75" customHeight="1">
      <c r="B475" s="19" t="s">
        <v>33</v>
      </c>
      <c r="C475" s="19" t="s">
        <v>30</v>
      </c>
      <c r="D475" s="19" t="s">
        <v>279</v>
      </c>
      <c r="E475" s="20"/>
      <c r="F475" s="20"/>
      <c r="G475" s="6">
        <v>0</v>
      </c>
      <c r="H475" s="6">
        <v>0</v>
      </c>
      <c r="I475" s="21">
        <v>0</v>
      </c>
      <c r="J475" s="21">
        <v>0</v>
      </c>
      <c r="K475" s="6">
        <v>0</v>
      </c>
      <c r="L475" s="22"/>
      <c r="M475" s="23"/>
      <c r="N475" s="24">
        <v>45224</v>
      </c>
      <c r="O475" s="25"/>
      <c r="P475" s="23">
        <v>1</v>
      </c>
      <c r="Q475" s="19" t="s">
        <v>32</v>
      </c>
      <c r="R475" s="26">
        <v>1</v>
      </c>
      <c r="S475" s="26"/>
      <c r="T475" s="26">
        <v>1</v>
      </c>
    </row>
    <row r="476" spans="2:20" ht="15.75" customHeight="1">
      <c r="B476" s="19" t="s">
        <v>33</v>
      </c>
      <c r="C476" s="19" t="s">
        <v>30</v>
      </c>
      <c r="D476" s="19" t="s">
        <v>280</v>
      </c>
      <c r="E476" s="20"/>
      <c r="F476" s="20"/>
      <c r="G476" s="6">
        <v>20011</v>
      </c>
      <c r="H476" s="6">
        <v>20011</v>
      </c>
      <c r="I476" s="21">
        <v>18453.968499999999</v>
      </c>
      <c r="J476" s="21">
        <v>17531.27</v>
      </c>
      <c r="K476" s="6">
        <v>5766783.333333333</v>
      </c>
      <c r="L476" s="22"/>
      <c r="M476" s="23"/>
      <c r="N476" s="24">
        <v>44445</v>
      </c>
      <c r="O476" s="25"/>
      <c r="P476" s="23">
        <v>2</v>
      </c>
      <c r="Q476" s="19" t="s">
        <v>32</v>
      </c>
      <c r="R476" s="26">
        <v>5</v>
      </c>
      <c r="S476" s="26">
        <v>5</v>
      </c>
      <c r="T476" s="26"/>
    </row>
    <row r="477" spans="2:20" ht="15.75" customHeight="1">
      <c r="B477" s="19" t="s">
        <v>29</v>
      </c>
      <c r="C477" s="19" t="s">
        <v>30</v>
      </c>
      <c r="D477" s="19" t="s">
        <v>281</v>
      </c>
      <c r="E477" s="20"/>
      <c r="F477" s="20"/>
      <c r="G477" s="6">
        <v>4239746.333333333</v>
      </c>
      <c r="H477" s="6">
        <v>4239746.333333333</v>
      </c>
      <c r="I477" s="21">
        <v>3661064.4341333336</v>
      </c>
      <c r="J477" s="21">
        <v>3478011.21</v>
      </c>
      <c r="K477" s="6">
        <v>2143266293.3333333</v>
      </c>
      <c r="L477" s="22"/>
      <c r="M477" s="23"/>
      <c r="N477" s="24">
        <v>43322</v>
      </c>
      <c r="O477" s="25"/>
      <c r="P477" s="23">
        <v>5</v>
      </c>
      <c r="Q477" s="19" t="s">
        <v>32</v>
      </c>
      <c r="R477" s="26">
        <v>17</v>
      </c>
      <c r="S477" s="26">
        <v>4</v>
      </c>
      <c r="T477" s="26">
        <v>13</v>
      </c>
    </row>
    <row r="478" spans="2:20" ht="15.75" customHeight="1">
      <c r="B478" s="19" t="s">
        <v>33</v>
      </c>
      <c r="C478" s="19" t="s">
        <v>30</v>
      </c>
      <c r="D478" s="19" t="s">
        <v>281</v>
      </c>
      <c r="E478" s="20"/>
      <c r="F478" s="20"/>
      <c r="G478" s="6">
        <v>3751411.6666666665</v>
      </c>
      <c r="H478" s="6">
        <v>3751411.6666666665</v>
      </c>
      <c r="I478" s="21">
        <v>3220236.004666667</v>
      </c>
      <c r="J478" s="21">
        <v>3059224.2</v>
      </c>
      <c r="K478" s="6">
        <v>1967317266.6666667</v>
      </c>
      <c r="L478" s="22"/>
      <c r="M478" s="23"/>
      <c r="N478" s="24">
        <v>44445</v>
      </c>
      <c r="O478" s="25"/>
      <c r="P478" s="23">
        <v>8</v>
      </c>
      <c r="Q478" s="19" t="s">
        <v>32</v>
      </c>
      <c r="R478" s="26">
        <v>23</v>
      </c>
      <c r="S478" s="26">
        <v>9</v>
      </c>
      <c r="T478" s="26">
        <v>14</v>
      </c>
    </row>
    <row r="479" spans="2:20" ht="15.75" customHeight="1">
      <c r="B479" s="19" t="s">
        <v>29</v>
      </c>
      <c r="C479" s="19" t="s">
        <v>30</v>
      </c>
      <c r="D479" s="19" t="s">
        <v>282</v>
      </c>
      <c r="E479" s="20"/>
      <c r="F479" s="20"/>
      <c r="G479" s="6">
        <v>133433145.66666667</v>
      </c>
      <c r="H479" s="6">
        <v>133433145.66666667</v>
      </c>
      <c r="I479" s="21">
        <v>108989675.37966667</v>
      </c>
      <c r="J479" s="21">
        <v>103540191.61</v>
      </c>
      <c r="K479" s="6">
        <v>90531371433.333344</v>
      </c>
      <c r="L479" s="22"/>
      <c r="M479" s="23"/>
      <c r="N479" s="24">
        <v>39995</v>
      </c>
      <c r="O479" s="25"/>
      <c r="P479" s="23">
        <v>7</v>
      </c>
      <c r="Q479" s="19" t="s">
        <v>32</v>
      </c>
      <c r="R479" s="26">
        <v>193</v>
      </c>
      <c r="S479" s="26">
        <v>31</v>
      </c>
      <c r="T479" s="26">
        <v>162</v>
      </c>
    </row>
    <row r="480" spans="2:20" ht="15.75" customHeight="1">
      <c r="B480" s="19" t="s">
        <v>33</v>
      </c>
      <c r="C480" s="19" t="s">
        <v>30</v>
      </c>
      <c r="D480" s="19" t="s">
        <v>282</v>
      </c>
      <c r="E480" s="20"/>
      <c r="F480" s="20"/>
      <c r="G480" s="6">
        <v>83311542</v>
      </c>
      <c r="H480" s="6">
        <v>83311542</v>
      </c>
      <c r="I480" s="21">
        <v>67596031.798830003</v>
      </c>
      <c r="J480" s="21">
        <v>64216230.210000001</v>
      </c>
      <c r="K480" s="6">
        <v>58205593337.666664</v>
      </c>
      <c r="L480" s="22"/>
      <c r="M480" s="23"/>
      <c r="N480" s="24">
        <v>44445</v>
      </c>
      <c r="O480" s="25"/>
      <c r="P480" s="23">
        <v>10</v>
      </c>
      <c r="Q480" s="19" t="s">
        <v>32</v>
      </c>
      <c r="R480" s="26">
        <v>199</v>
      </c>
      <c r="S480" s="26">
        <v>39</v>
      </c>
      <c r="T480" s="26">
        <v>160</v>
      </c>
    </row>
    <row r="481" spans="2:20" ht="15.75" customHeight="1">
      <c r="B481" s="19" t="s">
        <v>29</v>
      </c>
      <c r="C481" s="19" t="s">
        <v>30</v>
      </c>
      <c r="D481" s="19" t="s">
        <v>283</v>
      </c>
      <c r="E481" s="20"/>
      <c r="F481" s="20"/>
      <c r="G481" s="6">
        <v>186803478.33333334</v>
      </c>
      <c r="H481" s="6">
        <v>186828811.66666666</v>
      </c>
      <c r="I481" s="21">
        <v>160415954.35233334</v>
      </c>
      <c r="J481" s="21">
        <v>152395156.63</v>
      </c>
      <c r="K481" s="6">
        <v>97731570300</v>
      </c>
      <c r="L481" s="22"/>
      <c r="M481" s="23"/>
      <c r="N481" s="24">
        <v>39995</v>
      </c>
      <c r="O481" s="25"/>
      <c r="P481" s="23">
        <v>118</v>
      </c>
      <c r="Q481" s="19" t="s">
        <v>32</v>
      </c>
      <c r="R481" s="26">
        <v>794</v>
      </c>
      <c r="S481" s="26">
        <v>585</v>
      </c>
      <c r="T481" s="26">
        <v>209</v>
      </c>
    </row>
    <row r="482" spans="2:20" ht="15.75" customHeight="1">
      <c r="B482" s="19" t="s">
        <v>33</v>
      </c>
      <c r="C482" s="19" t="s">
        <v>30</v>
      </c>
      <c r="D482" s="19" t="s">
        <v>283</v>
      </c>
      <c r="E482" s="20"/>
      <c r="F482" s="20"/>
      <c r="G482" s="6">
        <v>102248807.33333333</v>
      </c>
      <c r="H482" s="6">
        <v>102260807.33333333</v>
      </c>
      <c r="I482" s="21">
        <v>86436416.133833334</v>
      </c>
      <c r="J482" s="21">
        <v>82114595.329999998</v>
      </c>
      <c r="K482" s="6">
        <v>58564411850</v>
      </c>
      <c r="L482" s="22"/>
      <c r="M482" s="23"/>
      <c r="N482" s="24">
        <v>44445</v>
      </c>
      <c r="O482" s="25"/>
      <c r="P482" s="23">
        <v>121</v>
      </c>
      <c r="Q482" s="19" t="s">
        <v>32</v>
      </c>
      <c r="R482" s="26">
        <v>793</v>
      </c>
      <c r="S482" s="26">
        <v>583</v>
      </c>
      <c r="T482" s="26">
        <v>210</v>
      </c>
    </row>
    <row r="483" spans="2:20" ht="15.75" customHeight="1">
      <c r="B483" s="19" t="s">
        <v>29</v>
      </c>
      <c r="C483" s="19" t="s">
        <v>30</v>
      </c>
      <c r="D483" s="19" t="s">
        <v>284</v>
      </c>
      <c r="E483" s="20"/>
      <c r="F483" s="20"/>
      <c r="G483" s="6">
        <v>112353943.66666667</v>
      </c>
      <c r="H483" s="6">
        <v>112516610.33333333</v>
      </c>
      <c r="I483" s="21">
        <v>95788916.815666676</v>
      </c>
      <c r="J483" s="21">
        <v>90999470.969999999</v>
      </c>
      <c r="K483" s="6">
        <v>61351951300</v>
      </c>
      <c r="L483" s="22"/>
      <c r="M483" s="23"/>
      <c r="N483" s="24">
        <v>39995</v>
      </c>
      <c r="O483" s="25"/>
      <c r="P483" s="23">
        <v>58</v>
      </c>
      <c r="Q483" s="19" t="s">
        <v>32</v>
      </c>
      <c r="R483" s="26">
        <v>327</v>
      </c>
      <c r="S483" s="26">
        <v>212</v>
      </c>
      <c r="T483" s="26">
        <v>115</v>
      </c>
    </row>
    <row r="484" spans="2:20" ht="15.75" customHeight="1">
      <c r="B484" s="19" t="s">
        <v>33</v>
      </c>
      <c r="C484" s="19" t="s">
        <v>30</v>
      </c>
      <c r="D484" s="19" t="s">
        <v>284</v>
      </c>
      <c r="E484" s="20"/>
      <c r="F484" s="20"/>
      <c r="G484" s="6">
        <v>111650440.66666667</v>
      </c>
      <c r="H484" s="6">
        <v>111650440.66666667</v>
      </c>
      <c r="I484" s="21">
        <v>95441073.213856652</v>
      </c>
      <c r="J484" s="21">
        <v>90669019.549999997</v>
      </c>
      <c r="K484" s="6">
        <v>60034694269.666664</v>
      </c>
      <c r="L484" s="22"/>
      <c r="M484" s="23"/>
      <c r="N484" s="24">
        <v>40476</v>
      </c>
      <c r="O484" s="25"/>
      <c r="P484" s="23">
        <v>61</v>
      </c>
      <c r="Q484" s="19" t="s">
        <v>32</v>
      </c>
      <c r="R484" s="26">
        <v>328</v>
      </c>
      <c r="S484" s="26">
        <v>221</v>
      </c>
      <c r="T484" s="26">
        <v>107</v>
      </c>
    </row>
    <row r="485" spans="2:20" ht="15.75" customHeight="1">
      <c r="B485" s="19" t="s">
        <v>29</v>
      </c>
      <c r="C485" s="19" t="s">
        <v>30</v>
      </c>
      <c r="D485" s="19" t="s">
        <v>285</v>
      </c>
      <c r="E485" s="20"/>
      <c r="F485" s="20"/>
      <c r="G485" s="6">
        <v>1152151.6666666667</v>
      </c>
      <c r="H485" s="6">
        <v>1152151.6666666667</v>
      </c>
      <c r="I485" s="21">
        <v>940870.0471666666</v>
      </c>
      <c r="J485" s="21">
        <v>893826.54</v>
      </c>
      <c r="K485" s="6">
        <v>782524516.66666663</v>
      </c>
      <c r="L485" s="22"/>
      <c r="M485" s="23"/>
      <c r="N485" s="24">
        <v>39995</v>
      </c>
      <c r="O485" s="25"/>
      <c r="P485" s="23">
        <v>15</v>
      </c>
      <c r="Q485" s="19" t="s">
        <v>32</v>
      </c>
      <c r="R485" s="26">
        <v>27</v>
      </c>
      <c r="S485" s="26">
        <v>17</v>
      </c>
      <c r="T485" s="26">
        <v>10</v>
      </c>
    </row>
    <row r="486" spans="2:20" ht="15.75" customHeight="1">
      <c r="B486" s="19" t="s">
        <v>33</v>
      </c>
      <c r="C486" s="19" t="s">
        <v>30</v>
      </c>
      <c r="D486" s="19" t="s">
        <v>285</v>
      </c>
      <c r="E486" s="20"/>
      <c r="F486" s="20"/>
      <c r="G486" s="6">
        <v>233249.33333333334</v>
      </c>
      <c r="H486" s="6">
        <v>233249.33333333334</v>
      </c>
      <c r="I486" s="21">
        <v>190407.74933333334</v>
      </c>
      <c r="J486" s="21">
        <v>180887.36</v>
      </c>
      <c r="K486" s="6">
        <v>158672533.33333334</v>
      </c>
      <c r="L486" s="22"/>
      <c r="M486" s="23"/>
      <c r="N486" s="24">
        <v>40476</v>
      </c>
      <c r="O486" s="25"/>
      <c r="P486" s="23">
        <v>18</v>
      </c>
      <c r="Q486" s="19" t="s">
        <v>32</v>
      </c>
      <c r="R486" s="26">
        <v>27</v>
      </c>
      <c r="S486" s="26">
        <v>20</v>
      </c>
      <c r="T486" s="26">
        <v>7</v>
      </c>
    </row>
    <row r="487" spans="2:20" ht="15.75" customHeight="1">
      <c r="B487" s="19" t="s">
        <v>29</v>
      </c>
      <c r="C487" s="19" t="s">
        <v>30</v>
      </c>
      <c r="D487" s="19" t="s">
        <v>286</v>
      </c>
      <c r="E487" s="20"/>
      <c r="F487" s="20"/>
      <c r="G487" s="6">
        <v>143971081.33333334</v>
      </c>
      <c r="H487" s="6">
        <v>144016414.66666666</v>
      </c>
      <c r="I487" s="21">
        <v>123875839.09183334</v>
      </c>
      <c r="J487" s="21">
        <v>117682047.14</v>
      </c>
      <c r="K487" s="6">
        <v>74426823116.666672</v>
      </c>
      <c r="L487" s="22"/>
      <c r="M487" s="23"/>
      <c r="N487" s="24">
        <v>44410</v>
      </c>
      <c r="O487" s="25"/>
      <c r="P487" s="23">
        <v>90</v>
      </c>
      <c r="Q487" s="19" t="s">
        <v>32</v>
      </c>
      <c r="R487" s="26">
        <v>482</v>
      </c>
      <c r="S487" s="26">
        <v>381</v>
      </c>
      <c r="T487" s="26">
        <v>101</v>
      </c>
    </row>
    <row r="488" spans="2:20" ht="15.75" customHeight="1">
      <c r="B488" s="19" t="s">
        <v>33</v>
      </c>
      <c r="C488" s="19" t="s">
        <v>30</v>
      </c>
      <c r="D488" s="19" t="s">
        <v>286</v>
      </c>
      <c r="E488" s="20"/>
      <c r="F488" s="20"/>
      <c r="G488" s="6">
        <v>121795728.66666667</v>
      </c>
      <c r="H488" s="6">
        <v>121835728.66666667</v>
      </c>
      <c r="I488" s="21">
        <v>104881996.93626666</v>
      </c>
      <c r="J488" s="21">
        <v>99637897.090000004</v>
      </c>
      <c r="K488" s="6">
        <v>62643450853.333336</v>
      </c>
      <c r="L488" s="22"/>
      <c r="M488" s="23"/>
      <c r="N488" s="24">
        <v>40476</v>
      </c>
      <c r="O488" s="25"/>
      <c r="P488" s="23">
        <v>93</v>
      </c>
      <c r="Q488" s="19" t="s">
        <v>32</v>
      </c>
      <c r="R488" s="26">
        <v>484</v>
      </c>
      <c r="S488" s="26">
        <v>382</v>
      </c>
      <c r="T488" s="26">
        <v>102</v>
      </c>
    </row>
    <row r="489" spans="2:20" ht="15.75" customHeight="1">
      <c r="B489" s="19" t="s">
        <v>29</v>
      </c>
      <c r="C489" s="19" t="s">
        <v>30</v>
      </c>
      <c r="D489" s="19" t="s">
        <v>287</v>
      </c>
      <c r="E489" s="20"/>
      <c r="F489" s="20"/>
      <c r="G489" s="6">
        <v>408524423.33333331</v>
      </c>
      <c r="H489" s="6">
        <v>408524423.33333331</v>
      </c>
      <c r="I489" s="21">
        <v>334793015.13323331</v>
      </c>
      <c r="J489" s="21">
        <v>318053364.38</v>
      </c>
      <c r="K489" s="6">
        <v>273079289630</v>
      </c>
      <c r="L489" s="22"/>
      <c r="M489" s="23"/>
      <c r="N489" s="24">
        <v>44410</v>
      </c>
      <c r="O489" s="25"/>
      <c r="P489" s="23">
        <v>60</v>
      </c>
      <c r="Q489" s="19" t="s">
        <v>32</v>
      </c>
      <c r="R489" s="26">
        <v>510</v>
      </c>
      <c r="S489" s="26">
        <v>323</v>
      </c>
      <c r="T489" s="26">
        <v>187</v>
      </c>
    </row>
    <row r="490" spans="2:20" ht="15.75" customHeight="1">
      <c r="B490" s="19" t="s">
        <v>33</v>
      </c>
      <c r="C490" s="19" t="s">
        <v>30</v>
      </c>
      <c r="D490" s="19" t="s">
        <v>287</v>
      </c>
      <c r="E490" s="20"/>
      <c r="F490" s="20"/>
      <c r="G490" s="6">
        <v>328497652.33333331</v>
      </c>
      <c r="H490" s="6">
        <v>328497652.33333331</v>
      </c>
      <c r="I490" s="21">
        <v>269197113.18283337</v>
      </c>
      <c r="J490" s="21">
        <v>255737257.52000001</v>
      </c>
      <c r="K490" s="6">
        <v>219631626483.33334</v>
      </c>
      <c r="L490" s="22"/>
      <c r="M490" s="23"/>
      <c r="N490" s="24">
        <v>40476</v>
      </c>
      <c r="O490" s="25"/>
      <c r="P490" s="23">
        <v>63</v>
      </c>
      <c r="Q490" s="19" t="s">
        <v>32</v>
      </c>
      <c r="R490" s="26">
        <v>509</v>
      </c>
      <c r="S490" s="26">
        <v>335</v>
      </c>
      <c r="T490" s="26">
        <v>174</v>
      </c>
    </row>
    <row r="491" spans="2:20" ht="15.75" customHeight="1">
      <c r="B491" s="19" t="s">
        <v>33</v>
      </c>
      <c r="C491" s="19" t="s">
        <v>30</v>
      </c>
      <c r="D491" s="19" t="s">
        <v>288</v>
      </c>
      <c r="E491" s="20"/>
      <c r="F491" s="20"/>
      <c r="G491" s="6">
        <v>293504.33333333331</v>
      </c>
      <c r="H491" s="6">
        <v>293504.33333333331</v>
      </c>
      <c r="I491" s="21">
        <v>270666.83333333331</v>
      </c>
      <c r="J491" s="21">
        <v>257133.49</v>
      </c>
      <c r="K491" s="6">
        <v>84583333.333333328</v>
      </c>
      <c r="L491" s="22"/>
      <c r="M491" s="23"/>
      <c r="N491" s="24">
        <v>44410</v>
      </c>
      <c r="O491" s="25"/>
      <c r="P491" s="23">
        <v>2</v>
      </c>
      <c r="Q491" s="19" t="s">
        <v>32</v>
      </c>
      <c r="R491" s="26">
        <v>16</v>
      </c>
      <c r="S491" s="26">
        <v>11</v>
      </c>
      <c r="T491" s="26">
        <v>5</v>
      </c>
    </row>
    <row r="492" spans="2:20" ht="15.75" customHeight="1">
      <c r="B492" s="19" t="s">
        <v>29</v>
      </c>
      <c r="C492" s="19" t="s">
        <v>30</v>
      </c>
      <c r="D492" s="19" t="s">
        <v>289</v>
      </c>
      <c r="E492" s="20"/>
      <c r="F492" s="20"/>
      <c r="G492" s="6">
        <v>78411216</v>
      </c>
      <c r="H492" s="6">
        <v>78411216</v>
      </c>
      <c r="I492" s="21">
        <v>68436288.695099995</v>
      </c>
      <c r="J492" s="21">
        <v>65014474.259999998</v>
      </c>
      <c r="K492" s="6">
        <v>36944175203.333336</v>
      </c>
      <c r="L492" s="22"/>
      <c r="M492" s="23"/>
      <c r="N492" s="24">
        <v>44410</v>
      </c>
      <c r="O492" s="25"/>
      <c r="P492" s="23">
        <v>83</v>
      </c>
      <c r="Q492" s="19" t="s">
        <v>32</v>
      </c>
      <c r="R492" s="26">
        <v>107</v>
      </c>
      <c r="S492" s="26">
        <v>81</v>
      </c>
      <c r="T492" s="26">
        <v>26</v>
      </c>
    </row>
    <row r="493" spans="2:20" ht="15.75" customHeight="1">
      <c r="B493" s="19" t="s">
        <v>33</v>
      </c>
      <c r="C493" s="19" t="s">
        <v>30</v>
      </c>
      <c r="D493" s="19" t="s">
        <v>289</v>
      </c>
      <c r="E493" s="20"/>
      <c r="F493" s="20"/>
      <c r="G493" s="6">
        <v>96799389.666666672</v>
      </c>
      <c r="H493" s="6">
        <v>96799389.666666672</v>
      </c>
      <c r="I493" s="21">
        <v>83883410.167866662</v>
      </c>
      <c r="J493" s="21">
        <v>79689239.659999996</v>
      </c>
      <c r="K493" s="6">
        <v>47836961106.666664</v>
      </c>
      <c r="L493" s="22"/>
      <c r="M493" s="23"/>
      <c r="N493" s="24">
        <v>44410</v>
      </c>
      <c r="O493" s="25"/>
      <c r="P493" s="23">
        <v>86</v>
      </c>
      <c r="Q493" s="19" t="s">
        <v>32</v>
      </c>
      <c r="R493" s="26">
        <v>107</v>
      </c>
      <c r="S493" s="26">
        <v>85</v>
      </c>
      <c r="T493" s="26">
        <v>22</v>
      </c>
    </row>
    <row r="494" spans="2:20" ht="15.75" customHeight="1">
      <c r="B494" s="19" t="s">
        <v>33</v>
      </c>
      <c r="C494" s="19" t="s">
        <v>30</v>
      </c>
      <c r="D494" s="19" t="s">
        <v>290</v>
      </c>
      <c r="E494" s="20"/>
      <c r="F494" s="20"/>
      <c r="G494" s="6">
        <v>0</v>
      </c>
      <c r="H494" s="6">
        <v>0</v>
      </c>
      <c r="I494" s="21">
        <v>0</v>
      </c>
      <c r="J494" s="21">
        <v>0</v>
      </c>
      <c r="K494" s="6">
        <v>0</v>
      </c>
      <c r="L494" s="22"/>
      <c r="M494" s="23"/>
      <c r="N494" s="24">
        <v>44410</v>
      </c>
      <c r="O494" s="25"/>
      <c r="P494" s="23">
        <v>1</v>
      </c>
      <c r="Q494" s="19" t="s">
        <v>32</v>
      </c>
      <c r="R494" s="26">
        <v>1</v>
      </c>
      <c r="S494" s="26">
        <v>1</v>
      </c>
      <c r="T494" s="26"/>
    </row>
    <row r="495" spans="2:20" ht="15.75" customHeight="1">
      <c r="B495" s="19" t="s">
        <v>29</v>
      </c>
      <c r="C495" s="19" t="s">
        <v>30</v>
      </c>
      <c r="D495" s="19" t="s">
        <v>291</v>
      </c>
      <c r="E495" s="20"/>
      <c r="F495" s="20"/>
      <c r="G495" s="6">
        <v>57865625.333333336</v>
      </c>
      <c r="H495" s="6">
        <v>57898292</v>
      </c>
      <c r="I495" s="21">
        <v>47797808.331833333</v>
      </c>
      <c r="J495" s="21">
        <v>45407917.920000002</v>
      </c>
      <c r="K495" s="6">
        <v>37288211116.666664</v>
      </c>
      <c r="L495" s="22"/>
      <c r="M495" s="23"/>
      <c r="N495" s="24">
        <v>43843</v>
      </c>
      <c r="O495" s="25"/>
      <c r="P495" s="23">
        <v>98</v>
      </c>
      <c r="Q495" s="19" t="s">
        <v>32</v>
      </c>
      <c r="R495" s="26"/>
      <c r="S495" s="26"/>
      <c r="T495" s="26"/>
    </row>
    <row r="496" spans="2:20" ht="15.75" customHeight="1">
      <c r="B496" s="19" t="s">
        <v>29</v>
      </c>
      <c r="C496" s="19" t="s">
        <v>30</v>
      </c>
      <c r="D496" s="19" t="s">
        <v>292</v>
      </c>
      <c r="E496" s="20"/>
      <c r="F496" s="20"/>
      <c r="G496" s="6">
        <v>112973429.66666667</v>
      </c>
      <c r="H496" s="6">
        <v>114210763</v>
      </c>
      <c r="I496" s="21">
        <v>92404614.71966666</v>
      </c>
      <c r="J496" s="21">
        <v>87784383.980000004</v>
      </c>
      <c r="K496" s="6">
        <v>76180796100</v>
      </c>
      <c r="L496" s="22"/>
      <c r="M496" s="23"/>
      <c r="N496" s="24">
        <v>43843</v>
      </c>
      <c r="O496" s="25"/>
      <c r="P496" s="23">
        <v>104</v>
      </c>
      <c r="Q496" s="19" t="s">
        <v>32</v>
      </c>
      <c r="R496" s="26">
        <v>42</v>
      </c>
      <c r="S496" s="26">
        <v>30</v>
      </c>
      <c r="T496" s="26">
        <v>12</v>
      </c>
    </row>
    <row r="497" spans="2:20" ht="15.75" customHeight="1">
      <c r="B497" s="19" t="s">
        <v>33</v>
      </c>
      <c r="C497" s="19" t="s">
        <v>30</v>
      </c>
      <c r="D497" s="19" t="s">
        <v>292</v>
      </c>
      <c r="E497" s="20"/>
      <c r="F497" s="20"/>
      <c r="G497" s="6">
        <v>57451434.333333336</v>
      </c>
      <c r="H497" s="6">
        <v>58258767.666666664</v>
      </c>
      <c r="I497" s="21">
        <v>47175624.237633325</v>
      </c>
      <c r="J497" s="21">
        <v>44816843.030000001</v>
      </c>
      <c r="K497" s="6">
        <v>38058555910</v>
      </c>
      <c r="L497" s="22"/>
      <c r="M497" s="23"/>
      <c r="N497" s="24">
        <v>44410</v>
      </c>
      <c r="O497" s="25"/>
      <c r="P497" s="23">
        <v>107</v>
      </c>
      <c r="Q497" s="19" t="s">
        <v>32</v>
      </c>
      <c r="R497" s="26">
        <v>42</v>
      </c>
      <c r="S497" s="26">
        <v>30</v>
      </c>
      <c r="T497" s="26">
        <v>12</v>
      </c>
    </row>
    <row r="498" spans="2:20" ht="15.75" customHeight="1">
      <c r="B498" s="19" t="s">
        <v>33</v>
      </c>
      <c r="C498" s="19" t="s">
        <v>30</v>
      </c>
      <c r="D498" s="19" t="s">
        <v>293</v>
      </c>
      <c r="E498" s="20"/>
      <c r="F498" s="20"/>
      <c r="G498" s="6">
        <v>28408</v>
      </c>
      <c r="H498" s="6">
        <v>28408</v>
      </c>
      <c r="I498" s="21">
        <v>26197.600000000002</v>
      </c>
      <c r="J498" s="21">
        <v>24887.72</v>
      </c>
      <c r="K498" s="6">
        <v>8186666.666666667</v>
      </c>
      <c r="L498" s="22"/>
      <c r="M498" s="23"/>
      <c r="N498" s="24">
        <v>44410</v>
      </c>
      <c r="O498" s="25"/>
      <c r="P498" s="23">
        <v>3</v>
      </c>
      <c r="Q498" s="19" t="s">
        <v>32</v>
      </c>
      <c r="R498" s="26">
        <v>5</v>
      </c>
      <c r="S498" s="26">
        <v>4</v>
      </c>
      <c r="T498" s="26">
        <v>1</v>
      </c>
    </row>
    <row r="499" spans="2:20" ht="15.75" customHeight="1">
      <c r="B499" s="19" t="s">
        <v>29</v>
      </c>
      <c r="C499" s="19" t="s">
        <v>30</v>
      </c>
      <c r="D499" s="19" t="s">
        <v>294</v>
      </c>
      <c r="E499" s="20"/>
      <c r="F499" s="20"/>
      <c r="G499" s="6">
        <v>110020308.66666667</v>
      </c>
      <c r="H499" s="6">
        <v>110116308.66666667</v>
      </c>
      <c r="I499" s="21">
        <v>89877424.853166655</v>
      </c>
      <c r="J499" s="21">
        <v>85383553.609999999</v>
      </c>
      <c r="K499" s="6">
        <v>74603273383.333328</v>
      </c>
      <c r="L499" s="22"/>
      <c r="M499" s="23"/>
      <c r="N499" s="24">
        <v>43843</v>
      </c>
      <c r="O499" s="25"/>
      <c r="P499" s="23">
        <v>24</v>
      </c>
      <c r="Q499" s="19" t="s">
        <v>32</v>
      </c>
      <c r="R499" s="26">
        <v>282</v>
      </c>
      <c r="S499" s="26">
        <v>154</v>
      </c>
      <c r="T499" s="26">
        <v>128</v>
      </c>
    </row>
    <row r="500" spans="2:20" ht="15.75" customHeight="1">
      <c r="B500" s="19" t="s">
        <v>33</v>
      </c>
      <c r="C500" s="19" t="s">
        <v>30</v>
      </c>
      <c r="D500" s="19" t="s">
        <v>294</v>
      </c>
      <c r="E500" s="20"/>
      <c r="F500" s="20"/>
      <c r="G500" s="6">
        <v>73994681.666666672</v>
      </c>
      <c r="H500" s="6">
        <v>73994681.666666672</v>
      </c>
      <c r="I500" s="21">
        <v>60513826.416266672</v>
      </c>
      <c r="J500" s="21">
        <v>57488135.100000001</v>
      </c>
      <c r="K500" s="6">
        <v>49929093520</v>
      </c>
      <c r="L500" s="22"/>
      <c r="M500" s="23"/>
      <c r="N500" s="24">
        <v>44510</v>
      </c>
      <c r="O500" s="25"/>
      <c r="P500" s="23">
        <v>27</v>
      </c>
      <c r="Q500" s="19" t="s">
        <v>32</v>
      </c>
      <c r="R500" s="26">
        <v>277</v>
      </c>
      <c r="S500" s="26">
        <v>161</v>
      </c>
      <c r="T500" s="26">
        <v>116</v>
      </c>
    </row>
    <row r="501" spans="2:20" ht="15.75" customHeight="1">
      <c r="B501" s="19" t="s">
        <v>29</v>
      </c>
      <c r="C501" s="19" t="s">
        <v>30</v>
      </c>
      <c r="D501" s="19" t="s">
        <v>295</v>
      </c>
      <c r="E501" s="20"/>
      <c r="F501" s="20"/>
      <c r="G501" s="6">
        <v>114623503.33333333</v>
      </c>
      <c r="H501" s="6">
        <v>114628836.66666667</v>
      </c>
      <c r="I501" s="21">
        <v>95653498.514533341</v>
      </c>
      <c r="J501" s="21">
        <v>90870823.590000004</v>
      </c>
      <c r="K501" s="6">
        <v>70259277106.666672</v>
      </c>
      <c r="L501" s="22"/>
      <c r="M501" s="23"/>
      <c r="N501" s="24">
        <v>43843</v>
      </c>
      <c r="O501" s="25"/>
      <c r="P501" s="23">
        <v>51</v>
      </c>
      <c r="Q501" s="19" t="s">
        <v>32</v>
      </c>
      <c r="R501" s="26">
        <v>339</v>
      </c>
      <c r="S501" s="26">
        <v>194</v>
      </c>
      <c r="T501" s="26">
        <v>145</v>
      </c>
    </row>
    <row r="502" spans="2:20" ht="15.75" customHeight="1">
      <c r="B502" s="19" t="s">
        <v>33</v>
      </c>
      <c r="C502" s="19" t="s">
        <v>30</v>
      </c>
      <c r="D502" s="19" t="s">
        <v>295</v>
      </c>
      <c r="E502" s="20"/>
      <c r="F502" s="20"/>
      <c r="G502" s="6">
        <v>88787763.333333328</v>
      </c>
      <c r="H502" s="6">
        <v>88787763.333333328</v>
      </c>
      <c r="I502" s="21">
        <v>73688995.868733332</v>
      </c>
      <c r="J502" s="21">
        <v>70004546.079999998</v>
      </c>
      <c r="K502" s="6">
        <v>55921360980</v>
      </c>
      <c r="L502" s="22"/>
      <c r="M502" s="23"/>
      <c r="N502" s="24">
        <v>44510</v>
      </c>
      <c r="O502" s="25"/>
      <c r="P502" s="23">
        <v>54</v>
      </c>
      <c r="Q502" s="19" t="s">
        <v>32</v>
      </c>
      <c r="R502" s="26">
        <v>336</v>
      </c>
      <c r="S502" s="26">
        <v>203</v>
      </c>
      <c r="T502" s="26">
        <v>133</v>
      </c>
    </row>
    <row r="503" spans="2:20" ht="15.75" customHeight="1">
      <c r="B503" s="19" t="s">
        <v>29</v>
      </c>
      <c r="C503" s="19" t="s">
        <v>30</v>
      </c>
      <c r="D503" s="19" t="s">
        <v>296</v>
      </c>
      <c r="E503" s="20"/>
      <c r="F503" s="20"/>
      <c r="G503" s="6">
        <v>124906933</v>
      </c>
      <c r="H503" s="6">
        <v>124920266.33333333</v>
      </c>
      <c r="I503" s="21">
        <v>102751226.0344</v>
      </c>
      <c r="J503" s="21">
        <v>97613664.730000004</v>
      </c>
      <c r="K503" s="6">
        <v>82058173946.666672</v>
      </c>
      <c r="L503" s="22"/>
      <c r="M503" s="23"/>
      <c r="N503" s="24">
        <v>45013</v>
      </c>
      <c r="O503" s="25"/>
      <c r="P503" s="23">
        <v>71</v>
      </c>
      <c r="Q503" s="19" t="s">
        <v>32</v>
      </c>
      <c r="R503" s="26">
        <v>300</v>
      </c>
      <c r="S503" s="26">
        <v>164</v>
      </c>
      <c r="T503" s="26">
        <v>136</v>
      </c>
    </row>
    <row r="504" spans="2:20" ht="15.75" customHeight="1">
      <c r="B504" s="19" t="s">
        <v>33</v>
      </c>
      <c r="C504" s="19" t="s">
        <v>30</v>
      </c>
      <c r="D504" s="19" t="s">
        <v>296</v>
      </c>
      <c r="E504" s="20"/>
      <c r="F504" s="20"/>
      <c r="G504" s="6">
        <v>64626455.666666664</v>
      </c>
      <c r="H504" s="6">
        <v>64629122.333333336</v>
      </c>
      <c r="I504" s="21">
        <v>53140669.356566668</v>
      </c>
      <c r="J504" s="21">
        <v>50483635.890000001</v>
      </c>
      <c r="K504" s="6">
        <v>42539949296.666664</v>
      </c>
      <c r="L504" s="22"/>
      <c r="M504" s="23"/>
      <c r="N504" s="24">
        <v>44510</v>
      </c>
      <c r="O504" s="25"/>
      <c r="P504" s="23">
        <v>74</v>
      </c>
      <c r="Q504" s="19" t="s">
        <v>32</v>
      </c>
      <c r="R504" s="26">
        <v>299</v>
      </c>
      <c r="S504" s="26">
        <v>171</v>
      </c>
      <c r="T504" s="26">
        <v>128</v>
      </c>
    </row>
    <row r="505" spans="2:20" ht="15.75" customHeight="1">
      <c r="B505" s="19" t="s">
        <v>29</v>
      </c>
      <c r="C505" s="19" t="s">
        <v>30</v>
      </c>
      <c r="D505" s="19" t="s">
        <v>297</v>
      </c>
      <c r="E505" s="20"/>
      <c r="F505" s="20"/>
      <c r="G505" s="6">
        <v>23586477</v>
      </c>
      <c r="H505" s="6">
        <v>23586477</v>
      </c>
      <c r="I505" s="21">
        <v>19708539.103499997</v>
      </c>
      <c r="J505" s="21">
        <v>18723112.149999999</v>
      </c>
      <c r="K505" s="6">
        <v>14362732950</v>
      </c>
      <c r="L505" s="22"/>
      <c r="M505" s="23"/>
      <c r="N505" s="24">
        <v>45013</v>
      </c>
      <c r="O505" s="25"/>
      <c r="P505" s="23">
        <v>6</v>
      </c>
      <c r="Q505" s="19" t="s">
        <v>32</v>
      </c>
      <c r="R505" s="26">
        <v>119</v>
      </c>
      <c r="S505" s="26">
        <v>79</v>
      </c>
      <c r="T505" s="26">
        <v>40</v>
      </c>
    </row>
    <row r="506" spans="2:20" ht="15.75" customHeight="1">
      <c r="B506" s="19" t="s">
        <v>33</v>
      </c>
      <c r="C506" s="19" t="s">
        <v>30</v>
      </c>
      <c r="D506" s="19" t="s">
        <v>297</v>
      </c>
      <c r="E506" s="20"/>
      <c r="F506" s="20"/>
      <c r="G506" s="6">
        <v>19207972</v>
      </c>
      <c r="H506" s="6">
        <v>19207972</v>
      </c>
      <c r="I506" s="21">
        <v>16032289.0726</v>
      </c>
      <c r="J506" s="21">
        <v>15230674.619999999</v>
      </c>
      <c r="K506" s="6">
        <v>11761788620</v>
      </c>
      <c r="L506" s="22"/>
      <c r="M506" s="23"/>
      <c r="N506" s="24">
        <v>44510</v>
      </c>
      <c r="O506" s="25"/>
      <c r="P506" s="23">
        <v>9</v>
      </c>
      <c r="Q506" s="19" t="s">
        <v>32</v>
      </c>
      <c r="R506" s="26">
        <v>150</v>
      </c>
      <c r="S506" s="26">
        <v>100</v>
      </c>
      <c r="T506" s="26">
        <v>50</v>
      </c>
    </row>
    <row r="507" spans="2:20" ht="15.75" customHeight="1">
      <c r="B507" s="19" t="s">
        <v>29</v>
      </c>
      <c r="C507" s="19" t="s">
        <v>30</v>
      </c>
      <c r="D507" s="19" t="s">
        <v>298</v>
      </c>
      <c r="E507" s="20"/>
      <c r="F507" s="20"/>
      <c r="G507" s="6">
        <v>0</v>
      </c>
      <c r="H507" s="6">
        <v>0</v>
      </c>
      <c r="I507" s="21">
        <v>0</v>
      </c>
      <c r="J507" s="21">
        <v>0</v>
      </c>
      <c r="K507" s="6">
        <v>0</v>
      </c>
      <c r="L507" s="22"/>
      <c r="M507" s="23"/>
      <c r="N507" s="24">
        <v>45013</v>
      </c>
      <c r="O507" s="25"/>
      <c r="P507" s="23">
        <v>11</v>
      </c>
      <c r="Q507" s="19" t="s">
        <v>32</v>
      </c>
      <c r="R507" s="26">
        <v>11</v>
      </c>
      <c r="S507" s="26">
        <v>11</v>
      </c>
      <c r="T507" s="26"/>
    </row>
    <row r="508" spans="2:20" ht="15.75" customHeight="1">
      <c r="B508" s="19" t="s">
        <v>33</v>
      </c>
      <c r="C508" s="19" t="s">
        <v>30</v>
      </c>
      <c r="D508" s="19" t="s">
        <v>298</v>
      </c>
      <c r="E508" s="20"/>
      <c r="F508" s="20"/>
      <c r="G508" s="6">
        <v>0</v>
      </c>
      <c r="H508" s="6">
        <v>0</v>
      </c>
      <c r="I508" s="21">
        <v>0</v>
      </c>
      <c r="J508" s="21">
        <v>0</v>
      </c>
      <c r="K508" s="6">
        <v>0</v>
      </c>
      <c r="L508" s="22"/>
      <c r="M508" s="23"/>
      <c r="N508" s="24">
        <v>44510</v>
      </c>
      <c r="O508" s="25"/>
      <c r="P508" s="23">
        <v>13</v>
      </c>
      <c r="Q508" s="19" t="s">
        <v>32</v>
      </c>
      <c r="R508" s="26"/>
      <c r="S508" s="26"/>
      <c r="T508" s="26"/>
    </row>
    <row r="509" spans="2:20" ht="15.75" customHeight="1">
      <c r="B509" s="19" t="s">
        <v>33</v>
      </c>
      <c r="C509" s="19" t="s">
        <v>30</v>
      </c>
      <c r="D509" s="19" t="s">
        <v>299</v>
      </c>
      <c r="E509" s="20"/>
      <c r="F509" s="20"/>
      <c r="G509" s="6">
        <v>473779</v>
      </c>
      <c r="H509" s="6">
        <v>473779</v>
      </c>
      <c r="I509" s="21">
        <v>393330.16</v>
      </c>
      <c r="J509" s="21">
        <v>373663.65</v>
      </c>
      <c r="K509" s="6">
        <v>297958666.66666669</v>
      </c>
      <c r="L509" s="22"/>
      <c r="M509" s="23"/>
      <c r="N509" s="24">
        <v>45027</v>
      </c>
      <c r="O509" s="25"/>
      <c r="P509" s="23">
        <v>3</v>
      </c>
      <c r="Q509" s="19" t="s">
        <v>32</v>
      </c>
      <c r="R509" s="26">
        <v>19</v>
      </c>
      <c r="S509" s="26">
        <v>14</v>
      </c>
      <c r="T509" s="26">
        <v>5</v>
      </c>
    </row>
    <row r="510" spans="2:20" ht="15.75" customHeight="1">
      <c r="B510" s="19" t="s">
        <v>33</v>
      </c>
      <c r="C510" s="19" t="s">
        <v>30</v>
      </c>
      <c r="D510" s="19" t="s">
        <v>300</v>
      </c>
      <c r="E510" s="20"/>
      <c r="F510" s="20"/>
      <c r="G510" s="6">
        <v>46961</v>
      </c>
      <c r="H510" s="6">
        <v>46961</v>
      </c>
      <c r="I510" s="21">
        <v>43307</v>
      </c>
      <c r="J510" s="21">
        <v>41141.65</v>
      </c>
      <c r="K510" s="6">
        <v>13533333.333333334</v>
      </c>
      <c r="L510" s="22"/>
      <c r="M510" s="23"/>
      <c r="N510" s="24">
        <v>43132</v>
      </c>
      <c r="O510" s="25"/>
      <c r="P510" s="23">
        <v>3</v>
      </c>
      <c r="Q510" s="19" t="s">
        <v>32</v>
      </c>
      <c r="R510" s="26">
        <v>2</v>
      </c>
      <c r="S510" s="26">
        <v>2</v>
      </c>
      <c r="T510" s="26"/>
    </row>
    <row r="511" spans="2:20" ht="15.75" customHeight="1">
      <c r="B511" s="19" t="s">
        <v>29</v>
      </c>
      <c r="C511" s="19" t="s">
        <v>30</v>
      </c>
      <c r="D511" s="19" t="s">
        <v>301</v>
      </c>
      <c r="E511" s="20"/>
      <c r="F511" s="20"/>
      <c r="G511" s="6">
        <v>77148100.333333328</v>
      </c>
      <c r="H511" s="6">
        <v>77148100.333333328</v>
      </c>
      <c r="I511" s="21">
        <v>66281844.202633329</v>
      </c>
      <c r="J511" s="21">
        <v>62967751.990000002</v>
      </c>
      <c r="K511" s="6">
        <v>40245393076.666664</v>
      </c>
      <c r="L511" s="22"/>
      <c r="M511" s="23"/>
      <c r="N511" s="24">
        <v>44881</v>
      </c>
      <c r="O511" s="25"/>
      <c r="P511" s="23">
        <v>16</v>
      </c>
      <c r="Q511" s="19" t="s">
        <v>32</v>
      </c>
      <c r="R511" s="26">
        <v>72</v>
      </c>
      <c r="S511" s="26">
        <v>33</v>
      </c>
      <c r="T511" s="26">
        <v>39</v>
      </c>
    </row>
    <row r="512" spans="2:20" ht="15.75" customHeight="1">
      <c r="B512" s="19" t="s">
        <v>33</v>
      </c>
      <c r="C512" s="19" t="s">
        <v>30</v>
      </c>
      <c r="D512" s="19" t="s">
        <v>301</v>
      </c>
      <c r="E512" s="20"/>
      <c r="F512" s="20"/>
      <c r="G512" s="6">
        <v>51801444.666666664</v>
      </c>
      <c r="H512" s="6">
        <v>51801444.666666664</v>
      </c>
      <c r="I512" s="21">
        <v>45265604.044266663</v>
      </c>
      <c r="J512" s="21">
        <v>43002323.840000004</v>
      </c>
      <c r="K512" s="6">
        <v>24206817120</v>
      </c>
      <c r="L512" s="22"/>
      <c r="M512" s="23"/>
      <c r="N512" s="24">
        <v>43132</v>
      </c>
      <c r="O512" s="25"/>
      <c r="P512" s="23">
        <v>19</v>
      </c>
      <c r="Q512" s="19" t="s">
        <v>32</v>
      </c>
      <c r="R512" s="26">
        <v>74</v>
      </c>
      <c r="S512" s="26">
        <v>37</v>
      </c>
      <c r="T512" s="26">
        <v>37</v>
      </c>
    </row>
    <row r="513" spans="2:20" ht="15.75" customHeight="1">
      <c r="B513" s="19" t="s">
        <v>29</v>
      </c>
      <c r="C513" s="19" t="s">
        <v>30</v>
      </c>
      <c r="D513" s="19" t="s">
        <v>302</v>
      </c>
      <c r="E513" s="20"/>
      <c r="F513" s="20"/>
      <c r="G513" s="6">
        <v>289207692.66666669</v>
      </c>
      <c r="H513" s="6">
        <v>289215692.66666669</v>
      </c>
      <c r="I513" s="21">
        <v>241676908.61916664</v>
      </c>
      <c r="J513" s="21">
        <v>229593063.19</v>
      </c>
      <c r="K513" s="6">
        <v>176039940916.66669</v>
      </c>
      <c r="L513" s="22"/>
      <c r="M513" s="23"/>
      <c r="N513" s="24">
        <v>44881</v>
      </c>
      <c r="O513" s="25"/>
      <c r="P513" s="23">
        <v>45</v>
      </c>
      <c r="Q513" s="19" t="s">
        <v>32</v>
      </c>
      <c r="R513" s="26">
        <v>1581</v>
      </c>
      <c r="S513" s="26">
        <v>1057</v>
      </c>
      <c r="T513" s="26">
        <v>524</v>
      </c>
    </row>
    <row r="514" spans="2:20" ht="15.75" customHeight="1">
      <c r="B514" s="19" t="s">
        <v>33</v>
      </c>
      <c r="C514" s="19" t="s">
        <v>30</v>
      </c>
      <c r="D514" s="19" t="s">
        <v>302</v>
      </c>
      <c r="E514" s="20"/>
      <c r="F514" s="20"/>
      <c r="G514" s="6">
        <v>225050519.33333334</v>
      </c>
      <c r="H514" s="6">
        <v>225050519.33333334</v>
      </c>
      <c r="I514" s="21">
        <v>187208565.79913333</v>
      </c>
      <c r="J514" s="21">
        <v>177848137.50999999</v>
      </c>
      <c r="K514" s="6">
        <v>140155383460</v>
      </c>
      <c r="L514" s="22"/>
      <c r="M514" s="23"/>
      <c r="N514" s="24">
        <v>43132</v>
      </c>
      <c r="O514" s="25"/>
      <c r="P514" s="23">
        <v>48</v>
      </c>
      <c r="Q514" s="19" t="s">
        <v>32</v>
      </c>
      <c r="R514" s="26">
        <v>1581</v>
      </c>
      <c r="S514" s="26">
        <v>1086</v>
      </c>
      <c r="T514" s="26">
        <v>495</v>
      </c>
    </row>
    <row r="515" spans="2:20" ht="15.75" customHeight="1">
      <c r="B515" s="19" t="s">
        <v>29</v>
      </c>
      <c r="C515" s="19" t="s">
        <v>30</v>
      </c>
      <c r="D515" s="19" t="s">
        <v>303</v>
      </c>
      <c r="E515" s="20"/>
      <c r="F515" s="20"/>
      <c r="G515" s="6">
        <v>2539609</v>
      </c>
      <c r="H515" s="6">
        <v>2539609</v>
      </c>
      <c r="I515" s="21">
        <v>2109982.39</v>
      </c>
      <c r="J515" s="21">
        <v>2004483.27</v>
      </c>
      <c r="K515" s="6">
        <v>1591209666.6666667</v>
      </c>
      <c r="L515" s="22"/>
      <c r="M515" s="23"/>
      <c r="N515" s="24">
        <v>44881</v>
      </c>
      <c r="O515" s="25"/>
      <c r="P515" s="23">
        <v>19</v>
      </c>
      <c r="Q515" s="19" t="s">
        <v>32</v>
      </c>
      <c r="R515" s="26">
        <v>16</v>
      </c>
      <c r="S515" s="26">
        <v>11</v>
      </c>
      <c r="T515" s="26">
        <v>5</v>
      </c>
    </row>
    <row r="516" spans="2:20" ht="15.75" customHeight="1">
      <c r="B516" s="19" t="s">
        <v>33</v>
      </c>
      <c r="C516" s="19" t="s">
        <v>30</v>
      </c>
      <c r="D516" s="19" t="s">
        <v>303</v>
      </c>
      <c r="E516" s="20"/>
      <c r="F516" s="20"/>
      <c r="G516" s="6">
        <v>2250806.6666666665</v>
      </c>
      <c r="H516" s="6">
        <v>2250806.6666666665</v>
      </c>
      <c r="I516" s="21">
        <v>1859230.9766666666</v>
      </c>
      <c r="J516" s="21">
        <v>1766269.43</v>
      </c>
      <c r="K516" s="6">
        <v>1450280333.3333333</v>
      </c>
      <c r="L516" s="22"/>
      <c r="M516" s="23"/>
      <c r="N516" s="24">
        <v>43132</v>
      </c>
      <c r="O516" s="25"/>
      <c r="P516" s="23">
        <v>22</v>
      </c>
      <c r="Q516" s="19" t="s">
        <v>32</v>
      </c>
      <c r="R516" s="26">
        <v>16</v>
      </c>
      <c r="S516" s="26">
        <v>11</v>
      </c>
      <c r="T516" s="26">
        <v>5</v>
      </c>
    </row>
    <row r="517" spans="2:20" ht="15.75" customHeight="1">
      <c r="B517" s="19" t="s">
        <v>29</v>
      </c>
      <c r="C517" s="19" t="s">
        <v>30</v>
      </c>
      <c r="D517" s="19" t="s">
        <v>304</v>
      </c>
      <c r="E517" s="20"/>
      <c r="F517" s="20"/>
      <c r="G517" s="6">
        <v>62289821.666666664</v>
      </c>
      <c r="H517" s="6">
        <v>62289821.666666664</v>
      </c>
      <c r="I517" s="21">
        <v>49663443.572966665</v>
      </c>
      <c r="J517" s="21">
        <v>47180271.390000001</v>
      </c>
      <c r="K517" s="6">
        <v>46764363310</v>
      </c>
      <c r="L517" s="22"/>
      <c r="M517" s="23"/>
      <c r="N517" s="24">
        <v>44881</v>
      </c>
      <c r="O517" s="25"/>
      <c r="P517" s="23">
        <v>11</v>
      </c>
      <c r="Q517" s="19" t="s">
        <v>32</v>
      </c>
      <c r="R517" s="26">
        <v>86</v>
      </c>
      <c r="S517" s="26">
        <v>52</v>
      </c>
      <c r="T517" s="26">
        <v>34</v>
      </c>
    </row>
    <row r="518" spans="2:20" ht="15.75" customHeight="1">
      <c r="B518" s="19" t="s">
        <v>33</v>
      </c>
      <c r="C518" s="19" t="s">
        <v>30</v>
      </c>
      <c r="D518" s="19" t="s">
        <v>304</v>
      </c>
      <c r="E518" s="20"/>
      <c r="F518" s="20"/>
      <c r="G518" s="6">
        <v>26644431</v>
      </c>
      <c r="H518" s="6">
        <v>26644431</v>
      </c>
      <c r="I518" s="21">
        <v>21088311.276450001</v>
      </c>
      <c r="J518" s="21">
        <v>20033895.710000001</v>
      </c>
      <c r="K518" s="6">
        <v>20578221198.333332</v>
      </c>
      <c r="L518" s="22"/>
      <c r="M518" s="23"/>
      <c r="N518" s="24">
        <v>43132</v>
      </c>
      <c r="O518" s="25"/>
      <c r="P518" s="23">
        <v>14</v>
      </c>
      <c r="Q518" s="19" t="s">
        <v>32</v>
      </c>
      <c r="R518" s="26">
        <v>102</v>
      </c>
      <c r="S518" s="26">
        <v>69</v>
      </c>
      <c r="T518" s="26">
        <v>33</v>
      </c>
    </row>
    <row r="519" spans="2:20" ht="15.75" customHeight="1">
      <c r="B519" s="19" t="s">
        <v>29</v>
      </c>
      <c r="C519" s="19" t="s">
        <v>30</v>
      </c>
      <c r="D519" s="19" t="s">
        <v>305</v>
      </c>
      <c r="E519" s="20"/>
      <c r="F519" s="20"/>
      <c r="G519" s="6">
        <v>40743625.666666664</v>
      </c>
      <c r="H519" s="6">
        <v>40755625.666666664</v>
      </c>
      <c r="I519" s="21">
        <v>33426932.503666669</v>
      </c>
      <c r="J519" s="21">
        <v>31755585.879999999</v>
      </c>
      <c r="K519" s="6">
        <v>27098863566.666668</v>
      </c>
      <c r="L519" s="22"/>
      <c r="M519" s="23"/>
      <c r="N519" s="24">
        <v>44881</v>
      </c>
      <c r="O519" s="25"/>
      <c r="P519" s="23">
        <v>30</v>
      </c>
      <c r="Q519" s="19" t="s">
        <v>32</v>
      </c>
      <c r="R519" s="26">
        <v>87</v>
      </c>
      <c r="S519" s="26">
        <v>50</v>
      </c>
      <c r="T519" s="26">
        <v>37</v>
      </c>
    </row>
    <row r="520" spans="2:20" ht="15.75" customHeight="1">
      <c r="B520" s="19" t="s">
        <v>33</v>
      </c>
      <c r="C520" s="19" t="s">
        <v>30</v>
      </c>
      <c r="D520" s="19" t="s">
        <v>305</v>
      </c>
      <c r="E520" s="20"/>
      <c r="F520" s="20"/>
      <c r="G520" s="6">
        <v>19757615</v>
      </c>
      <c r="H520" s="6">
        <v>19757615</v>
      </c>
      <c r="I520" s="21">
        <v>16215265.031000001</v>
      </c>
      <c r="J520" s="21">
        <v>15404501.779999999</v>
      </c>
      <c r="K520" s="6">
        <v>13119814700</v>
      </c>
      <c r="L520" s="22"/>
      <c r="M520" s="23"/>
      <c r="N520" s="24">
        <v>43132</v>
      </c>
      <c r="O520" s="25"/>
      <c r="P520" s="23">
        <v>33</v>
      </c>
      <c r="Q520" s="19" t="s">
        <v>32</v>
      </c>
      <c r="R520" s="26">
        <v>87</v>
      </c>
      <c r="S520" s="26">
        <v>54</v>
      </c>
      <c r="T520" s="26">
        <v>33</v>
      </c>
    </row>
    <row r="521" spans="2:20" ht="15.75" customHeight="1">
      <c r="B521" s="19" t="s">
        <v>29</v>
      </c>
      <c r="C521" s="19" t="s">
        <v>30</v>
      </c>
      <c r="D521" s="19" t="s">
        <v>306</v>
      </c>
      <c r="E521" s="20"/>
      <c r="F521" s="20"/>
      <c r="G521" s="6">
        <v>64930288</v>
      </c>
      <c r="H521" s="6">
        <v>64930288</v>
      </c>
      <c r="I521" s="21">
        <v>53089605.465700001</v>
      </c>
      <c r="J521" s="21">
        <v>50435125.189999998</v>
      </c>
      <c r="K521" s="6">
        <v>43854379756.666672</v>
      </c>
      <c r="L521" s="22"/>
      <c r="M521" s="23"/>
      <c r="N521" s="24">
        <v>44361</v>
      </c>
      <c r="O521" s="25">
        <v>45200</v>
      </c>
      <c r="P521" s="23">
        <v>79</v>
      </c>
      <c r="Q521" s="19" t="s">
        <v>32</v>
      </c>
      <c r="R521" s="26">
        <v>196</v>
      </c>
      <c r="S521" s="26">
        <v>90</v>
      </c>
      <c r="T521" s="26">
        <v>106</v>
      </c>
    </row>
    <row r="522" spans="2:20" ht="15.75" customHeight="1">
      <c r="B522" s="19" t="s">
        <v>33</v>
      </c>
      <c r="C522" s="19" t="s">
        <v>30</v>
      </c>
      <c r="D522" s="19" t="s">
        <v>306</v>
      </c>
      <c r="E522" s="20"/>
      <c r="F522" s="20"/>
      <c r="G522" s="6">
        <v>73923887.333333328</v>
      </c>
      <c r="H522" s="6">
        <v>73923887.333333328</v>
      </c>
      <c r="I522" s="21">
        <v>60439752.646193333</v>
      </c>
      <c r="J522" s="21">
        <v>57417765.009999998</v>
      </c>
      <c r="K522" s="6">
        <v>49941239582</v>
      </c>
      <c r="L522" s="22"/>
      <c r="M522" s="23"/>
      <c r="N522" s="24">
        <v>43132</v>
      </c>
      <c r="O522" s="25"/>
      <c r="P522" s="23">
        <v>82</v>
      </c>
      <c r="Q522" s="19" t="s">
        <v>32</v>
      </c>
      <c r="R522" s="26">
        <v>197</v>
      </c>
      <c r="S522" s="26">
        <v>97</v>
      </c>
      <c r="T522" s="26">
        <v>100</v>
      </c>
    </row>
    <row r="523" spans="2:20" ht="15.75" customHeight="1">
      <c r="B523" s="19" t="s">
        <v>29</v>
      </c>
      <c r="C523" s="19" t="s">
        <v>30</v>
      </c>
      <c r="D523" s="19" t="s">
        <v>307</v>
      </c>
      <c r="E523" s="20"/>
      <c r="F523" s="20"/>
      <c r="G523" s="6">
        <v>193747072.33333334</v>
      </c>
      <c r="H523" s="6">
        <v>194615739</v>
      </c>
      <c r="I523" s="21">
        <v>158268226.36663333</v>
      </c>
      <c r="J523" s="21">
        <v>150354815.05000001</v>
      </c>
      <c r="K523" s="6">
        <v>131403133210</v>
      </c>
      <c r="L523" s="22"/>
      <c r="M523" s="23"/>
      <c r="N523" s="24">
        <v>44361</v>
      </c>
      <c r="O523" s="25"/>
      <c r="P523" s="23">
        <v>47</v>
      </c>
      <c r="Q523" s="19" t="s">
        <v>32</v>
      </c>
      <c r="R523" s="26">
        <v>582</v>
      </c>
      <c r="S523" s="26">
        <v>332</v>
      </c>
      <c r="T523" s="26">
        <v>250</v>
      </c>
    </row>
    <row r="524" spans="2:20" ht="15.75" customHeight="1">
      <c r="B524" s="19" t="s">
        <v>33</v>
      </c>
      <c r="C524" s="19" t="s">
        <v>30</v>
      </c>
      <c r="D524" s="19" t="s">
        <v>307</v>
      </c>
      <c r="E524" s="20"/>
      <c r="F524" s="20"/>
      <c r="G524" s="6">
        <v>134595080.33333334</v>
      </c>
      <c r="H524" s="6">
        <v>135107413.66666666</v>
      </c>
      <c r="I524" s="21">
        <v>109963409.26433332</v>
      </c>
      <c r="J524" s="21">
        <v>104465238.8</v>
      </c>
      <c r="K524" s="6">
        <v>91228411366.666672</v>
      </c>
      <c r="L524" s="22"/>
      <c r="M524" s="23"/>
      <c r="N524" s="24">
        <v>44348</v>
      </c>
      <c r="O524" s="25"/>
      <c r="P524" s="23">
        <v>50</v>
      </c>
      <c r="Q524" s="19" t="s">
        <v>32</v>
      </c>
      <c r="R524" s="26">
        <v>580</v>
      </c>
      <c r="S524" s="26">
        <v>346</v>
      </c>
      <c r="T524" s="26">
        <v>234</v>
      </c>
    </row>
    <row r="525" spans="2:20" ht="15.75" customHeight="1">
      <c r="B525" s="19" t="s">
        <v>29</v>
      </c>
      <c r="C525" s="19" t="s">
        <v>30</v>
      </c>
      <c r="D525" s="19" t="s">
        <v>308</v>
      </c>
      <c r="E525" s="20"/>
      <c r="F525" s="20"/>
      <c r="G525" s="6">
        <v>74384012.666666672</v>
      </c>
      <c r="H525" s="6">
        <v>74974012.666666672</v>
      </c>
      <c r="I525" s="21">
        <v>61444807.197266668</v>
      </c>
      <c r="J525" s="21">
        <v>58372566.840000004</v>
      </c>
      <c r="K525" s="6">
        <v>47922983220</v>
      </c>
      <c r="L525" s="22"/>
      <c r="M525" s="23"/>
      <c r="N525" s="24">
        <v>44361</v>
      </c>
      <c r="O525" s="25"/>
      <c r="P525" s="23">
        <v>21</v>
      </c>
      <c r="Q525" s="19" t="s">
        <v>32</v>
      </c>
      <c r="R525" s="26">
        <v>192</v>
      </c>
      <c r="S525" s="26">
        <v>107</v>
      </c>
      <c r="T525" s="26">
        <v>85</v>
      </c>
    </row>
    <row r="526" spans="2:20" ht="15.75" customHeight="1">
      <c r="B526" s="19" t="s">
        <v>33</v>
      </c>
      <c r="C526" s="19" t="s">
        <v>30</v>
      </c>
      <c r="D526" s="19" t="s">
        <v>308</v>
      </c>
      <c r="E526" s="20"/>
      <c r="F526" s="20"/>
      <c r="G526" s="6">
        <v>46536158</v>
      </c>
      <c r="H526" s="6">
        <v>46624824.666666664</v>
      </c>
      <c r="I526" s="21">
        <v>38788735.336400002</v>
      </c>
      <c r="J526" s="21">
        <v>36849298.57</v>
      </c>
      <c r="K526" s="6">
        <v>28694158013.333332</v>
      </c>
      <c r="L526" s="22"/>
      <c r="M526" s="23"/>
      <c r="N526" s="24">
        <v>44348</v>
      </c>
      <c r="O526" s="25"/>
      <c r="P526" s="23">
        <v>24</v>
      </c>
      <c r="Q526" s="19" t="s">
        <v>32</v>
      </c>
      <c r="R526" s="26">
        <v>204</v>
      </c>
      <c r="S526" s="26">
        <v>123</v>
      </c>
      <c r="T526" s="26">
        <v>81</v>
      </c>
    </row>
    <row r="527" spans="2:20" ht="15.75" customHeight="1">
      <c r="B527" s="19" t="s">
        <v>29</v>
      </c>
      <c r="C527" s="19" t="s">
        <v>30</v>
      </c>
      <c r="D527" s="19" t="s">
        <v>309</v>
      </c>
      <c r="E527" s="20"/>
      <c r="F527" s="20"/>
      <c r="G527" s="6">
        <v>205049949.66666666</v>
      </c>
      <c r="H527" s="6">
        <v>205391283</v>
      </c>
      <c r="I527" s="21">
        <v>168063234.72066668</v>
      </c>
      <c r="J527" s="21">
        <v>159660072.97999999</v>
      </c>
      <c r="K527" s="6">
        <v>136987833133.33333</v>
      </c>
      <c r="L527" s="22"/>
      <c r="M527" s="23"/>
      <c r="N527" s="24">
        <v>44361</v>
      </c>
      <c r="O527" s="25">
        <v>45200</v>
      </c>
      <c r="P527" s="23">
        <v>120</v>
      </c>
      <c r="Q527" s="19" t="s">
        <v>32</v>
      </c>
      <c r="R527" s="26">
        <v>657</v>
      </c>
      <c r="S527" s="26">
        <v>486</v>
      </c>
      <c r="T527" s="26">
        <v>171</v>
      </c>
    </row>
    <row r="528" spans="2:20" ht="15.75" customHeight="1">
      <c r="B528" s="19" t="s">
        <v>33</v>
      </c>
      <c r="C528" s="19" t="s">
        <v>30</v>
      </c>
      <c r="D528" s="19" t="s">
        <v>309</v>
      </c>
      <c r="E528" s="20"/>
      <c r="F528" s="20"/>
      <c r="G528" s="6">
        <v>182339328.66666666</v>
      </c>
      <c r="H528" s="6">
        <v>182799995.33333334</v>
      </c>
      <c r="I528" s="21">
        <v>149213786.17866668</v>
      </c>
      <c r="J528" s="21">
        <v>141753096.87</v>
      </c>
      <c r="K528" s="6">
        <v>122687194400</v>
      </c>
      <c r="L528" s="22"/>
      <c r="M528" s="23"/>
      <c r="N528" s="24">
        <v>44348</v>
      </c>
      <c r="O528" s="25"/>
      <c r="P528" s="23">
        <v>123</v>
      </c>
      <c r="Q528" s="19" t="s">
        <v>32</v>
      </c>
      <c r="R528" s="26">
        <v>659</v>
      </c>
      <c r="S528" s="26">
        <v>492</v>
      </c>
      <c r="T528" s="26">
        <v>167</v>
      </c>
    </row>
    <row r="529" spans="2:20" ht="15.75" customHeight="1">
      <c r="B529" s="19" t="s">
        <v>29</v>
      </c>
      <c r="C529" s="19" t="s">
        <v>30</v>
      </c>
      <c r="D529" s="19" t="s">
        <v>310</v>
      </c>
      <c r="E529" s="20"/>
      <c r="F529" s="20"/>
      <c r="G529" s="6">
        <v>46339348.333333336</v>
      </c>
      <c r="H529" s="6">
        <v>48856681.666666664</v>
      </c>
      <c r="I529" s="21">
        <v>39443563.221133329</v>
      </c>
      <c r="J529" s="21">
        <v>37471385.060000002</v>
      </c>
      <c r="K529" s="6">
        <v>25539944860</v>
      </c>
      <c r="L529" s="22"/>
      <c r="M529" s="23"/>
      <c r="N529" s="24">
        <v>42059</v>
      </c>
      <c r="O529" s="25"/>
      <c r="P529" s="23">
        <v>102</v>
      </c>
      <c r="Q529" s="19" t="s">
        <v>32</v>
      </c>
      <c r="R529" s="26">
        <v>474</v>
      </c>
      <c r="S529" s="26">
        <v>341</v>
      </c>
      <c r="T529" s="26">
        <v>133</v>
      </c>
    </row>
    <row r="530" spans="2:20" ht="15.75" customHeight="1">
      <c r="B530" s="19" t="s">
        <v>33</v>
      </c>
      <c r="C530" s="19" t="s">
        <v>30</v>
      </c>
      <c r="D530" s="19" t="s">
        <v>310</v>
      </c>
      <c r="E530" s="20"/>
      <c r="F530" s="20"/>
      <c r="G530" s="6">
        <v>45827963.333333336</v>
      </c>
      <c r="H530" s="6">
        <v>48738630</v>
      </c>
      <c r="I530" s="21">
        <v>38954407.476833336</v>
      </c>
      <c r="J530" s="21">
        <v>37006687.100000001</v>
      </c>
      <c r="K530" s="6">
        <v>25457614283.333332</v>
      </c>
      <c r="L530" s="22"/>
      <c r="M530" s="23"/>
      <c r="N530" s="24">
        <v>44348</v>
      </c>
      <c r="O530" s="25"/>
      <c r="P530" s="23">
        <v>105</v>
      </c>
      <c r="Q530" s="19" t="s">
        <v>32</v>
      </c>
      <c r="R530" s="26">
        <v>470</v>
      </c>
      <c r="S530" s="26">
        <v>338</v>
      </c>
      <c r="T530" s="26">
        <v>132</v>
      </c>
    </row>
    <row r="531" spans="2:20" ht="15.75" customHeight="1">
      <c r="B531" s="19" t="s">
        <v>29</v>
      </c>
      <c r="C531" s="19" t="s">
        <v>30</v>
      </c>
      <c r="D531" s="19" t="s">
        <v>311</v>
      </c>
      <c r="E531" s="20"/>
      <c r="F531" s="20"/>
      <c r="G531" s="6">
        <v>32037731.333333332</v>
      </c>
      <c r="H531" s="6">
        <v>32037731.333333332</v>
      </c>
      <c r="I531" s="21">
        <v>26545157.205533337</v>
      </c>
      <c r="J531" s="21">
        <v>25217899.350000001</v>
      </c>
      <c r="K531" s="6">
        <v>20342867140</v>
      </c>
      <c r="L531" s="22"/>
      <c r="M531" s="23"/>
      <c r="N531" s="24">
        <v>42059</v>
      </c>
      <c r="O531" s="25"/>
      <c r="P531" s="23">
        <v>28</v>
      </c>
      <c r="Q531" s="19" t="s">
        <v>32</v>
      </c>
      <c r="R531" s="26">
        <v>267</v>
      </c>
      <c r="S531" s="26">
        <v>179</v>
      </c>
      <c r="T531" s="26">
        <v>88</v>
      </c>
    </row>
    <row r="532" spans="2:20" ht="15.75" customHeight="1">
      <c r="B532" s="19" t="s">
        <v>33</v>
      </c>
      <c r="C532" s="19" t="s">
        <v>30</v>
      </c>
      <c r="D532" s="19" t="s">
        <v>311</v>
      </c>
      <c r="E532" s="20"/>
      <c r="F532" s="20"/>
      <c r="G532" s="6">
        <v>35516980</v>
      </c>
      <c r="H532" s="6">
        <v>35516980</v>
      </c>
      <c r="I532" s="21">
        <v>29157798.9745</v>
      </c>
      <c r="J532" s="21">
        <v>27699909.030000001</v>
      </c>
      <c r="K532" s="6">
        <v>23552522316.666668</v>
      </c>
      <c r="L532" s="22"/>
      <c r="M532" s="23"/>
      <c r="N532" s="24">
        <v>44348</v>
      </c>
      <c r="O532" s="25"/>
      <c r="P532" s="23">
        <v>31</v>
      </c>
      <c r="Q532" s="19" t="s">
        <v>32</v>
      </c>
      <c r="R532" s="26">
        <v>267</v>
      </c>
      <c r="S532" s="26">
        <v>181</v>
      </c>
      <c r="T532" s="26">
        <v>86</v>
      </c>
    </row>
    <row r="533" spans="2:20" ht="15.75" customHeight="1">
      <c r="B533" s="19" t="s">
        <v>29</v>
      </c>
      <c r="C533" s="19" t="s">
        <v>30</v>
      </c>
      <c r="D533" s="19" t="s">
        <v>312</v>
      </c>
      <c r="E533" s="20"/>
      <c r="F533" s="20"/>
      <c r="G533" s="6">
        <v>101143761.66666667</v>
      </c>
      <c r="H533" s="6">
        <v>101143761.66666667</v>
      </c>
      <c r="I533" s="21">
        <v>89823669.220266655</v>
      </c>
      <c r="J533" s="21">
        <v>85332485.760000005</v>
      </c>
      <c r="K533" s="6">
        <v>41926268320</v>
      </c>
      <c r="L533" s="22"/>
      <c r="M533" s="23"/>
      <c r="N533" s="24">
        <v>42059</v>
      </c>
      <c r="O533" s="25"/>
      <c r="P533" s="23">
        <v>30</v>
      </c>
      <c r="Q533" s="19" t="s">
        <v>32</v>
      </c>
      <c r="R533" s="26">
        <v>101</v>
      </c>
      <c r="S533" s="26">
        <v>59</v>
      </c>
      <c r="T533" s="26">
        <v>42</v>
      </c>
    </row>
    <row r="534" spans="2:20" ht="15.75" customHeight="1">
      <c r="B534" s="19" t="s">
        <v>33</v>
      </c>
      <c r="C534" s="19" t="s">
        <v>30</v>
      </c>
      <c r="D534" s="19" t="s">
        <v>312</v>
      </c>
      <c r="E534" s="20"/>
      <c r="F534" s="20"/>
      <c r="G534" s="6">
        <v>50662825</v>
      </c>
      <c r="H534" s="6">
        <v>50662825</v>
      </c>
      <c r="I534" s="21">
        <v>44798836.759000003</v>
      </c>
      <c r="J534" s="21">
        <v>42558894.920000002</v>
      </c>
      <c r="K534" s="6">
        <v>21718474966.666668</v>
      </c>
      <c r="L534" s="22"/>
      <c r="M534" s="23"/>
      <c r="N534" s="24">
        <v>44445</v>
      </c>
      <c r="O534" s="25"/>
      <c r="P534" s="23">
        <v>33</v>
      </c>
      <c r="Q534" s="19" t="s">
        <v>32</v>
      </c>
      <c r="R534" s="26">
        <v>103</v>
      </c>
      <c r="S534" s="26">
        <v>63</v>
      </c>
      <c r="T534" s="26">
        <v>40</v>
      </c>
    </row>
    <row r="535" spans="2:20" ht="15.75" customHeight="1">
      <c r="B535" s="19" t="s">
        <v>29</v>
      </c>
      <c r="C535" s="19" t="s">
        <v>30</v>
      </c>
      <c r="D535" s="19" t="s">
        <v>313</v>
      </c>
      <c r="E535" s="20"/>
      <c r="F535" s="20"/>
      <c r="G535" s="6">
        <v>44396408.666666664</v>
      </c>
      <c r="H535" s="6">
        <v>44396408.666666664</v>
      </c>
      <c r="I535" s="21">
        <v>37167065.549966663</v>
      </c>
      <c r="J535" s="21">
        <v>35308712.270000003</v>
      </c>
      <c r="K535" s="6">
        <v>26775344876.666668</v>
      </c>
      <c r="L535" s="22"/>
      <c r="M535" s="23"/>
      <c r="N535" s="24">
        <v>42059</v>
      </c>
      <c r="O535" s="25"/>
      <c r="P535" s="23">
        <v>78</v>
      </c>
      <c r="Q535" s="19" t="s">
        <v>32</v>
      </c>
      <c r="R535" s="26">
        <v>223</v>
      </c>
      <c r="S535" s="26">
        <v>136</v>
      </c>
      <c r="T535" s="26">
        <v>87</v>
      </c>
    </row>
    <row r="536" spans="2:20" ht="15.75" customHeight="1">
      <c r="B536" s="19" t="s">
        <v>33</v>
      </c>
      <c r="C536" s="19" t="s">
        <v>30</v>
      </c>
      <c r="D536" s="19" t="s">
        <v>313</v>
      </c>
      <c r="E536" s="20"/>
      <c r="F536" s="20"/>
      <c r="G536" s="6">
        <v>50780789.333333336</v>
      </c>
      <c r="H536" s="6">
        <v>50794122.666666664</v>
      </c>
      <c r="I536" s="21">
        <v>41812467.803783335</v>
      </c>
      <c r="J536" s="21">
        <v>39721844.409999996</v>
      </c>
      <c r="K536" s="6">
        <v>33216005665</v>
      </c>
      <c r="L536" s="22"/>
      <c r="M536" s="23"/>
      <c r="N536" s="24">
        <v>44445</v>
      </c>
      <c r="O536" s="25"/>
      <c r="P536" s="23">
        <v>81</v>
      </c>
      <c r="Q536" s="19" t="s">
        <v>32</v>
      </c>
      <c r="R536" s="26">
        <v>225</v>
      </c>
      <c r="S536" s="26">
        <v>138</v>
      </c>
      <c r="T536" s="26">
        <v>87</v>
      </c>
    </row>
    <row r="537" spans="2:20" ht="15.75" customHeight="1">
      <c r="B537" s="19" t="s">
        <v>29</v>
      </c>
      <c r="C537" s="19" t="s">
        <v>30</v>
      </c>
      <c r="D537" s="19" t="s">
        <v>314</v>
      </c>
      <c r="E537" s="20"/>
      <c r="F537" s="20"/>
      <c r="G537" s="6">
        <v>14792565.666666666</v>
      </c>
      <c r="H537" s="6">
        <v>14792565.666666666</v>
      </c>
      <c r="I537" s="21">
        <v>12181229.144166665</v>
      </c>
      <c r="J537" s="21">
        <v>11572167.689999999</v>
      </c>
      <c r="K537" s="6">
        <v>9671616750</v>
      </c>
      <c r="L537" s="22"/>
      <c r="M537" s="23"/>
      <c r="N537" s="24">
        <v>42205</v>
      </c>
      <c r="O537" s="25"/>
      <c r="P537" s="23">
        <v>25</v>
      </c>
      <c r="Q537" s="19" t="s">
        <v>32</v>
      </c>
      <c r="R537" s="26">
        <v>95</v>
      </c>
      <c r="S537" s="26">
        <v>50</v>
      </c>
      <c r="T537" s="26">
        <v>45</v>
      </c>
    </row>
    <row r="538" spans="2:20" ht="15.75" customHeight="1">
      <c r="B538" s="19" t="s">
        <v>33</v>
      </c>
      <c r="C538" s="19" t="s">
        <v>30</v>
      </c>
      <c r="D538" s="19" t="s">
        <v>314</v>
      </c>
      <c r="E538" s="20"/>
      <c r="F538" s="20"/>
      <c r="G538" s="6">
        <v>12342596</v>
      </c>
      <c r="H538" s="6">
        <v>12342596</v>
      </c>
      <c r="I538" s="21">
        <v>10077308.116699999</v>
      </c>
      <c r="J538" s="21">
        <v>9573442.7100000009</v>
      </c>
      <c r="K538" s="6">
        <v>8389955123.333333</v>
      </c>
      <c r="L538" s="22"/>
      <c r="M538" s="23"/>
      <c r="N538" s="24">
        <v>44445</v>
      </c>
      <c r="O538" s="25"/>
      <c r="P538" s="23">
        <v>28</v>
      </c>
      <c r="Q538" s="19" t="s">
        <v>32</v>
      </c>
      <c r="R538" s="26">
        <v>95</v>
      </c>
      <c r="S538" s="26">
        <v>63</v>
      </c>
      <c r="T538" s="26">
        <v>32</v>
      </c>
    </row>
    <row r="539" spans="2:20" ht="15.75" customHeight="1">
      <c r="B539" s="19" t="s">
        <v>29</v>
      </c>
      <c r="C539" s="19" t="s">
        <v>30</v>
      </c>
      <c r="D539" s="19" t="s">
        <v>315</v>
      </c>
      <c r="E539" s="20"/>
      <c r="F539" s="20"/>
      <c r="G539" s="6">
        <v>294375573</v>
      </c>
      <c r="H539" s="6">
        <v>294457573</v>
      </c>
      <c r="I539" s="21">
        <v>241560468.02574</v>
      </c>
      <c r="J539" s="21">
        <v>229482444.62</v>
      </c>
      <c r="K539" s="6">
        <v>195611499904.66666</v>
      </c>
      <c r="L539" s="22"/>
      <c r="M539" s="23"/>
      <c r="N539" s="24">
        <v>42205</v>
      </c>
      <c r="O539" s="25"/>
      <c r="P539" s="23">
        <v>7</v>
      </c>
      <c r="Q539" s="19" t="s">
        <v>32</v>
      </c>
      <c r="R539" s="26">
        <v>622</v>
      </c>
      <c r="S539" s="26">
        <v>140</v>
      </c>
      <c r="T539" s="26">
        <v>482</v>
      </c>
    </row>
    <row r="540" spans="2:20" ht="15.75" customHeight="1">
      <c r="B540" s="19" t="s">
        <v>33</v>
      </c>
      <c r="C540" s="19" t="s">
        <v>30</v>
      </c>
      <c r="D540" s="19" t="s">
        <v>315</v>
      </c>
      <c r="E540" s="20"/>
      <c r="F540" s="20"/>
      <c r="G540" s="6">
        <v>219334139</v>
      </c>
      <c r="H540" s="6">
        <v>219522805.66666666</v>
      </c>
      <c r="I540" s="21">
        <v>179817824.95199001</v>
      </c>
      <c r="J540" s="21">
        <v>170826933.69999999</v>
      </c>
      <c r="K540" s="6">
        <v>146356718696.33334</v>
      </c>
      <c r="L540" s="22"/>
      <c r="M540" s="23"/>
      <c r="N540" s="24">
        <v>44445</v>
      </c>
      <c r="O540" s="25"/>
      <c r="P540" s="23">
        <v>10</v>
      </c>
      <c r="Q540" s="19" t="s">
        <v>32</v>
      </c>
      <c r="R540" s="26">
        <v>645</v>
      </c>
      <c r="S540" s="26">
        <v>156</v>
      </c>
      <c r="T540" s="26">
        <v>489</v>
      </c>
    </row>
    <row r="541" spans="2:20" ht="15.75" customHeight="1">
      <c r="B541" s="19" t="s">
        <v>29</v>
      </c>
      <c r="C541" s="19" t="s">
        <v>30</v>
      </c>
      <c r="D541" s="19" t="s">
        <v>316</v>
      </c>
      <c r="E541" s="20"/>
      <c r="F541" s="20"/>
      <c r="G541" s="6">
        <v>5919226</v>
      </c>
      <c r="H541" s="6">
        <v>5920559.333333333</v>
      </c>
      <c r="I541" s="21">
        <v>5233206.8095000004</v>
      </c>
      <c r="J541" s="21">
        <v>4971546.47</v>
      </c>
      <c r="K541" s="6">
        <v>2540811816.6666665</v>
      </c>
      <c r="L541" s="22"/>
      <c r="M541" s="23"/>
      <c r="N541" s="24">
        <v>42205</v>
      </c>
      <c r="O541" s="25"/>
      <c r="P541" s="23">
        <v>5</v>
      </c>
      <c r="Q541" s="19" t="s">
        <v>32</v>
      </c>
      <c r="R541" s="26">
        <v>27</v>
      </c>
      <c r="S541" s="26">
        <v>10</v>
      </c>
      <c r="T541" s="26">
        <v>17</v>
      </c>
    </row>
    <row r="542" spans="2:20" ht="15.75" customHeight="1">
      <c r="B542" s="19" t="s">
        <v>33</v>
      </c>
      <c r="C542" s="19" t="s">
        <v>30</v>
      </c>
      <c r="D542" s="19" t="s">
        <v>316</v>
      </c>
      <c r="E542" s="20"/>
      <c r="F542" s="20"/>
      <c r="G542" s="6">
        <v>8933862.666666666</v>
      </c>
      <c r="H542" s="6">
        <v>8952529.333333334</v>
      </c>
      <c r="I542" s="21">
        <v>7640790.7716666674</v>
      </c>
      <c r="J542" s="21">
        <v>7258751.2300000004</v>
      </c>
      <c r="K542" s="6">
        <v>4789155166.666667</v>
      </c>
      <c r="L542" s="22"/>
      <c r="M542" s="23"/>
      <c r="N542" s="24">
        <v>44445</v>
      </c>
      <c r="O542" s="25"/>
      <c r="P542" s="23">
        <v>8</v>
      </c>
      <c r="Q542" s="19" t="s">
        <v>32</v>
      </c>
      <c r="R542" s="26">
        <v>35</v>
      </c>
      <c r="S542" s="26">
        <v>12</v>
      </c>
      <c r="T542" s="26">
        <v>23</v>
      </c>
    </row>
    <row r="543" spans="2:20" ht="15.75" customHeight="1">
      <c r="B543" s="19" t="s">
        <v>29</v>
      </c>
      <c r="C543" s="19" t="s">
        <v>30</v>
      </c>
      <c r="D543" s="19" t="s">
        <v>317</v>
      </c>
      <c r="E543" s="20"/>
      <c r="F543" s="20"/>
      <c r="G543" s="6">
        <v>72778929.666666672</v>
      </c>
      <c r="H543" s="6">
        <v>72778929.666666672</v>
      </c>
      <c r="I543" s="21">
        <v>60251174.30916667</v>
      </c>
      <c r="J543" s="21">
        <v>57238615.590000004</v>
      </c>
      <c r="K543" s="6">
        <v>46399093916.666664</v>
      </c>
      <c r="L543" s="22"/>
      <c r="M543" s="23"/>
      <c r="N543" s="24">
        <v>44445</v>
      </c>
      <c r="O543" s="25"/>
      <c r="P543" s="23">
        <v>11</v>
      </c>
      <c r="Q543" s="19" t="s">
        <v>32</v>
      </c>
      <c r="R543" s="26">
        <v>61</v>
      </c>
      <c r="S543" s="26">
        <v>26</v>
      </c>
      <c r="T543" s="26">
        <v>35</v>
      </c>
    </row>
    <row r="544" spans="2:20" ht="15.75" customHeight="1">
      <c r="B544" s="19" t="s">
        <v>33</v>
      </c>
      <c r="C544" s="19" t="s">
        <v>30</v>
      </c>
      <c r="D544" s="19" t="s">
        <v>317</v>
      </c>
      <c r="E544" s="20"/>
      <c r="F544" s="20"/>
      <c r="G544" s="6">
        <v>30406263</v>
      </c>
      <c r="H544" s="6">
        <v>30406263</v>
      </c>
      <c r="I544" s="21">
        <v>25827048.1734</v>
      </c>
      <c r="J544" s="21">
        <v>24535695.760000002</v>
      </c>
      <c r="K544" s="6">
        <v>16960054913.333334</v>
      </c>
      <c r="L544" s="22"/>
      <c r="M544" s="23"/>
      <c r="N544" s="24">
        <v>44210</v>
      </c>
      <c r="O544" s="25"/>
      <c r="P544" s="23">
        <v>14</v>
      </c>
      <c r="Q544" s="19" t="s">
        <v>32</v>
      </c>
      <c r="R544" s="26">
        <v>66</v>
      </c>
      <c r="S544" s="26">
        <v>28</v>
      </c>
      <c r="T544" s="26">
        <v>38</v>
      </c>
    </row>
    <row r="545" spans="2:20" ht="15.75" customHeight="1">
      <c r="B545" s="19" t="s">
        <v>29</v>
      </c>
      <c r="C545" s="19" t="s">
        <v>30</v>
      </c>
      <c r="D545" s="19" t="s">
        <v>318</v>
      </c>
      <c r="E545" s="20"/>
      <c r="F545" s="20"/>
      <c r="G545" s="6">
        <v>92510249.333333328</v>
      </c>
      <c r="H545" s="6">
        <v>92510249.333333328</v>
      </c>
      <c r="I545" s="21">
        <v>78941340.754133329</v>
      </c>
      <c r="J545" s="21">
        <v>74994273.719999999</v>
      </c>
      <c r="K545" s="6">
        <v>50255216960</v>
      </c>
      <c r="L545" s="22"/>
      <c r="M545" s="23"/>
      <c r="N545" s="24">
        <v>44445</v>
      </c>
      <c r="O545" s="25"/>
      <c r="P545" s="23">
        <v>6</v>
      </c>
      <c r="Q545" s="19" t="s">
        <v>32</v>
      </c>
      <c r="R545" s="26">
        <v>64</v>
      </c>
      <c r="S545" s="26">
        <v>21</v>
      </c>
      <c r="T545" s="26">
        <v>43</v>
      </c>
    </row>
    <row r="546" spans="2:20" ht="15.75" customHeight="1">
      <c r="B546" s="19" t="s">
        <v>33</v>
      </c>
      <c r="C546" s="19" t="s">
        <v>30</v>
      </c>
      <c r="D546" s="19" t="s">
        <v>318</v>
      </c>
      <c r="E546" s="20"/>
      <c r="F546" s="20"/>
      <c r="G546" s="6">
        <v>75255245</v>
      </c>
      <c r="H546" s="6">
        <v>75255245</v>
      </c>
      <c r="I546" s="21">
        <v>64288617.857000001</v>
      </c>
      <c r="J546" s="21">
        <v>61074186.960000001</v>
      </c>
      <c r="K546" s="6">
        <v>40617137566.666664</v>
      </c>
      <c r="L546" s="22"/>
      <c r="M546" s="23"/>
      <c r="N546" s="24">
        <v>44210</v>
      </c>
      <c r="O546" s="25"/>
      <c r="P546" s="23">
        <v>9</v>
      </c>
      <c r="Q546" s="19" t="s">
        <v>32</v>
      </c>
      <c r="R546" s="26">
        <v>73</v>
      </c>
      <c r="S546" s="26">
        <v>29</v>
      </c>
      <c r="T546" s="26">
        <v>44</v>
      </c>
    </row>
    <row r="547" spans="2:20" ht="15.75" customHeight="1">
      <c r="B547" s="19" t="s">
        <v>29</v>
      </c>
      <c r="C547" s="19" t="s">
        <v>30</v>
      </c>
      <c r="D547" s="19" t="s">
        <v>319</v>
      </c>
      <c r="E547" s="20"/>
      <c r="F547" s="20"/>
      <c r="G547" s="6">
        <v>67346331.666666672</v>
      </c>
      <c r="H547" s="6">
        <v>67346331.666666672</v>
      </c>
      <c r="I547" s="21">
        <v>53196715.686066665</v>
      </c>
      <c r="J547" s="21">
        <v>50536879.899999999</v>
      </c>
      <c r="K547" s="6">
        <v>52405985113.333336</v>
      </c>
      <c r="L547" s="22"/>
      <c r="M547" s="23"/>
      <c r="N547" s="24">
        <v>44445</v>
      </c>
      <c r="O547" s="25"/>
      <c r="P547" s="23">
        <v>18</v>
      </c>
      <c r="Q547" s="19" t="s">
        <v>32</v>
      </c>
      <c r="R547" s="26">
        <v>44</v>
      </c>
      <c r="S547" s="26">
        <v>21</v>
      </c>
      <c r="T547" s="26">
        <v>23</v>
      </c>
    </row>
    <row r="548" spans="2:20" ht="15.75" customHeight="1">
      <c r="B548" s="19" t="s">
        <v>33</v>
      </c>
      <c r="C548" s="19" t="s">
        <v>30</v>
      </c>
      <c r="D548" s="19" t="s">
        <v>319</v>
      </c>
      <c r="E548" s="20"/>
      <c r="F548" s="20"/>
      <c r="G548" s="6">
        <v>27886773.666666668</v>
      </c>
      <c r="H548" s="6">
        <v>27936773.666666668</v>
      </c>
      <c r="I548" s="21">
        <v>23020208.454666663</v>
      </c>
      <c r="J548" s="21">
        <v>21869198.030000001</v>
      </c>
      <c r="K548" s="6">
        <v>18024315600</v>
      </c>
      <c r="L548" s="22"/>
      <c r="M548" s="23"/>
      <c r="N548" s="24">
        <v>44210</v>
      </c>
      <c r="O548" s="25"/>
      <c r="P548" s="23">
        <v>21</v>
      </c>
      <c r="Q548" s="19" t="s">
        <v>32</v>
      </c>
      <c r="R548" s="26">
        <v>51</v>
      </c>
      <c r="S548" s="26">
        <v>26</v>
      </c>
      <c r="T548" s="26">
        <v>25</v>
      </c>
    </row>
    <row r="549" spans="2:20" ht="15.75" customHeight="1">
      <c r="B549" s="19" t="s">
        <v>29</v>
      </c>
      <c r="C549" s="19" t="s">
        <v>30</v>
      </c>
      <c r="D549" s="19" t="s">
        <v>320</v>
      </c>
      <c r="E549" s="20"/>
      <c r="F549" s="20"/>
      <c r="G549" s="6">
        <v>72289763.333333328</v>
      </c>
      <c r="H549" s="6">
        <v>72289763.333333328</v>
      </c>
      <c r="I549" s="21">
        <v>64302959.627333336</v>
      </c>
      <c r="J549" s="21">
        <v>61087811.649999999</v>
      </c>
      <c r="K549" s="6">
        <v>29580754466.666668</v>
      </c>
      <c r="L549" s="22"/>
      <c r="M549" s="23"/>
      <c r="N549" s="24">
        <v>44445</v>
      </c>
      <c r="O549" s="25"/>
      <c r="P549" s="23">
        <v>127</v>
      </c>
      <c r="Q549" s="19" t="s">
        <v>32</v>
      </c>
      <c r="R549" s="26">
        <v>198</v>
      </c>
      <c r="S549" s="26">
        <v>114</v>
      </c>
      <c r="T549" s="26">
        <v>84</v>
      </c>
    </row>
    <row r="550" spans="2:20" ht="15.75" customHeight="1">
      <c r="B550" s="19" t="s">
        <v>33</v>
      </c>
      <c r="C550" s="19" t="s">
        <v>30</v>
      </c>
      <c r="D550" s="19" t="s">
        <v>320</v>
      </c>
      <c r="E550" s="20"/>
      <c r="F550" s="20"/>
      <c r="G550" s="6">
        <v>50269994</v>
      </c>
      <c r="H550" s="6">
        <v>50269994</v>
      </c>
      <c r="I550" s="21">
        <v>44847085.360399999</v>
      </c>
      <c r="J550" s="21">
        <v>42604731.090000004</v>
      </c>
      <c r="K550" s="6">
        <v>20084846813.333332</v>
      </c>
      <c r="L550" s="22"/>
      <c r="M550" s="23"/>
      <c r="N550" s="24">
        <v>44210</v>
      </c>
      <c r="O550" s="25"/>
      <c r="P550" s="23">
        <v>130</v>
      </c>
      <c r="Q550" s="19" t="s">
        <v>32</v>
      </c>
      <c r="R550" s="26">
        <v>198</v>
      </c>
      <c r="S550" s="26">
        <v>116</v>
      </c>
      <c r="T550" s="26">
        <v>82</v>
      </c>
    </row>
    <row r="551" spans="2:20" ht="15.75" customHeight="1">
      <c r="B551" s="19" t="s">
        <v>29</v>
      </c>
      <c r="C551" s="19" t="s">
        <v>30</v>
      </c>
      <c r="D551" s="19" t="s">
        <v>321</v>
      </c>
      <c r="E551" s="20"/>
      <c r="F551" s="20"/>
      <c r="G551" s="6">
        <v>35232460</v>
      </c>
      <c r="H551" s="6">
        <v>35232460</v>
      </c>
      <c r="I551" s="21">
        <v>28785428.8585</v>
      </c>
      <c r="J551" s="21">
        <v>27346157.420000002</v>
      </c>
      <c r="K551" s="6">
        <v>23877893116.666668</v>
      </c>
      <c r="L551" s="22"/>
      <c r="M551" s="23"/>
      <c r="N551" s="24">
        <v>41715</v>
      </c>
      <c r="O551" s="25"/>
      <c r="P551" s="23">
        <v>35</v>
      </c>
      <c r="Q551" s="19" t="s">
        <v>32</v>
      </c>
      <c r="R551" s="26">
        <v>202</v>
      </c>
      <c r="S551" s="26">
        <v>152</v>
      </c>
      <c r="T551" s="26">
        <v>50</v>
      </c>
    </row>
    <row r="552" spans="2:20" ht="15.75" customHeight="1">
      <c r="B552" s="19" t="s">
        <v>33</v>
      </c>
      <c r="C552" s="19" t="s">
        <v>30</v>
      </c>
      <c r="D552" s="19" t="s">
        <v>321</v>
      </c>
      <c r="E552" s="20"/>
      <c r="F552" s="20"/>
      <c r="G552" s="6">
        <v>26412078.666666668</v>
      </c>
      <c r="H552" s="6">
        <v>26412078.666666668</v>
      </c>
      <c r="I552" s="21">
        <v>21734285.007666666</v>
      </c>
      <c r="J552" s="21">
        <v>20647570.760000002</v>
      </c>
      <c r="K552" s="6">
        <v>17325161700</v>
      </c>
      <c r="L552" s="22"/>
      <c r="M552" s="23"/>
      <c r="N552" s="24">
        <v>44210</v>
      </c>
      <c r="O552" s="25"/>
      <c r="P552" s="23">
        <v>38</v>
      </c>
      <c r="Q552" s="19" t="s">
        <v>32</v>
      </c>
      <c r="R552" s="26">
        <v>207</v>
      </c>
      <c r="S552" s="26">
        <v>163</v>
      </c>
      <c r="T552" s="26">
        <v>44</v>
      </c>
    </row>
    <row r="553" spans="2:20" ht="15.75" customHeight="1">
      <c r="B553" s="19" t="s">
        <v>29</v>
      </c>
      <c r="C553" s="19" t="s">
        <v>30</v>
      </c>
      <c r="D553" s="19" t="s">
        <v>322</v>
      </c>
      <c r="E553" s="20"/>
      <c r="F553" s="20"/>
      <c r="G553" s="6">
        <v>30126088</v>
      </c>
      <c r="H553" s="6">
        <v>30126088</v>
      </c>
      <c r="I553" s="21">
        <v>26571336.732999999</v>
      </c>
      <c r="J553" s="21">
        <v>25242769.899999999</v>
      </c>
      <c r="K553" s="6">
        <v>13165745433.333334</v>
      </c>
      <c r="L553" s="22"/>
      <c r="M553" s="23"/>
      <c r="N553" s="24">
        <v>41715</v>
      </c>
      <c r="O553" s="25"/>
      <c r="P553" s="23">
        <v>37</v>
      </c>
      <c r="Q553" s="19" t="s">
        <v>32</v>
      </c>
      <c r="R553" s="26">
        <v>110</v>
      </c>
      <c r="S553" s="26">
        <v>85</v>
      </c>
      <c r="T553" s="26">
        <v>25</v>
      </c>
    </row>
    <row r="554" spans="2:20" ht="15.75" customHeight="1">
      <c r="B554" s="19" t="s">
        <v>33</v>
      </c>
      <c r="C554" s="19" t="s">
        <v>30</v>
      </c>
      <c r="D554" s="19" t="s">
        <v>322</v>
      </c>
      <c r="E554" s="20"/>
      <c r="F554" s="20"/>
      <c r="G554" s="6">
        <v>13168279.666666666</v>
      </c>
      <c r="H554" s="6">
        <v>13168279.666666666</v>
      </c>
      <c r="I554" s="21">
        <v>11629563.067666667</v>
      </c>
      <c r="J554" s="21">
        <v>11048084.91</v>
      </c>
      <c r="K554" s="6">
        <v>5698950366.666667</v>
      </c>
      <c r="L554" s="22"/>
      <c r="M554" s="23"/>
      <c r="N554" s="24">
        <v>44378</v>
      </c>
      <c r="O554" s="25"/>
      <c r="P554" s="23">
        <v>40</v>
      </c>
      <c r="Q554" s="19" t="s">
        <v>32</v>
      </c>
      <c r="R554" s="26">
        <v>111</v>
      </c>
      <c r="S554" s="26">
        <v>85</v>
      </c>
      <c r="T554" s="26">
        <v>26</v>
      </c>
    </row>
    <row r="555" spans="2:20" ht="15.75" customHeight="1">
      <c r="B555" s="19" t="s">
        <v>29</v>
      </c>
      <c r="C555" s="19" t="s">
        <v>30</v>
      </c>
      <c r="D555" s="19" t="s">
        <v>323</v>
      </c>
      <c r="E555" s="20"/>
      <c r="F555" s="20"/>
      <c r="G555" s="6">
        <v>20070452.666666668</v>
      </c>
      <c r="H555" s="6">
        <v>20070452.666666668</v>
      </c>
      <c r="I555" s="21">
        <v>16384047.215366667</v>
      </c>
      <c r="J555" s="21">
        <v>15564844.85</v>
      </c>
      <c r="K555" s="6">
        <v>13653353523.333334</v>
      </c>
      <c r="L555" s="22"/>
      <c r="M555" s="23"/>
      <c r="N555" s="24">
        <v>41715</v>
      </c>
      <c r="O555" s="25"/>
      <c r="P555" s="23">
        <v>37</v>
      </c>
      <c r="Q555" s="19" t="s">
        <v>32</v>
      </c>
      <c r="R555" s="26">
        <v>112</v>
      </c>
      <c r="S555" s="26">
        <v>49</v>
      </c>
      <c r="T555" s="26">
        <v>63</v>
      </c>
    </row>
    <row r="556" spans="2:20" ht="15.75" customHeight="1">
      <c r="B556" s="19" t="s">
        <v>33</v>
      </c>
      <c r="C556" s="19" t="s">
        <v>30</v>
      </c>
      <c r="D556" s="19" t="s">
        <v>323</v>
      </c>
      <c r="E556" s="20"/>
      <c r="F556" s="20"/>
      <c r="G556" s="6">
        <v>12325406.666666666</v>
      </c>
      <c r="H556" s="6">
        <v>12325406.666666666</v>
      </c>
      <c r="I556" s="21">
        <v>10061559.316166667</v>
      </c>
      <c r="J556" s="21">
        <v>9558481.3499999996</v>
      </c>
      <c r="K556" s="6">
        <v>8384619816.666667</v>
      </c>
      <c r="L556" s="22"/>
      <c r="M556" s="23"/>
      <c r="N556" s="24">
        <v>44378</v>
      </c>
      <c r="O556" s="25"/>
      <c r="P556" s="23">
        <v>40</v>
      </c>
      <c r="Q556" s="19" t="s">
        <v>32</v>
      </c>
      <c r="R556" s="26">
        <v>113</v>
      </c>
      <c r="S556" s="26">
        <v>51</v>
      </c>
      <c r="T556" s="26">
        <v>62</v>
      </c>
    </row>
    <row r="557" spans="2:20" ht="15.75" customHeight="1">
      <c r="B557" s="19" t="s">
        <v>29</v>
      </c>
      <c r="C557" s="19" t="s">
        <v>30</v>
      </c>
      <c r="D557" s="19" t="s">
        <v>324</v>
      </c>
      <c r="E557" s="20"/>
      <c r="F557" s="20"/>
      <c r="G557" s="6">
        <v>1065742</v>
      </c>
      <c r="H557" s="6">
        <v>1065742</v>
      </c>
      <c r="I557" s="21">
        <v>869993.62</v>
      </c>
      <c r="J557" s="21">
        <v>826493.94</v>
      </c>
      <c r="K557" s="6">
        <v>724994000</v>
      </c>
      <c r="L557" s="22"/>
      <c r="M557" s="23"/>
      <c r="N557" s="24">
        <v>41715</v>
      </c>
      <c r="O557" s="25"/>
      <c r="P557" s="23">
        <v>19</v>
      </c>
      <c r="Q557" s="19" t="s">
        <v>32</v>
      </c>
      <c r="R557" s="26">
        <v>24</v>
      </c>
      <c r="S557" s="26">
        <v>16</v>
      </c>
      <c r="T557" s="26">
        <v>8</v>
      </c>
    </row>
    <row r="558" spans="2:20" ht="15.75" customHeight="1">
      <c r="B558" s="19" t="s">
        <v>33</v>
      </c>
      <c r="C558" s="19" t="s">
        <v>30</v>
      </c>
      <c r="D558" s="19" t="s">
        <v>324</v>
      </c>
      <c r="E558" s="20"/>
      <c r="F558" s="20"/>
      <c r="G558" s="6">
        <v>754022.66666666663</v>
      </c>
      <c r="H558" s="6">
        <v>754022.66666666663</v>
      </c>
      <c r="I558" s="21">
        <v>615528.68666666665</v>
      </c>
      <c r="J558" s="21">
        <v>584752.25</v>
      </c>
      <c r="K558" s="6">
        <v>512940666.66666669</v>
      </c>
      <c r="L558" s="22"/>
      <c r="M558" s="23"/>
      <c r="N558" s="24">
        <v>44378</v>
      </c>
      <c r="O558" s="25"/>
      <c r="P558" s="23">
        <v>22</v>
      </c>
      <c r="Q558" s="19" t="s">
        <v>32</v>
      </c>
      <c r="R558" s="26">
        <v>24</v>
      </c>
      <c r="S558" s="26">
        <v>18</v>
      </c>
      <c r="T558" s="26">
        <v>6</v>
      </c>
    </row>
    <row r="559" spans="2:20" ht="15.75" customHeight="1">
      <c r="B559" s="19" t="s">
        <v>29</v>
      </c>
      <c r="C559" s="19" t="s">
        <v>30</v>
      </c>
      <c r="D559" s="19" t="s">
        <v>325</v>
      </c>
      <c r="E559" s="20"/>
      <c r="F559" s="20"/>
      <c r="G559" s="6">
        <v>142691739.33333334</v>
      </c>
      <c r="H559" s="6">
        <v>142737072.66666666</v>
      </c>
      <c r="I559" s="21">
        <v>119419643.43723333</v>
      </c>
      <c r="J559" s="21">
        <v>113448661.27</v>
      </c>
      <c r="K559" s="6">
        <v>86192947763.333328</v>
      </c>
      <c r="L559" s="22"/>
      <c r="M559" s="23"/>
      <c r="N559" s="24">
        <v>41715</v>
      </c>
      <c r="O559" s="25"/>
      <c r="P559" s="23">
        <v>105</v>
      </c>
      <c r="Q559" s="19" t="s">
        <v>32</v>
      </c>
      <c r="R559" s="26">
        <v>603</v>
      </c>
      <c r="S559" s="26">
        <v>332</v>
      </c>
      <c r="T559" s="26">
        <v>271</v>
      </c>
    </row>
    <row r="560" spans="2:20" ht="15.75" customHeight="1">
      <c r="B560" s="19" t="s">
        <v>33</v>
      </c>
      <c r="C560" s="19" t="s">
        <v>30</v>
      </c>
      <c r="D560" s="19" t="s">
        <v>325</v>
      </c>
      <c r="E560" s="20"/>
      <c r="F560" s="20"/>
      <c r="G560" s="6">
        <v>110346822.66666667</v>
      </c>
      <c r="H560" s="6">
        <v>110428156</v>
      </c>
      <c r="I560" s="21">
        <v>92422853.63166666</v>
      </c>
      <c r="J560" s="21">
        <v>87801710.950000003</v>
      </c>
      <c r="K560" s="6">
        <v>66385070500</v>
      </c>
      <c r="L560" s="22"/>
      <c r="M560" s="23"/>
      <c r="N560" s="24">
        <v>44378</v>
      </c>
      <c r="O560" s="25"/>
      <c r="P560" s="23">
        <v>108</v>
      </c>
      <c r="Q560" s="19" t="s">
        <v>32</v>
      </c>
      <c r="R560" s="26">
        <v>604</v>
      </c>
      <c r="S560" s="26">
        <v>334</v>
      </c>
      <c r="T560" s="26">
        <v>270</v>
      </c>
    </row>
    <row r="561" spans="2:20" ht="15.75" customHeight="1">
      <c r="B561" s="19" t="s">
        <v>29</v>
      </c>
      <c r="C561" s="19" t="s">
        <v>30</v>
      </c>
      <c r="D561" s="19" t="s">
        <v>326</v>
      </c>
      <c r="E561" s="20"/>
      <c r="F561" s="20"/>
      <c r="G561" s="6">
        <v>99107335.666666672</v>
      </c>
      <c r="H561" s="6">
        <v>99107335.666666672</v>
      </c>
      <c r="I561" s="21">
        <v>81185547.22816667</v>
      </c>
      <c r="J561" s="21">
        <v>77126269.870000005</v>
      </c>
      <c r="K561" s="6">
        <v>66376994216.666664</v>
      </c>
      <c r="L561" s="22"/>
      <c r="M561" s="23"/>
      <c r="N561" s="24">
        <v>43054</v>
      </c>
      <c r="O561" s="25"/>
      <c r="P561" s="23">
        <v>28</v>
      </c>
      <c r="Q561" s="19" t="s">
        <v>32</v>
      </c>
      <c r="R561" s="26">
        <v>106</v>
      </c>
      <c r="S561" s="26">
        <v>59</v>
      </c>
      <c r="T561" s="26">
        <v>47</v>
      </c>
    </row>
    <row r="562" spans="2:20" ht="15.75" customHeight="1">
      <c r="B562" s="19" t="s">
        <v>33</v>
      </c>
      <c r="C562" s="19" t="s">
        <v>30</v>
      </c>
      <c r="D562" s="19" t="s">
        <v>326</v>
      </c>
      <c r="E562" s="20"/>
      <c r="F562" s="20"/>
      <c r="G562" s="6">
        <v>121003693.66666667</v>
      </c>
      <c r="H562" s="6">
        <v>121003693.66666667</v>
      </c>
      <c r="I562" s="21">
        <v>98838172.771666661</v>
      </c>
      <c r="J562" s="21">
        <v>93896264.129999995</v>
      </c>
      <c r="K562" s="6">
        <v>82094521833.333328</v>
      </c>
      <c r="L562" s="22"/>
      <c r="M562" s="23"/>
      <c r="N562" s="24">
        <v>44378</v>
      </c>
      <c r="O562" s="25"/>
      <c r="P562" s="23">
        <v>31</v>
      </c>
      <c r="Q562" s="19" t="s">
        <v>32</v>
      </c>
      <c r="R562" s="26">
        <v>107</v>
      </c>
      <c r="S562" s="26">
        <v>69</v>
      </c>
      <c r="T562" s="26">
        <v>38</v>
      </c>
    </row>
    <row r="563" spans="2:20" ht="15.75" customHeight="1">
      <c r="B563" s="19" t="s">
        <v>29</v>
      </c>
      <c r="C563" s="19" t="s">
        <v>30</v>
      </c>
      <c r="D563" s="19" t="s">
        <v>327</v>
      </c>
      <c r="E563" s="20"/>
      <c r="F563" s="20"/>
      <c r="G563" s="6">
        <v>25817465</v>
      </c>
      <c r="H563" s="6">
        <v>25817465</v>
      </c>
      <c r="I563" s="21">
        <v>21701575.883899998</v>
      </c>
      <c r="J563" s="21">
        <v>20616497.09</v>
      </c>
      <c r="K563" s="6">
        <v>15244033763.333334</v>
      </c>
      <c r="L563" s="22"/>
      <c r="M563" s="23"/>
      <c r="N563" s="24">
        <v>43054</v>
      </c>
      <c r="O563" s="25"/>
      <c r="P563" s="23">
        <v>11</v>
      </c>
      <c r="Q563" s="19" t="s">
        <v>32</v>
      </c>
      <c r="R563" s="26">
        <v>90</v>
      </c>
      <c r="S563" s="26">
        <v>35</v>
      </c>
      <c r="T563" s="26">
        <v>55</v>
      </c>
    </row>
    <row r="564" spans="2:20" ht="15.75" customHeight="1">
      <c r="B564" s="19" t="s">
        <v>33</v>
      </c>
      <c r="C564" s="19" t="s">
        <v>30</v>
      </c>
      <c r="D564" s="19" t="s">
        <v>327</v>
      </c>
      <c r="E564" s="20"/>
      <c r="F564" s="20"/>
      <c r="G564" s="6">
        <v>21724854.333333336</v>
      </c>
      <c r="H564" s="6">
        <v>21724854.333333336</v>
      </c>
      <c r="I564" s="21">
        <v>17933947.669833336</v>
      </c>
      <c r="J564" s="21">
        <v>17037250.289999999</v>
      </c>
      <c r="K564" s="6">
        <v>14040395050</v>
      </c>
      <c r="L564" s="22"/>
      <c r="M564" s="23"/>
      <c r="N564" s="24">
        <v>44378</v>
      </c>
      <c r="O564" s="25"/>
      <c r="P564" s="23">
        <v>13</v>
      </c>
      <c r="Q564" s="19" t="s">
        <v>32</v>
      </c>
      <c r="R564" s="26">
        <v>91</v>
      </c>
      <c r="S564" s="26">
        <v>39</v>
      </c>
      <c r="T564" s="26">
        <v>52</v>
      </c>
    </row>
    <row r="565" spans="2:20" ht="15.75" customHeight="1">
      <c r="B565" s="19" t="s">
        <v>29</v>
      </c>
      <c r="C565" s="19" t="s">
        <v>30</v>
      </c>
      <c r="D565" s="19" t="s">
        <v>328</v>
      </c>
      <c r="E565" s="20"/>
      <c r="F565" s="20"/>
      <c r="G565" s="6">
        <v>0</v>
      </c>
      <c r="H565" s="6">
        <v>0</v>
      </c>
      <c r="I565" s="21">
        <v>0</v>
      </c>
      <c r="J565" s="21">
        <v>0</v>
      </c>
      <c r="K565" s="6">
        <v>0</v>
      </c>
      <c r="L565" s="22"/>
      <c r="M565" s="23"/>
      <c r="N565" s="24">
        <v>43054</v>
      </c>
      <c r="O565" s="25"/>
      <c r="P565" s="23">
        <v>1</v>
      </c>
      <c r="Q565" s="19" t="s">
        <v>32</v>
      </c>
      <c r="R565" s="26">
        <v>5</v>
      </c>
      <c r="S565" s="26">
        <v>5</v>
      </c>
      <c r="T565" s="26"/>
    </row>
    <row r="566" spans="2:20" ht="15.75" customHeight="1">
      <c r="B566" s="19" t="s">
        <v>33</v>
      </c>
      <c r="C566" s="19" t="s">
        <v>30</v>
      </c>
      <c r="D566" s="19" t="s">
        <v>328</v>
      </c>
      <c r="E566" s="20"/>
      <c r="F566" s="20"/>
      <c r="G566" s="6">
        <v>2767346</v>
      </c>
      <c r="H566" s="6">
        <v>2767346</v>
      </c>
      <c r="I566" s="21">
        <v>2407113.8000000003</v>
      </c>
      <c r="J566" s="21">
        <v>2286758.11</v>
      </c>
      <c r="K566" s="6">
        <v>1334193333.3333333</v>
      </c>
      <c r="L566" s="22"/>
      <c r="M566" s="23"/>
      <c r="N566" s="24">
        <v>44445</v>
      </c>
      <c r="O566" s="25"/>
      <c r="P566" s="23">
        <v>4</v>
      </c>
      <c r="Q566" s="19" t="s">
        <v>32</v>
      </c>
      <c r="R566" s="26">
        <v>6</v>
      </c>
      <c r="S566" s="26">
        <v>4</v>
      </c>
      <c r="T566" s="26">
        <v>2</v>
      </c>
    </row>
    <row r="567" spans="2:20" ht="15.75" customHeight="1">
      <c r="B567" s="19" t="s">
        <v>29</v>
      </c>
      <c r="C567" s="19" t="s">
        <v>30</v>
      </c>
      <c r="D567" s="19" t="s">
        <v>329</v>
      </c>
      <c r="E567" s="20"/>
      <c r="F567" s="20"/>
      <c r="G567" s="6">
        <v>44024596.333333336</v>
      </c>
      <c r="H567" s="6">
        <v>44024596.333333336</v>
      </c>
      <c r="I567" s="21">
        <v>37423240.96063333</v>
      </c>
      <c r="J567" s="21">
        <v>35552078.909999996</v>
      </c>
      <c r="K567" s="6">
        <v>24449464343.333332</v>
      </c>
      <c r="L567" s="22"/>
      <c r="M567" s="23"/>
      <c r="N567" s="24">
        <v>43054</v>
      </c>
      <c r="O567" s="25"/>
      <c r="P567" s="23">
        <v>30</v>
      </c>
      <c r="Q567" s="19" t="s">
        <v>32</v>
      </c>
      <c r="R567" s="26">
        <v>189</v>
      </c>
      <c r="S567" s="26">
        <v>125</v>
      </c>
      <c r="T567" s="26">
        <v>64</v>
      </c>
    </row>
    <row r="568" spans="2:20" ht="15.75" customHeight="1">
      <c r="B568" s="19" t="s">
        <v>33</v>
      </c>
      <c r="C568" s="19" t="s">
        <v>30</v>
      </c>
      <c r="D568" s="19" t="s">
        <v>329</v>
      </c>
      <c r="E568" s="20"/>
      <c r="F568" s="20"/>
      <c r="G568" s="6">
        <v>25185198.333333332</v>
      </c>
      <c r="H568" s="6">
        <v>25185198.333333332</v>
      </c>
      <c r="I568" s="21">
        <v>21476865.770733334</v>
      </c>
      <c r="J568" s="21">
        <v>20403022.48</v>
      </c>
      <c r="K568" s="6">
        <v>13734565046.666666</v>
      </c>
      <c r="L568" s="22"/>
      <c r="M568" s="23"/>
      <c r="N568" s="24">
        <v>44445</v>
      </c>
      <c r="O568" s="25"/>
      <c r="P568" s="23">
        <v>33</v>
      </c>
      <c r="Q568" s="19" t="s">
        <v>32</v>
      </c>
      <c r="R568" s="26">
        <v>193</v>
      </c>
      <c r="S568" s="26">
        <v>133</v>
      </c>
      <c r="T568" s="26">
        <v>60</v>
      </c>
    </row>
    <row r="569" spans="2:20" ht="15.75" customHeight="1">
      <c r="B569" s="19" t="s">
        <v>29</v>
      </c>
      <c r="C569" s="19" t="s">
        <v>30</v>
      </c>
      <c r="D569" s="19" t="s">
        <v>330</v>
      </c>
      <c r="E569" s="20"/>
      <c r="F569" s="20"/>
      <c r="G569" s="6">
        <v>39869395.666666664</v>
      </c>
      <c r="H569" s="6">
        <v>39869395.666666664</v>
      </c>
      <c r="I569" s="21">
        <v>32855469.379666667</v>
      </c>
      <c r="J569" s="21">
        <v>31212695.91</v>
      </c>
      <c r="K569" s="6">
        <v>25977504766.666668</v>
      </c>
      <c r="L569" s="22"/>
      <c r="M569" s="23"/>
      <c r="N569" s="24">
        <v>45243</v>
      </c>
      <c r="O569" s="25"/>
      <c r="P569" s="23">
        <v>33</v>
      </c>
      <c r="Q569" s="19" t="s">
        <v>32</v>
      </c>
      <c r="R569" s="26">
        <v>131</v>
      </c>
      <c r="S569" s="26">
        <v>78</v>
      </c>
      <c r="T569" s="26">
        <v>53</v>
      </c>
    </row>
    <row r="570" spans="2:20" ht="15.75" customHeight="1">
      <c r="B570" s="19" t="s">
        <v>33</v>
      </c>
      <c r="C570" s="19" t="s">
        <v>30</v>
      </c>
      <c r="D570" s="19" t="s">
        <v>330</v>
      </c>
      <c r="E570" s="20"/>
      <c r="F570" s="20"/>
      <c r="G570" s="6">
        <v>17008337.666666668</v>
      </c>
      <c r="H570" s="6">
        <v>17008337.666666668</v>
      </c>
      <c r="I570" s="21">
        <v>14278460.755466668</v>
      </c>
      <c r="J570" s="21">
        <v>13564537.720000001</v>
      </c>
      <c r="K570" s="6">
        <v>10110655226.666666</v>
      </c>
      <c r="L570" s="22"/>
      <c r="M570" s="23"/>
      <c r="N570" s="24">
        <v>44445</v>
      </c>
      <c r="O570" s="25"/>
      <c r="P570" s="23">
        <v>36</v>
      </c>
      <c r="Q570" s="19" t="s">
        <v>32</v>
      </c>
      <c r="R570" s="26">
        <v>131</v>
      </c>
      <c r="S570" s="26">
        <v>90</v>
      </c>
      <c r="T570" s="26">
        <v>41</v>
      </c>
    </row>
    <row r="571" spans="2:20" ht="15.75" customHeight="1">
      <c r="B571" s="19" t="s">
        <v>29</v>
      </c>
      <c r="C571" s="19" t="s">
        <v>30</v>
      </c>
      <c r="D571" s="19" t="s">
        <v>331</v>
      </c>
      <c r="E571" s="20"/>
      <c r="F571" s="20"/>
      <c r="G571" s="6">
        <v>81645543.333333328</v>
      </c>
      <c r="H571" s="6">
        <v>81766876.666666672</v>
      </c>
      <c r="I571" s="21">
        <v>67978221.177033335</v>
      </c>
      <c r="J571" s="21">
        <v>64579310.119999997</v>
      </c>
      <c r="K571" s="6">
        <v>50619711690</v>
      </c>
      <c r="L571" s="22"/>
      <c r="M571" s="23"/>
      <c r="N571" s="24">
        <v>41821</v>
      </c>
      <c r="O571" s="25"/>
      <c r="P571" s="23">
        <v>84</v>
      </c>
      <c r="Q571" s="19" t="s">
        <v>32</v>
      </c>
      <c r="R571" s="26">
        <v>208</v>
      </c>
      <c r="S571" s="26">
        <v>130</v>
      </c>
      <c r="T571" s="26">
        <v>78</v>
      </c>
    </row>
    <row r="572" spans="2:20" ht="15.75" customHeight="1">
      <c r="B572" s="19" t="s">
        <v>33</v>
      </c>
      <c r="C572" s="19" t="s">
        <v>30</v>
      </c>
      <c r="D572" s="19" t="s">
        <v>331</v>
      </c>
      <c r="E572" s="20"/>
      <c r="F572" s="20"/>
      <c r="G572" s="6">
        <v>39019216.666666664</v>
      </c>
      <c r="H572" s="6">
        <v>39804550</v>
      </c>
      <c r="I572" s="21">
        <v>32493119.98696667</v>
      </c>
      <c r="J572" s="21">
        <v>30868463.989999998</v>
      </c>
      <c r="K572" s="6">
        <v>24170728443.333332</v>
      </c>
      <c r="L572" s="22"/>
      <c r="M572" s="23"/>
      <c r="N572" s="24">
        <v>44445</v>
      </c>
      <c r="O572" s="25"/>
      <c r="P572" s="23">
        <v>87</v>
      </c>
      <c r="Q572" s="19" t="s">
        <v>32</v>
      </c>
      <c r="R572" s="26">
        <v>206</v>
      </c>
      <c r="S572" s="26">
        <v>131</v>
      </c>
      <c r="T572" s="26">
        <v>75</v>
      </c>
    </row>
    <row r="573" spans="2:20" ht="15.75" customHeight="1">
      <c r="B573" s="19" t="s">
        <v>29</v>
      </c>
      <c r="C573" s="19" t="s">
        <v>30</v>
      </c>
      <c r="D573" s="19" t="s">
        <v>332</v>
      </c>
      <c r="E573" s="20"/>
      <c r="F573" s="20"/>
      <c r="G573" s="6">
        <v>9814817.666666666</v>
      </c>
      <c r="H573" s="6">
        <v>9814817.666666666</v>
      </c>
      <c r="I573" s="21">
        <v>8012101.3226666674</v>
      </c>
      <c r="J573" s="21">
        <v>7611496.2599999998</v>
      </c>
      <c r="K573" s="6">
        <v>6676727200</v>
      </c>
      <c r="L573" s="22"/>
      <c r="M573" s="23"/>
      <c r="N573" s="24">
        <v>41821</v>
      </c>
      <c r="O573" s="25"/>
      <c r="P573" s="23">
        <v>30</v>
      </c>
      <c r="Q573" s="19" t="s">
        <v>32</v>
      </c>
      <c r="R573" s="26">
        <v>82</v>
      </c>
      <c r="S573" s="26">
        <v>44</v>
      </c>
      <c r="T573" s="26">
        <v>38</v>
      </c>
    </row>
    <row r="574" spans="2:20" ht="15.75" customHeight="1">
      <c r="B574" s="19" t="s">
        <v>33</v>
      </c>
      <c r="C574" s="19" t="s">
        <v>30</v>
      </c>
      <c r="D574" s="19" t="s">
        <v>332</v>
      </c>
      <c r="E574" s="20"/>
      <c r="F574" s="20"/>
      <c r="G574" s="6">
        <v>11564730.333333334</v>
      </c>
      <c r="H574" s="6">
        <v>11564730.333333334</v>
      </c>
      <c r="I574" s="21">
        <v>9440599.4733333346</v>
      </c>
      <c r="J574" s="21">
        <v>8968569.5</v>
      </c>
      <c r="K574" s="6">
        <v>7867151333.333333</v>
      </c>
      <c r="L574" s="22"/>
      <c r="M574" s="23"/>
      <c r="N574" s="24">
        <v>44445</v>
      </c>
      <c r="O574" s="25"/>
      <c r="P574" s="23">
        <v>33</v>
      </c>
      <c r="Q574" s="19" t="s">
        <v>32</v>
      </c>
      <c r="R574" s="26">
        <v>82</v>
      </c>
      <c r="S574" s="26">
        <v>47</v>
      </c>
      <c r="T574" s="26">
        <v>35</v>
      </c>
    </row>
    <row r="575" spans="2:20" ht="15.75" customHeight="1">
      <c r="B575" s="19" t="s">
        <v>29</v>
      </c>
      <c r="C575" s="19" t="s">
        <v>30</v>
      </c>
      <c r="D575" s="19" t="s">
        <v>333</v>
      </c>
      <c r="E575" s="20"/>
      <c r="F575" s="20"/>
      <c r="G575" s="6">
        <v>137586113.33333334</v>
      </c>
      <c r="H575" s="6">
        <v>137586113.33333334</v>
      </c>
      <c r="I575" s="21">
        <v>113266991.35895334</v>
      </c>
      <c r="J575" s="21">
        <v>107603641.79000001</v>
      </c>
      <c r="K575" s="6">
        <v>90070822127.333328</v>
      </c>
      <c r="L575" s="22"/>
      <c r="M575" s="23"/>
      <c r="N575" s="24">
        <v>41821</v>
      </c>
      <c r="O575" s="25"/>
      <c r="P575" s="23">
        <v>28</v>
      </c>
      <c r="Q575" s="19" t="s">
        <v>32</v>
      </c>
      <c r="R575" s="26">
        <v>496</v>
      </c>
      <c r="S575" s="26">
        <v>343</v>
      </c>
      <c r="T575" s="26">
        <v>153</v>
      </c>
    </row>
    <row r="576" spans="2:20" ht="15.75" customHeight="1">
      <c r="B576" s="19" t="s">
        <v>33</v>
      </c>
      <c r="C576" s="19" t="s">
        <v>30</v>
      </c>
      <c r="D576" s="19" t="s">
        <v>333</v>
      </c>
      <c r="E576" s="20"/>
      <c r="F576" s="20"/>
      <c r="G576" s="6">
        <v>0</v>
      </c>
      <c r="H576" s="6">
        <v>0</v>
      </c>
      <c r="I576" s="21">
        <v>0</v>
      </c>
      <c r="J576" s="21">
        <v>0</v>
      </c>
      <c r="K576" s="6">
        <v>0</v>
      </c>
      <c r="L576" s="22"/>
      <c r="M576" s="23"/>
      <c r="N576" s="24">
        <v>44748</v>
      </c>
      <c r="O576" s="25"/>
      <c r="P576" s="23"/>
      <c r="Q576" s="19" t="s">
        <v>32</v>
      </c>
      <c r="R576" s="26"/>
      <c r="S576" s="26"/>
      <c r="T576" s="26"/>
    </row>
    <row r="577" spans="2:20" ht="15.75" customHeight="1">
      <c r="B577" s="19" t="s">
        <v>29</v>
      </c>
      <c r="C577" s="19" t="s">
        <v>30</v>
      </c>
      <c r="D577" s="19" t="s">
        <v>334</v>
      </c>
      <c r="E577" s="20"/>
      <c r="F577" s="20"/>
      <c r="G577" s="6">
        <v>38443023.333333336</v>
      </c>
      <c r="H577" s="6">
        <v>38553023.333333336</v>
      </c>
      <c r="I577" s="21">
        <v>33074803.179333333</v>
      </c>
      <c r="J577" s="21">
        <v>31421063.02</v>
      </c>
      <c r="K577" s="6">
        <v>19882296866.666668</v>
      </c>
      <c r="L577" s="22"/>
      <c r="M577" s="23"/>
      <c r="N577" s="24">
        <v>41821</v>
      </c>
      <c r="O577" s="25"/>
      <c r="P577" s="23">
        <v>19</v>
      </c>
      <c r="Q577" s="19" t="s">
        <v>32</v>
      </c>
      <c r="R577" s="26">
        <v>42</v>
      </c>
      <c r="S577" s="26">
        <v>24</v>
      </c>
      <c r="T577" s="26">
        <v>18</v>
      </c>
    </row>
    <row r="578" spans="2:20" ht="15.75" customHeight="1">
      <c r="B578" s="19" t="s">
        <v>33</v>
      </c>
      <c r="C578" s="19" t="s">
        <v>30</v>
      </c>
      <c r="D578" s="19" t="s">
        <v>334</v>
      </c>
      <c r="E578" s="20"/>
      <c r="F578" s="20"/>
      <c r="G578" s="6">
        <v>15067498.333333334</v>
      </c>
      <c r="H578" s="6">
        <v>15146165</v>
      </c>
      <c r="I578" s="21">
        <v>12650461.843333334</v>
      </c>
      <c r="J578" s="21">
        <v>12017938.75</v>
      </c>
      <c r="K578" s="6">
        <v>8951987000</v>
      </c>
      <c r="L578" s="22"/>
      <c r="M578" s="23"/>
      <c r="N578" s="24">
        <v>44748</v>
      </c>
      <c r="O578" s="25"/>
      <c r="P578" s="23">
        <v>22</v>
      </c>
      <c r="Q578" s="19" t="s">
        <v>32</v>
      </c>
      <c r="R578" s="26">
        <v>42</v>
      </c>
      <c r="S578" s="26">
        <v>26</v>
      </c>
      <c r="T578" s="26">
        <v>16</v>
      </c>
    </row>
    <row r="579" spans="2:20" ht="15.75" customHeight="1">
      <c r="B579" s="19" t="s">
        <v>29</v>
      </c>
      <c r="C579" s="19" t="s">
        <v>30</v>
      </c>
      <c r="D579" s="19" t="s">
        <v>335</v>
      </c>
      <c r="E579" s="20"/>
      <c r="F579" s="20"/>
      <c r="G579" s="6">
        <v>270963741.66666669</v>
      </c>
      <c r="H579" s="6">
        <v>270975741.66666669</v>
      </c>
      <c r="I579" s="21">
        <v>225078482.25816667</v>
      </c>
      <c r="J579" s="21">
        <v>213824558.15000001</v>
      </c>
      <c r="K579" s="6">
        <v>169945405216.66666</v>
      </c>
      <c r="L579" s="22"/>
      <c r="M579" s="23"/>
      <c r="N579" s="24">
        <v>44890</v>
      </c>
      <c r="O579" s="25"/>
      <c r="P579" s="23">
        <v>109</v>
      </c>
      <c r="Q579" s="19" t="s">
        <v>32</v>
      </c>
      <c r="R579" s="26">
        <v>449</v>
      </c>
      <c r="S579" s="26">
        <v>227</v>
      </c>
      <c r="T579" s="26">
        <v>222</v>
      </c>
    </row>
    <row r="580" spans="2:20" ht="15.75" customHeight="1">
      <c r="B580" s="19" t="s">
        <v>33</v>
      </c>
      <c r="C580" s="19" t="s">
        <v>30</v>
      </c>
      <c r="D580" s="19" t="s">
        <v>335</v>
      </c>
      <c r="E580" s="20"/>
      <c r="F580" s="20"/>
      <c r="G580" s="6">
        <v>220654566</v>
      </c>
      <c r="H580" s="6">
        <v>220655899.33333334</v>
      </c>
      <c r="I580" s="21">
        <v>181220063.9463</v>
      </c>
      <c r="J580" s="21">
        <v>172159060.75</v>
      </c>
      <c r="K580" s="6">
        <v>146053711310</v>
      </c>
      <c r="L580" s="22"/>
      <c r="M580" s="23"/>
      <c r="N580" s="24">
        <v>45021</v>
      </c>
      <c r="O580" s="25"/>
      <c r="P580" s="23">
        <v>112</v>
      </c>
      <c r="Q580" s="19" t="s">
        <v>32</v>
      </c>
      <c r="R580" s="26">
        <v>456</v>
      </c>
      <c r="S580" s="26">
        <v>236</v>
      </c>
      <c r="T580" s="26">
        <v>220</v>
      </c>
    </row>
    <row r="581" spans="2:20" ht="15.75" customHeight="1">
      <c r="B581" s="19" t="s">
        <v>29</v>
      </c>
      <c r="C581" s="19" t="s">
        <v>30</v>
      </c>
      <c r="D581" s="19" t="s">
        <v>336</v>
      </c>
      <c r="E581" s="20"/>
      <c r="F581" s="20"/>
      <c r="G581" s="6">
        <v>39393240</v>
      </c>
      <c r="H581" s="6">
        <v>39393240</v>
      </c>
      <c r="I581" s="21">
        <v>32307741.8565</v>
      </c>
      <c r="J581" s="21">
        <v>30692354.760000002</v>
      </c>
      <c r="K581" s="6">
        <v>26242585716.666668</v>
      </c>
      <c r="L581" s="22"/>
      <c r="M581" s="23"/>
      <c r="N581" s="24">
        <v>44890</v>
      </c>
      <c r="O581" s="25"/>
      <c r="P581" s="23">
        <v>26</v>
      </c>
      <c r="Q581" s="19" t="s">
        <v>32</v>
      </c>
      <c r="R581" s="26">
        <v>163</v>
      </c>
      <c r="S581" s="26">
        <v>94</v>
      </c>
      <c r="T581" s="26">
        <v>69</v>
      </c>
    </row>
    <row r="582" spans="2:20" ht="15.75" customHeight="1">
      <c r="B582" s="19" t="s">
        <v>33</v>
      </c>
      <c r="C582" s="19" t="s">
        <v>30</v>
      </c>
      <c r="D582" s="19" t="s">
        <v>336</v>
      </c>
      <c r="E582" s="20"/>
      <c r="F582" s="20"/>
      <c r="G582" s="6">
        <v>31439728.333333332</v>
      </c>
      <c r="H582" s="6">
        <v>31439728.333333332</v>
      </c>
      <c r="I582" s="21">
        <v>25717377.241333336</v>
      </c>
      <c r="J582" s="21">
        <v>24431508.379999999</v>
      </c>
      <c r="K582" s="6">
        <v>21193892933.333332</v>
      </c>
      <c r="L582" s="22"/>
      <c r="M582" s="23"/>
      <c r="N582" s="24">
        <v>45021</v>
      </c>
      <c r="O582" s="25"/>
      <c r="P582" s="23">
        <v>29</v>
      </c>
      <c r="Q582" s="19" t="s">
        <v>32</v>
      </c>
      <c r="R582" s="26">
        <v>164</v>
      </c>
      <c r="S582" s="26">
        <v>101</v>
      </c>
      <c r="T582" s="26">
        <v>63</v>
      </c>
    </row>
    <row r="583" spans="2:20" ht="15.75" customHeight="1">
      <c r="B583" s="19" t="s">
        <v>29</v>
      </c>
      <c r="C583" s="19" t="s">
        <v>30</v>
      </c>
      <c r="D583" s="19" t="s">
        <v>337</v>
      </c>
      <c r="E583" s="20"/>
      <c r="F583" s="20"/>
      <c r="G583" s="6">
        <v>76410075</v>
      </c>
      <c r="H583" s="6">
        <v>76434075</v>
      </c>
      <c r="I583" s="21">
        <v>63139404.202500008</v>
      </c>
      <c r="J583" s="21">
        <v>59982433.990000002</v>
      </c>
      <c r="K583" s="6">
        <v>49150632583.333336</v>
      </c>
      <c r="L583" s="22"/>
      <c r="M583" s="23"/>
      <c r="N583" s="24">
        <v>44890</v>
      </c>
      <c r="O583" s="25"/>
      <c r="P583" s="23">
        <v>7</v>
      </c>
      <c r="Q583" s="19" t="s">
        <v>32</v>
      </c>
      <c r="R583" s="26">
        <v>127</v>
      </c>
      <c r="S583" s="26">
        <v>20</v>
      </c>
      <c r="T583" s="26">
        <v>107</v>
      </c>
    </row>
    <row r="584" spans="2:20" ht="15.75" customHeight="1">
      <c r="B584" s="19" t="s">
        <v>33</v>
      </c>
      <c r="C584" s="19" t="s">
        <v>30</v>
      </c>
      <c r="D584" s="19" t="s">
        <v>337</v>
      </c>
      <c r="E584" s="20"/>
      <c r="F584" s="20"/>
      <c r="G584" s="6">
        <v>54531935</v>
      </c>
      <c r="H584" s="6">
        <v>54643935</v>
      </c>
      <c r="I584" s="21">
        <v>44962007.576480001</v>
      </c>
      <c r="J584" s="21">
        <v>42713907.200000003</v>
      </c>
      <c r="K584" s="6">
        <v>35444175642.666664</v>
      </c>
      <c r="L584" s="22"/>
      <c r="M584" s="23"/>
      <c r="N584" s="24">
        <v>45050</v>
      </c>
      <c r="O584" s="25"/>
      <c r="P584" s="23">
        <v>10</v>
      </c>
      <c r="Q584" s="19" t="s">
        <v>32</v>
      </c>
      <c r="R584" s="26">
        <v>131</v>
      </c>
      <c r="S584" s="26">
        <v>29</v>
      </c>
      <c r="T584" s="26">
        <v>102</v>
      </c>
    </row>
    <row r="585" spans="2:20" ht="15.75" customHeight="1">
      <c r="B585" s="19" t="s">
        <v>29</v>
      </c>
      <c r="C585" s="19" t="s">
        <v>30</v>
      </c>
      <c r="D585" s="19" t="s">
        <v>338</v>
      </c>
      <c r="E585" s="20"/>
      <c r="F585" s="20"/>
      <c r="G585" s="6">
        <v>153944084.33333334</v>
      </c>
      <c r="H585" s="6">
        <v>153944084.33333334</v>
      </c>
      <c r="I585" s="21">
        <v>129945316.27373333</v>
      </c>
      <c r="J585" s="21">
        <v>123448050.45999999</v>
      </c>
      <c r="K585" s="6">
        <v>88884326146.666656</v>
      </c>
      <c r="L585" s="22"/>
      <c r="M585" s="23"/>
      <c r="N585" s="24">
        <v>44890</v>
      </c>
      <c r="O585" s="25"/>
      <c r="P585" s="23">
        <v>66</v>
      </c>
      <c r="Q585" s="19" t="s">
        <v>32</v>
      </c>
      <c r="R585" s="26">
        <v>302</v>
      </c>
      <c r="S585" s="26">
        <v>188</v>
      </c>
      <c r="T585" s="26">
        <v>114</v>
      </c>
    </row>
    <row r="586" spans="2:20" ht="15.75" customHeight="1">
      <c r="B586" s="19" t="s">
        <v>33</v>
      </c>
      <c r="C586" s="19" t="s">
        <v>30</v>
      </c>
      <c r="D586" s="19" t="s">
        <v>338</v>
      </c>
      <c r="E586" s="20"/>
      <c r="F586" s="20"/>
      <c r="G586" s="6">
        <v>199095176</v>
      </c>
      <c r="H586" s="6">
        <v>199095176</v>
      </c>
      <c r="I586" s="21">
        <v>165313760.48029998</v>
      </c>
      <c r="J586" s="21">
        <v>157048072.46000001</v>
      </c>
      <c r="K586" s="6">
        <v>125116353776.66667</v>
      </c>
      <c r="L586" s="22"/>
      <c r="M586" s="23"/>
      <c r="N586" s="24">
        <v>45180</v>
      </c>
      <c r="O586" s="25"/>
      <c r="P586" s="23">
        <v>69</v>
      </c>
      <c r="Q586" s="19" t="s">
        <v>32</v>
      </c>
      <c r="R586" s="26">
        <v>303</v>
      </c>
      <c r="S586" s="26">
        <v>192</v>
      </c>
      <c r="T586" s="26">
        <v>111</v>
      </c>
    </row>
    <row r="587" spans="2:20" ht="15.75" customHeight="1">
      <c r="B587" s="19" t="s">
        <v>29</v>
      </c>
      <c r="C587" s="19" t="s">
        <v>30</v>
      </c>
      <c r="D587" s="19" t="s">
        <v>339</v>
      </c>
      <c r="E587" s="20"/>
      <c r="F587" s="20"/>
      <c r="G587" s="6">
        <v>81544868.666666672</v>
      </c>
      <c r="H587" s="6">
        <v>81544868.666666672</v>
      </c>
      <c r="I587" s="21">
        <v>67109901.428366661</v>
      </c>
      <c r="J587" s="21">
        <v>63754406.359999999</v>
      </c>
      <c r="K587" s="6">
        <v>53462841623.333336</v>
      </c>
      <c r="L587" s="22"/>
      <c r="M587" s="23"/>
      <c r="N587" s="24">
        <v>45139</v>
      </c>
      <c r="O587" s="25"/>
      <c r="P587" s="23">
        <v>14</v>
      </c>
      <c r="Q587" s="19" t="s">
        <v>32</v>
      </c>
      <c r="R587" s="26">
        <v>118</v>
      </c>
      <c r="S587" s="26">
        <v>67</v>
      </c>
      <c r="T587" s="26">
        <v>51</v>
      </c>
    </row>
    <row r="588" spans="2:20" ht="15.75" customHeight="1">
      <c r="B588" s="19" t="s">
        <v>33</v>
      </c>
      <c r="C588" s="19" t="s">
        <v>30</v>
      </c>
      <c r="D588" s="19" t="s">
        <v>339</v>
      </c>
      <c r="E588" s="20"/>
      <c r="F588" s="20"/>
      <c r="G588" s="6">
        <v>46174374.666666664</v>
      </c>
      <c r="H588" s="6">
        <v>46174374.666666664</v>
      </c>
      <c r="I588" s="21">
        <v>38249182.508166663</v>
      </c>
      <c r="J588" s="21">
        <v>36336723.380000003</v>
      </c>
      <c r="K588" s="6">
        <v>29352563550</v>
      </c>
      <c r="L588" s="22"/>
      <c r="M588" s="23"/>
      <c r="N588" s="24">
        <v>45180</v>
      </c>
      <c r="O588" s="25"/>
      <c r="P588" s="23">
        <v>17</v>
      </c>
      <c r="Q588" s="19" t="s">
        <v>32</v>
      </c>
      <c r="R588" s="26">
        <v>123</v>
      </c>
      <c r="S588" s="26">
        <v>72</v>
      </c>
      <c r="T588" s="26">
        <v>51</v>
      </c>
    </row>
    <row r="589" spans="2:20" ht="15.75" customHeight="1">
      <c r="B589" s="19" t="s">
        <v>33</v>
      </c>
      <c r="C589" s="19" t="s">
        <v>30</v>
      </c>
      <c r="D589" s="19" t="s">
        <v>340</v>
      </c>
      <c r="E589" s="20"/>
      <c r="F589" s="20"/>
      <c r="G589" s="6">
        <v>47287896.333333336</v>
      </c>
      <c r="H589" s="6">
        <v>47287896.333333336</v>
      </c>
      <c r="I589" s="21">
        <v>38745639.204333335</v>
      </c>
      <c r="J589" s="21">
        <v>36808357.240000002</v>
      </c>
      <c r="K589" s="6">
        <v>31637989366.666668</v>
      </c>
      <c r="L589" s="22"/>
      <c r="M589" s="23"/>
      <c r="N589" s="24">
        <v>44481</v>
      </c>
      <c r="O589" s="25"/>
      <c r="P589" s="23">
        <v>3</v>
      </c>
      <c r="Q589" s="19" t="s">
        <v>32</v>
      </c>
      <c r="R589" s="26">
        <v>65</v>
      </c>
      <c r="S589" s="26">
        <v>11</v>
      </c>
      <c r="T589" s="26">
        <v>54</v>
      </c>
    </row>
    <row r="590" spans="2:20" ht="15.75" customHeight="1">
      <c r="B590" s="19" t="s">
        <v>29</v>
      </c>
      <c r="C590" s="19" t="s">
        <v>30</v>
      </c>
      <c r="D590" s="19" t="s">
        <v>341</v>
      </c>
      <c r="E590" s="20"/>
      <c r="F590" s="20"/>
      <c r="G590" s="6">
        <v>27480080.333333332</v>
      </c>
      <c r="H590" s="6">
        <v>27480080.333333332</v>
      </c>
      <c r="I590" s="21">
        <v>22686341.604833335</v>
      </c>
      <c r="J590" s="21">
        <v>21552024.52</v>
      </c>
      <c r="K590" s="6">
        <v>17754587883.333332</v>
      </c>
      <c r="L590" s="22"/>
      <c r="M590" s="23"/>
      <c r="N590" s="24">
        <v>44348</v>
      </c>
      <c r="O590" s="25"/>
      <c r="P590" s="23">
        <v>31</v>
      </c>
      <c r="Q590" s="19" t="s">
        <v>32</v>
      </c>
      <c r="R590" s="26">
        <v>26</v>
      </c>
      <c r="S590" s="26">
        <v>11</v>
      </c>
      <c r="T590" s="26">
        <v>15</v>
      </c>
    </row>
    <row r="591" spans="2:20" ht="15.75" customHeight="1">
      <c r="B591" s="19" t="s">
        <v>33</v>
      </c>
      <c r="C591" s="19" t="s">
        <v>30</v>
      </c>
      <c r="D591" s="19" t="s">
        <v>341</v>
      </c>
      <c r="E591" s="20"/>
      <c r="F591" s="20"/>
      <c r="G591" s="6">
        <v>25980549.666666668</v>
      </c>
      <c r="H591" s="6">
        <v>25980549.666666668</v>
      </c>
      <c r="I591" s="21">
        <v>22248982.005666666</v>
      </c>
      <c r="J591" s="21">
        <v>21136532.91</v>
      </c>
      <c r="K591" s="6">
        <v>13820620966.666666</v>
      </c>
      <c r="L591" s="22"/>
      <c r="M591" s="23"/>
      <c r="N591" s="24">
        <v>44481</v>
      </c>
      <c r="O591" s="25"/>
      <c r="P591" s="23">
        <v>34</v>
      </c>
      <c r="Q591" s="19" t="s">
        <v>32</v>
      </c>
      <c r="R591" s="26">
        <v>28</v>
      </c>
      <c r="S591" s="26">
        <v>13</v>
      </c>
      <c r="T591" s="26">
        <v>15</v>
      </c>
    </row>
    <row r="592" spans="2:20" ht="15.75" customHeight="1">
      <c r="B592" s="19" t="s">
        <v>29</v>
      </c>
      <c r="C592" s="19" t="s">
        <v>30</v>
      </c>
      <c r="D592" s="19" t="s">
        <v>342</v>
      </c>
      <c r="E592" s="20"/>
      <c r="F592" s="20"/>
      <c r="G592" s="6">
        <v>65849044</v>
      </c>
      <c r="H592" s="6">
        <v>65849044</v>
      </c>
      <c r="I592" s="21">
        <v>54325146.994599998</v>
      </c>
      <c r="J592" s="21">
        <v>51608889.640000001</v>
      </c>
      <c r="K592" s="6">
        <v>42681100020</v>
      </c>
      <c r="L592" s="22"/>
      <c r="M592" s="23"/>
      <c r="N592" s="24">
        <v>44348</v>
      </c>
      <c r="O592" s="25"/>
      <c r="P592" s="23">
        <v>36</v>
      </c>
      <c r="Q592" s="19" t="s">
        <v>32</v>
      </c>
      <c r="R592" s="26">
        <v>550</v>
      </c>
      <c r="S592" s="26">
        <v>329</v>
      </c>
      <c r="T592" s="26">
        <v>221</v>
      </c>
    </row>
    <row r="593" spans="2:20" ht="15.75" customHeight="1">
      <c r="B593" s="19" t="s">
        <v>33</v>
      </c>
      <c r="C593" s="19" t="s">
        <v>30</v>
      </c>
      <c r="D593" s="19" t="s">
        <v>342</v>
      </c>
      <c r="E593" s="20"/>
      <c r="F593" s="20"/>
      <c r="G593" s="6">
        <v>47078146.666666664</v>
      </c>
      <c r="H593" s="6">
        <v>47078146.666666664</v>
      </c>
      <c r="I593" s="21">
        <v>39385603.225666665</v>
      </c>
      <c r="J593" s="21">
        <v>37416323.060000002</v>
      </c>
      <c r="K593" s="6">
        <v>28490901633.333332</v>
      </c>
      <c r="L593" s="22"/>
      <c r="M593" s="23"/>
      <c r="N593" s="24">
        <v>44481</v>
      </c>
      <c r="O593" s="25"/>
      <c r="P593" s="23">
        <v>39</v>
      </c>
      <c r="Q593" s="19" t="s">
        <v>32</v>
      </c>
      <c r="R593" s="26">
        <v>556</v>
      </c>
      <c r="S593" s="26">
        <v>335</v>
      </c>
      <c r="T593" s="26">
        <v>221</v>
      </c>
    </row>
    <row r="594" spans="2:20" ht="15.75" customHeight="1">
      <c r="B594" s="19" t="s">
        <v>29</v>
      </c>
      <c r="C594" s="19" t="s">
        <v>30</v>
      </c>
      <c r="D594" s="19" t="s">
        <v>343</v>
      </c>
      <c r="E594" s="20"/>
      <c r="F594" s="20"/>
      <c r="G594" s="6">
        <v>3190039.3333333335</v>
      </c>
      <c r="H594" s="6">
        <v>3190039.3333333335</v>
      </c>
      <c r="I594" s="21">
        <v>2900027.2303333334</v>
      </c>
      <c r="J594" s="21">
        <v>2755025.87</v>
      </c>
      <c r="K594" s="6">
        <v>1074118900</v>
      </c>
      <c r="L594" s="22"/>
      <c r="M594" s="23"/>
      <c r="N594" s="24">
        <v>44348</v>
      </c>
      <c r="O594" s="25"/>
      <c r="P594" s="23">
        <v>3</v>
      </c>
      <c r="Q594" s="19" t="s">
        <v>32</v>
      </c>
      <c r="R594" s="26">
        <v>41</v>
      </c>
      <c r="S594" s="26">
        <v>26</v>
      </c>
      <c r="T594" s="26">
        <v>15</v>
      </c>
    </row>
    <row r="595" spans="2:20" ht="15.75" customHeight="1">
      <c r="B595" s="19" t="s">
        <v>33</v>
      </c>
      <c r="C595" s="19" t="s">
        <v>30</v>
      </c>
      <c r="D595" s="19" t="s">
        <v>343</v>
      </c>
      <c r="E595" s="20"/>
      <c r="F595" s="20"/>
      <c r="G595" s="6">
        <v>6056944</v>
      </c>
      <c r="H595" s="6">
        <v>6056944</v>
      </c>
      <c r="I595" s="21">
        <v>5497981.8145000003</v>
      </c>
      <c r="J595" s="21">
        <v>5223082.72</v>
      </c>
      <c r="K595" s="6">
        <v>2070230316.6666667</v>
      </c>
      <c r="L595" s="22"/>
      <c r="M595" s="23"/>
      <c r="N595" s="24">
        <v>44481</v>
      </c>
      <c r="O595" s="25"/>
      <c r="P595" s="23">
        <v>6</v>
      </c>
      <c r="Q595" s="19" t="s">
        <v>32</v>
      </c>
      <c r="R595" s="26">
        <v>61</v>
      </c>
      <c r="S595" s="26">
        <v>41</v>
      </c>
      <c r="T595" s="26">
        <v>20</v>
      </c>
    </row>
    <row r="596" spans="2:20" ht="15.75" customHeight="1">
      <c r="B596" s="19" t="s">
        <v>29</v>
      </c>
      <c r="C596" s="19" t="s">
        <v>30</v>
      </c>
      <c r="D596" s="19" t="s">
        <v>344</v>
      </c>
      <c r="E596" s="20"/>
      <c r="F596" s="20"/>
      <c r="G596" s="6">
        <v>115623779</v>
      </c>
      <c r="H596" s="6">
        <v>115623779</v>
      </c>
      <c r="I596" s="21">
        <v>95367330.490999997</v>
      </c>
      <c r="J596" s="21">
        <v>90598963.969999999</v>
      </c>
      <c r="K596" s="6">
        <v>75023883366.666672</v>
      </c>
      <c r="L596" s="22"/>
      <c r="M596" s="23"/>
      <c r="N596" s="24">
        <v>44348</v>
      </c>
      <c r="O596" s="25"/>
      <c r="P596" s="23">
        <v>7</v>
      </c>
      <c r="Q596" s="19" t="s">
        <v>32</v>
      </c>
      <c r="R596" s="26">
        <v>84</v>
      </c>
      <c r="S596" s="26">
        <v>27</v>
      </c>
      <c r="T596" s="26">
        <v>57</v>
      </c>
    </row>
    <row r="597" spans="2:20" ht="15.75" customHeight="1">
      <c r="B597" s="19" t="s">
        <v>33</v>
      </c>
      <c r="C597" s="19" t="s">
        <v>30</v>
      </c>
      <c r="D597" s="19" t="s">
        <v>344</v>
      </c>
      <c r="E597" s="20"/>
      <c r="F597" s="20"/>
      <c r="G597" s="6">
        <v>107852654</v>
      </c>
      <c r="H597" s="6">
        <v>107852654</v>
      </c>
      <c r="I597" s="21">
        <v>88905170.283500001</v>
      </c>
      <c r="J597" s="21">
        <v>84459911.769999996</v>
      </c>
      <c r="K597" s="6">
        <v>70175865616.666672</v>
      </c>
      <c r="L597" s="22"/>
      <c r="M597" s="23"/>
      <c r="N597" s="24">
        <v>44481</v>
      </c>
      <c r="O597" s="25"/>
      <c r="P597" s="23">
        <v>10</v>
      </c>
      <c r="Q597" s="19" t="s">
        <v>32</v>
      </c>
      <c r="R597" s="26">
        <v>90</v>
      </c>
      <c r="S597" s="26">
        <v>28</v>
      </c>
      <c r="T597" s="26">
        <v>62</v>
      </c>
    </row>
    <row r="598" spans="2:20" ht="15.75" customHeight="1">
      <c r="B598" s="19" t="s">
        <v>29</v>
      </c>
      <c r="C598" s="19" t="s">
        <v>30</v>
      </c>
      <c r="D598" s="19" t="s">
        <v>345</v>
      </c>
      <c r="E598" s="20"/>
      <c r="F598" s="20"/>
      <c r="G598" s="6">
        <v>202831587</v>
      </c>
      <c r="H598" s="6">
        <v>204296920.33333334</v>
      </c>
      <c r="I598" s="21">
        <v>169165342.47420001</v>
      </c>
      <c r="J598" s="21">
        <v>160707075.34999999</v>
      </c>
      <c r="K598" s="6">
        <v>124689794540</v>
      </c>
      <c r="L598" s="22"/>
      <c r="M598" s="23"/>
      <c r="N598" s="24">
        <v>45201</v>
      </c>
      <c r="O598" s="25"/>
      <c r="P598" s="23">
        <v>104</v>
      </c>
      <c r="Q598" s="19" t="s">
        <v>32</v>
      </c>
      <c r="R598" s="26">
        <v>602</v>
      </c>
      <c r="S598" s="26">
        <v>394</v>
      </c>
      <c r="T598" s="26">
        <v>208</v>
      </c>
    </row>
    <row r="599" spans="2:20" ht="15.75" customHeight="1">
      <c r="B599" s="19" t="s">
        <v>33</v>
      </c>
      <c r="C599" s="19" t="s">
        <v>30</v>
      </c>
      <c r="D599" s="19" t="s">
        <v>345</v>
      </c>
      <c r="E599" s="20"/>
      <c r="F599" s="20"/>
      <c r="G599" s="6">
        <v>123185095</v>
      </c>
      <c r="H599" s="6">
        <v>123383761.66666667</v>
      </c>
      <c r="I599" s="21">
        <v>102918716.98269999</v>
      </c>
      <c r="J599" s="21">
        <v>97772781.129999995</v>
      </c>
      <c r="K599" s="6">
        <v>75060659323.333328</v>
      </c>
      <c r="L599" s="22"/>
      <c r="M599" s="23"/>
      <c r="N599" s="24">
        <v>41927</v>
      </c>
      <c r="O599" s="25"/>
      <c r="P599" s="23">
        <v>107</v>
      </c>
      <c r="Q599" s="19" t="s">
        <v>32</v>
      </c>
      <c r="R599" s="26">
        <v>604</v>
      </c>
      <c r="S599" s="26">
        <v>393</v>
      </c>
      <c r="T599" s="26">
        <v>211</v>
      </c>
    </row>
    <row r="600" spans="2:20" ht="15.75" customHeight="1">
      <c r="B600" s="19" t="s">
        <v>29</v>
      </c>
      <c r="C600" s="19" t="s">
        <v>30</v>
      </c>
      <c r="D600" s="19" t="s">
        <v>346</v>
      </c>
      <c r="E600" s="20"/>
      <c r="F600" s="20"/>
      <c r="G600" s="6">
        <v>29686838.333333332</v>
      </c>
      <c r="H600" s="6">
        <v>29686838.333333332</v>
      </c>
      <c r="I600" s="21">
        <v>26104923.228533331</v>
      </c>
      <c r="J600" s="21">
        <v>24799677.07</v>
      </c>
      <c r="K600" s="6">
        <v>13266352240</v>
      </c>
      <c r="L600" s="22"/>
      <c r="M600" s="23"/>
      <c r="N600" s="24">
        <v>45231</v>
      </c>
      <c r="O600" s="25"/>
      <c r="P600" s="23">
        <v>15</v>
      </c>
      <c r="Q600" s="19" t="s">
        <v>32</v>
      </c>
      <c r="R600" s="26">
        <v>273</v>
      </c>
      <c r="S600" s="26">
        <v>207</v>
      </c>
      <c r="T600" s="26">
        <v>66</v>
      </c>
    </row>
    <row r="601" spans="2:20" ht="15.75" customHeight="1">
      <c r="B601" s="19" t="s">
        <v>33</v>
      </c>
      <c r="C601" s="19" t="s">
        <v>30</v>
      </c>
      <c r="D601" s="19" t="s">
        <v>346</v>
      </c>
      <c r="E601" s="20"/>
      <c r="F601" s="20"/>
      <c r="G601" s="6">
        <v>28246629.666666668</v>
      </c>
      <c r="H601" s="6">
        <v>28246629.666666668</v>
      </c>
      <c r="I601" s="21">
        <v>25005528.883866668</v>
      </c>
      <c r="J601" s="21">
        <v>23755252.440000001</v>
      </c>
      <c r="K601" s="6">
        <v>12004076973.333334</v>
      </c>
      <c r="L601" s="22"/>
      <c r="M601" s="23"/>
      <c r="N601" s="24">
        <v>41927</v>
      </c>
      <c r="O601" s="25"/>
      <c r="P601" s="23">
        <v>18</v>
      </c>
      <c r="Q601" s="19" t="s">
        <v>32</v>
      </c>
      <c r="R601" s="26">
        <v>292</v>
      </c>
      <c r="S601" s="26">
        <v>215</v>
      </c>
      <c r="T601" s="26">
        <v>77</v>
      </c>
    </row>
    <row r="602" spans="2:20" ht="15.75" customHeight="1">
      <c r="B602" s="19" t="s">
        <v>29</v>
      </c>
      <c r="C602" s="19" t="s">
        <v>30</v>
      </c>
      <c r="D602" s="19" t="s">
        <v>347</v>
      </c>
      <c r="E602" s="20"/>
      <c r="F602" s="20"/>
      <c r="G602" s="6">
        <v>48687817.333333336</v>
      </c>
      <c r="H602" s="6">
        <v>48687817.333333336</v>
      </c>
      <c r="I602" s="21">
        <v>39800074.454833336</v>
      </c>
      <c r="J602" s="21">
        <v>37810070.729999997</v>
      </c>
      <c r="K602" s="6">
        <v>32917566216.666668</v>
      </c>
      <c r="L602" s="22"/>
      <c r="M602" s="23"/>
      <c r="N602" s="24">
        <v>44481</v>
      </c>
      <c r="O602" s="25"/>
      <c r="P602" s="23">
        <v>22</v>
      </c>
      <c r="Q602" s="19" t="s">
        <v>32</v>
      </c>
      <c r="R602" s="26">
        <v>128</v>
      </c>
      <c r="S602" s="26">
        <v>64</v>
      </c>
      <c r="T602" s="26">
        <v>64</v>
      </c>
    </row>
    <row r="603" spans="2:20" ht="15.75" customHeight="1">
      <c r="B603" s="19" t="s">
        <v>33</v>
      </c>
      <c r="C603" s="19" t="s">
        <v>30</v>
      </c>
      <c r="D603" s="19" t="s">
        <v>347</v>
      </c>
      <c r="E603" s="20"/>
      <c r="F603" s="20"/>
      <c r="G603" s="6">
        <v>20436543.333333332</v>
      </c>
      <c r="H603" s="6">
        <v>20436543.333333332</v>
      </c>
      <c r="I603" s="21">
        <v>16682899.143933333</v>
      </c>
      <c r="J603" s="21">
        <v>15848754.189999999</v>
      </c>
      <c r="K603" s="6">
        <v>13902385886.666666</v>
      </c>
      <c r="L603" s="22"/>
      <c r="M603" s="23"/>
      <c r="N603" s="24">
        <v>41927</v>
      </c>
      <c r="O603" s="25"/>
      <c r="P603" s="23">
        <v>25</v>
      </c>
      <c r="Q603" s="19" t="s">
        <v>32</v>
      </c>
      <c r="R603" s="26">
        <v>129</v>
      </c>
      <c r="S603" s="26">
        <v>68</v>
      </c>
      <c r="T603" s="26">
        <v>61</v>
      </c>
    </row>
    <row r="604" spans="2:20" ht="15.75" customHeight="1">
      <c r="B604" s="19" t="s">
        <v>29</v>
      </c>
      <c r="C604" s="19" t="s">
        <v>30</v>
      </c>
      <c r="D604" s="19" t="s">
        <v>348</v>
      </c>
      <c r="E604" s="20"/>
      <c r="F604" s="20"/>
      <c r="G604" s="6">
        <v>140652107.33333334</v>
      </c>
      <c r="H604" s="6">
        <v>140652107.33333334</v>
      </c>
      <c r="I604" s="21">
        <v>117518953.88273335</v>
      </c>
      <c r="J604" s="21">
        <v>111643006.19</v>
      </c>
      <c r="K604" s="6">
        <v>85678346113.333328</v>
      </c>
      <c r="L604" s="22"/>
      <c r="M604" s="23"/>
      <c r="N604" s="24">
        <v>44481</v>
      </c>
      <c r="O604" s="25"/>
      <c r="P604" s="23">
        <v>26</v>
      </c>
      <c r="Q604" s="19" t="s">
        <v>32</v>
      </c>
      <c r="R604" s="26">
        <v>611</v>
      </c>
      <c r="S604" s="26">
        <v>350</v>
      </c>
      <c r="T604" s="26">
        <v>261</v>
      </c>
    </row>
    <row r="605" spans="2:20" ht="15.75" customHeight="1">
      <c r="B605" s="19" t="s">
        <v>33</v>
      </c>
      <c r="C605" s="19" t="s">
        <v>30</v>
      </c>
      <c r="D605" s="19" t="s">
        <v>348</v>
      </c>
      <c r="E605" s="20"/>
      <c r="F605" s="20"/>
      <c r="G605" s="6">
        <v>104793645.66666667</v>
      </c>
      <c r="H605" s="6">
        <v>104800312.33333333</v>
      </c>
      <c r="I605" s="21">
        <v>88341205.032966658</v>
      </c>
      <c r="J605" s="21">
        <v>83924144.780000001</v>
      </c>
      <c r="K605" s="6">
        <v>60934965310</v>
      </c>
      <c r="L605" s="22"/>
      <c r="M605" s="23"/>
      <c r="N605" s="24">
        <v>41927</v>
      </c>
      <c r="O605" s="25"/>
      <c r="P605" s="23">
        <v>29</v>
      </c>
      <c r="Q605" s="19" t="s">
        <v>32</v>
      </c>
      <c r="R605" s="26">
        <v>617</v>
      </c>
      <c r="S605" s="26">
        <v>366</v>
      </c>
      <c r="T605" s="26">
        <v>251</v>
      </c>
    </row>
    <row r="606" spans="2:20" ht="15.75" customHeight="1">
      <c r="B606" s="19" t="s">
        <v>29</v>
      </c>
      <c r="C606" s="19" t="s">
        <v>30</v>
      </c>
      <c r="D606" s="19" t="s">
        <v>349</v>
      </c>
      <c r="E606" s="20"/>
      <c r="F606" s="20"/>
      <c r="G606" s="6">
        <v>77471811.666666672</v>
      </c>
      <c r="H606" s="6">
        <v>77471811.666666672</v>
      </c>
      <c r="I606" s="21">
        <v>63180710.740926661</v>
      </c>
      <c r="J606" s="21">
        <v>60021675.200000003</v>
      </c>
      <c r="K606" s="6">
        <v>52930003428.666664</v>
      </c>
      <c r="L606" s="22"/>
      <c r="M606" s="23"/>
      <c r="N606" s="24">
        <v>44481</v>
      </c>
      <c r="O606" s="25"/>
      <c r="P606" s="23">
        <v>11</v>
      </c>
      <c r="Q606" s="19" t="s">
        <v>32</v>
      </c>
      <c r="R606" s="26">
        <v>286</v>
      </c>
      <c r="S606" s="26">
        <v>155</v>
      </c>
      <c r="T606" s="26">
        <v>131</v>
      </c>
    </row>
    <row r="607" spans="2:20" ht="15.75" customHeight="1">
      <c r="B607" s="19" t="s">
        <v>33</v>
      </c>
      <c r="C607" s="19" t="s">
        <v>30</v>
      </c>
      <c r="D607" s="19" t="s">
        <v>349</v>
      </c>
      <c r="E607" s="20"/>
      <c r="F607" s="20"/>
      <c r="G607" s="6">
        <v>28148625</v>
      </c>
      <c r="H607" s="6">
        <v>28179958.333333332</v>
      </c>
      <c r="I607" s="21">
        <v>22882735.012049999</v>
      </c>
      <c r="J607" s="21">
        <v>21738598.260000002</v>
      </c>
      <c r="K607" s="6">
        <v>19503296251.666668</v>
      </c>
      <c r="L607" s="22"/>
      <c r="M607" s="23"/>
      <c r="N607" s="24">
        <v>44081</v>
      </c>
      <c r="O607" s="25"/>
      <c r="P607" s="23">
        <v>14</v>
      </c>
      <c r="Q607" s="19" t="s">
        <v>32</v>
      </c>
      <c r="R607" s="26">
        <v>281</v>
      </c>
      <c r="S607" s="26">
        <v>162</v>
      </c>
      <c r="T607" s="26">
        <v>119</v>
      </c>
    </row>
    <row r="608" spans="2:20" ht="15.75" customHeight="1">
      <c r="B608" s="19" t="s">
        <v>29</v>
      </c>
      <c r="C608" s="19" t="s">
        <v>30</v>
      </c>
      <c r="D608" s="19" t="s">
        <v>350</v>
      </c>
      <c r="E608" s="20"/>
      <c r="F608" s="20"/>
      <c r="G608" s="6">
        <v>207629374.33333334</v>
      </c>
      <c r="H608" s="6">
        <v>219406707.66666666</v>
      </c>
      <c r="I608" s="21">
        <v>184474665.44893333</v>
      </c>
      <c r="J608" s="21">
        <v>175250932.18000001</v>
      </c>
      <c r="K608" s="6">
        <v>85758181053.333328</v>
      </c>
      <c r="L608" s="22"/>
      <c r="M608" s="23"/>
      <c r="N608" s="24">
        <v>44481</v>
      </c>
      <c r="O608" s="25"/>
      <c r="P608" s="23">
        <v>79</v>
      </c>
      <c r="Q608" s="19" t="s">
        <v>32</v>
      </c>
      <c r="R608" s="26">
        <v>191</v>
      </c>
      <c r="S608" s="26">
        <v>178</v>
      </c>
      <c r="T608" s="26">
        <v>13</v>
      </c>
    </row>
    <row r="609" spans="2:20" ht="15.75" customHeight="1">
      <c r="B609" s="19" t="s">
        <v>33</v>
      </c>
      <c r="C609" s="19" t="s">
        <v>30</v>
      </c>
      <c r="D609" s="19" t="s">
        <v>350</v>
      </c>
      <c r="E609" s="20"/>
      <c r="F609" s="20"/>
      <c r="G609" s="6">
        <v>150855397</v>
      </c>
      <c r="H609" s="6">
        <v>167355397</v>
      </c>
      <c r="I609" s="21">
        <v>134369724.0715</v>
      </c>
      <c r="J609" s="21">
        <v>127651237.87</v>
      </c>
      <c r="K609" s="6">
        <v>61058047883.333336</v>
      </c>
      <c r="L609" s="22"/>
      <c r="M609" s="23"/>
      <c r="N609" s="24">
        <v>44081</v>
      </c>
      <c r="O609" s="25"/>
      <c r="P609" s="23">
        <v>82</v>
      </c>
      <c r="Q609" s="19" t="s">
        <v>32</v>
      </c>
      <c r="R609" s="26">
        <v>191</v>
      </c>
      <c r="S609" s="26">
        <v>181</v>
      </c>
      <c r="T609" s="26">
        <v>10</v>
      </c>
    </row>
    <row r="610" spans="2:20" ht="15.75" customHeight="1">
      <c r="B610" s="19" t="s">
        <v>29</v>
      </c>
      <c r="C610" s="19" t="s">
        <v>30</v>
      </c>
      <c r="D610" s="19" t="s">
        <v>351</v>
      </c>
      <c r="E610" s="20"/>
      <c r="F610" s="20"/>
      <c r="G610" s="6">
        <v>319023.33333333331</v>
      </c>
      <c r="H610" s="6">
        <v>319023.33333333331</v>
      </c>
      <c r="I610" s="21">
        <v>292975.55583333335</v>
      </c>
      <c r="J610" s="21">
        <v>278326.78000000003</v>
      </c>
      <c r="K610" s="6">
        <v>96473250</v>
      </c>
      <c r="L610" s="22"/>
      <c r="M610" s="23"/>
      <c r="N610" s="24">
        <v>44481</v>
      </c>
      <c r="O610" s="25"/>
      <c r="P610" s="23">
        <v>1</v>
      </c>
      <c r="Q610" s="19" t="s">
        <v>32</v>
      </c>
      <c r="R610" s="26">
        <v>12</v>
      </c>
      <c r="S610" s="26">
        <v>9</v>
      </c>
      <c r="T610" s="26">
        <v>3</v>
      </c>
    </row>
    <row r="611" spans="2:20" ht="15.75" customHeight="1">
      <c r="B611" s="19" t="s">
        <v>29</v>
      </c>
      <c r="C611" s="19" t="s">
        <v>30</v>
      </c>
      <c r="D611" s="19" t="s">
        <v>352</v>
      </c>
      <c r="E611" s="20"/>
      <c r="F611" s="20"/>
      <c r="G611" s="6">
        <v>49170955</v>
      </c>
      <c r="H611" s="6">
        <v>49170955</v>
      </c>
      <c r="I611" s="21">
        <v>40867995.086499996</v>
      </c>
      <c r="J611" s="21">
        <v>38824595.329999998</v>
      </c>
      <c r="K611" s="6">
        <v>30751703383.333332</v>
      </c>
      <c r="L611" s="22"/>
      <c r="M611" s="23"/>
      <c r="N611" s="24">
        <v>44481</v>
      </c>
      <c r="O611" s="25"/>
      <c r="P611" s="23">
        <v>59</v>
      </c>
      <c r="Q611" s="19" t="s">
        <v>32</v>
      </c>
      <c r="R611" s="26">
        <v>433</v>
      </c>
      <c r="S611" s="26">
        <v>231</v>
      </c>
      <c r="T611" s="26">
        <v>202</v>
      </c>
    </row>
    <row r="612" spans="2:20" ht="15.75" customHeight="1">
      <c r="B612" s="19" t="s">
        <v>33</v>
      </c>
      <c r="C612" s="19" t="s">
        <v>30</v>
      </c>
      <c r="D612" s="19" t="s">
        <v>352</v>
      </c>
      <c r="E612" s="20"/>
      <c r="F612" s="20"/>
      <c r="G612" s="6">
        <v>25076158.666666668</v>
      </c>
      <c r="H612" s="6">
        <v>25076158.666666668</v>
      </c>
      <c r="I612" s="21">
        <v>20638656.851866666</v>
      </c>
      <c r="J612" s="21">
        <v>19606724.010000002</v>
      </c>
      <c r="K612" s="6">
        <v>16435191906.666666</v>
      </c>
      <c r="L612" s="22"/>
      <c r="M612" s="23"/>
      <c r="N612" s="24">
        <v>44081</v>
      </c>
      <c r="O612" s="25"/>
      <c r="P612" s="23">
        <v>62</v>
      </c>
      <c r="Q612" s="19" t="s">
        <v>32</v>
      </c>
      <c r="R612" s="26">
        <v>434</v>
      </c>
      <c r="S612" s="26">
        <v>238</v>
      </c>
      <c r="T612" s="26">
        <v>196</v>
      </c>
    </row>
    <row r="613" spans="2:20" ht="15.75" customHeight="1">
      <c r="B613" s="19" t="s">
        <v>29</v>
      </c>
      <c r="C613" s="19" t="s">
        <v>30</v>
      </c>
      <c r="D613" s="19" t="s">
        <v>353</v>
      </c>
      <c r="E613" s="20"/>
      <c r="F613" s="20"/>
      <c r="G613" s="6">
        <v>78084090.666666672</v>
      </c>
      <c r="H613" s="6">
        <v>78084090.666666672</v>
      </c>
      <c r="I613" s="21">
        <v>64280159.189766668</v>
      </c>
      <c r="J613" s="21">
        <v>61066151.229999997</v>
      </c>
      <c r="K613" s="6">
        <v>51125672136.666664</v>
      </c>
      <c r="L613" s="22"/>
      <c r="M613" s="23"/>
      <c r="N613" s="24">
        <v>44481</v>
      </c>
      <c r="O613" s="25"/>
      <c r="P613" s="23">
        <v>47</v>
      </c>
      <c r="Q613" s="19" t="s">
        <v>32</v>
      </c>
      <c r="R613" s="26">
        <v>218</v>
      </c>
      <c r="S613" s="26">
        <v>71</v>
      </c>
      <c r="T613" s="26">
        <v>147</v>
      </c>
    </row>
    <row r="614" spans="2:20" ht="15.75" customHeight="1">
      <c r="B614" s="19" t="s">
        <v>33</v>
      </c>
      <c r="C614" s="19" t="s">
        <v>30</v>
      </c>
      <c r="D614" s="19" t="s">
        <v>353</v>
      </c>
      <c r="E614" s="20"/>
      <c r="F614" s="20"/>
      <c r="G614" s="6">
        <v>51533392.666666664</v>
      </c>
      <c r="H614" s="6">
        <v>51533392.666666664</v>
      </c>
      <c r="I614" s="21">
        <v>42170065.770766668</v>
      </c>
      <c r="J614" s="21">
        <v>40061562.479999997</v>
      </c>
      <c r="K614" s="6">
        <v>34678988503.333336</v>
      </c>
      <c r="L614" s="22"/>
      <c r="M614" s="23"/>
      <c r="N614" s="24">
        <v>44081</v>
      </c>
      <c r="O614" s="25"/>
      <c r="P614" s="23">
        <v>50</v>
      </c>
      <c r="Q614" s="19" t="s">
        <v>32</v>
      </c>
      <c r="R614" s="26">
        <v>223</v>
      </c>
      <c r="S614" s="26">
        <v>84</v>
      </c>
      <c r="T614" s="26">
        <v>139</v>
      </c>
    </row>
    <row r="615" spans="2:20" ht="15.75" customHeight="1">
      <c r="B615" s="19" t="s">
        <v>29</v>
      </c>
      <c r="C615" s="19" t="s">
        <v>30</v>
      </c>
      <c r="D615" s="19" t="s">
        <v>354</v>
      </c>
      <c r="E615" s="20"/>
      <c r="F615" s="20"/>
      <c r="G615" s="6">
        <v>311386487</v>
      </c>
      <c r="H615" s="6">
        <v>312201153.66666669</v>
      </c>
      <c r="I615" s="21">
        <v>264852654.46790001</v>
      </c>
      <c r="J615" s="21">
        <v>251610021.74000001</v>
      </c>
      <c r="K615" s="6">
        <v>172347527896.66666</v>
      </c>
      <c r="L615" s="22"/>
      <c r="M615" s="23"/>
      <c r="N615" s="24">
        <v>42583</v>
      </c>
      <c r="O615" s="25"/>
      <c r="P615" s="23">
        <v>159</v>
      </c>
      <c r="Q615" s="19" t="s">
        <v>32</v>
      </c>
      <c r="R615" s="26">
        <v>371</v>
      </c>
      <c r="S615" s="26">
        <v>216</v>
      </c>
      <c r="T615" s="26">
        <v>155</v>
      </c>
    </row>
    <row r="616" spans="2:20" ht="15.75" customHeight="1">
      <c r="B616" s="19" t="s">
        <v>33</v>
      </c>
      <c r="C616" s="19" t="s">
        <v>30</v>
      </c>
      <c r="D616" s="19" t="s">
        <v>354</v>
      </c>
      <c r="E616" s="20"/>
      <c r="F616" s="20"/>
      <c r="G616" s="6">
        <v>346719707.66666663</v>
      </c>
      <c r="H616" s="6">
        <v>350764374.33333331</v>
      </c>
      <c r="I616" s="21">
        <v>296643467.36216664</v>
      </c>
      <c r="J616" s="21">
        <v>281811293.99000001</v>
      </c>
      <c r="K616" s="6">
        <v>185467556683.33334</v>
      </c>
      <c r="L616" s="22"/>
      <c r="M616" s="23"/>
      <c r="N616" s="24">
        <v>44081</v>
      </c>
      <c r="O616" s="25"/>
      <c r="P616" s="23">
        <v>162</v>
      </c>
      <c r="Q616" s="19" t="s">
        <v>32</v>
      </c>
      <c r="R616" s="26">
        <v>444</v>
      </c>
      <c r="S616" s="26">
        <v>237</v>
      </c>
      <c r="T616" s="26">
        <v>207</v>
      </c>
    </row>
    <row r="617" spans="2:20" ht="15.75" customHeight="1">
      <c r="B617" s="19" t="s">
        <v>29</v>
      </c>
      <c r="C617" s="19" t="s">
        <v>30</v>
      </c>
      <c r="D617" s="19" t="s">
        <v>355</v>
      </c>
      <c r="E617" s="20"/>
      <c r="F617" s="20"/>
      <c r="G617" s="6">
        <v>192184480.66666666</v>
      </c>
      <c r="H617" s="6">
        <v>192184480.66666666</v>
      </c>
      <c r="I617" s="21">
        <v>153417440.73766667</v>
      </c>
      <c r="J617" s="21">
        <v>145746568.69999999</v>
      </c>
      <c r="K617" s="6">
        <v>143581629366.66666</v>
      </c>
      <c r="L617" s="22"/>
      <c r="M617" s="23"/>
      <c r="N617" s="24">
        <v>42583</v>
      </c>
      <c r="O617" s="25"/>
      <c r="P617" s="23">
        <v>39</v>
      </c>
      <c r="Q617" s="19" t="s">
        <v>32</v>
      </c>
      <c r="R617" s="26">
        <v>350</v>
      </c>
      <c r="S617" s="26">
        <v>196</v>
      </c>
      <c r="T617" s="26">
        <v>154</v>
      </c>
    </row>
    <row r="618" spans="2:20" ht="15.75" customHeight="1">
      <c r="B618" s="19" t="s">
        <v>33</v>
      </c>
      <c r="C618" s="19" t="s">
        <v>30</v>
      </c>
      <c r="D618" s="19" t="s">
        <v>355</v>
      </c>
      <c r="E618" s="20"/>
      <c r="F618" s="20"/>
      <c r="G618" s="6">
        <v>101923885</v>
      </c>
      <c r="H618" s="6">
        <v>101923885</v>
      </c>
      <c r="I618" s="21">
        <v>80807575.131999999</v>
      </c>
      <c r="J618" s="21">
        <v>76767196.379999995</v>
      </c>
      <c r="K618" s="6">
        <v>78208555066.666672</v>
      </c>
      <c r="L618" s="22"/>
      <c r="M618" s="23"/>
      <c r="N618" s="24">
        <v>43711</v>
      </c>
      <c r="O618" s="25"/>
      <c r="P618" s="23">
        <v>42</v>
      </c>
      <c r="Q618" s="19" t="s">
        <v>32</v>
      </c>
      <c r="R618" s="26">
        <v>352</v>
      </c>
      <c r="S618" s="26">
        <v>211</v>
      </c>
      <c r="T618" s="26">
        <v>141</v>
      </c>
    </row>
    <row r="619" spans="2:20" ht="15.75" customHeight="1">
      <c r="B619" s="19" t="s">
        <v>29</v>
      </c>
      <c r="C619" s="19" t="s">
        <v>30</v>
      </c>
      <c r="D619" s="19" t="s">
        <v>356</v>
      </c>
      <c r="E619" s="20"/>
      <c r="F619" s="20"/>
      <c r="G619" s="6">
        <v>176740053.99999997</v>
      </c>
      <c r="H619" s="6">
        <v>179626720.66666666</v>
      </c>
      <c r="I619" s="21">
        <v>148483981.85019997</v>
      </c>
      <c r="J619" s="21">
        <v>141059782.75999999</v>
      </c>
      <c r="K619" s="6">
        <v>104652119073.33333</v>
      </c>
      <c r="L619" s="22"/>
      <c r="M619" s="23"/>
      <c r="N619" s="24">
        <v>42583</v>
      </c>
      <c r="O619" s="25"/>
      <c r="P619" s="23">
        <v>100</v>
      </c>
      <c r="Q619" s="19" t="s">
        <v>32</v>
      </c>
      <c r="R619" s="26">
        <v>507</v>
      </c>
      <c r="S619" s="26">
        <v>354</v>
      </c>
      <c r="T619" s="26">
        <v>153</v>
      </c>
    </row>
    <row r="620" spans="2:20" ht="15.75" customHeight="1">
      <c r="B620" s="19" t="s">
        <v>33</v>
      </c>
      <c r="C620" s="19" t="s">
        <v>30</v>
      </c>
      <c r="D620" s="19" t="s">
        <v>356</v>
      </c>
      <c r="E620" s="20"/>
      <c r="F620" s="20"/>
      <c r="G620" s="6">
        <v>275495266.66666669</v>
      </c>
      <c r="H620" s="6">
        <v>277176600</v>
      </c>
      <c r="I620" s="21">
        <v>229567008.01216665</v>
      </c>
      <c r="J620" s="21">
        <v>218088657.61000001</v>
      </c>
      <c r="K620" s="6">
        <v>170104661683.33334</v>
      </c>
      <c r="L620" s="22"/>
      <c r="M620" s="23"/>
      <c r="N620" s="24">
        <v>43711</v>
      </c>
      <c r="O620" s="25"/>
      <c r="P620" s="23">
        <v>103</v>
      </c>
      <c r="Q620" s="19" t="s">
        <v>32</v>
      </c>
      <c r="R620" s="26">
        <v>509</v>
      </c>
      <c r="S620" s="26">
        <v>356</v>
      </c>
      <c r="T620" s="26">
        <v>153</v>
      </c>
    </row>
    <row r="621" spans="2:20" ht="15.75" customHeight="1">
      <c r="B621" s="19" t="s">
        <v>29</v>
      </c>
      <c r="C621" s="19" t="s">
        <v>30</v>
      </c>
      <c r="D621" s="19" t="s">
        <v>357</v>
      </c>
      <c r="E621" s="20"/>
      <c r="F621" s="20"/>
      <c r="G621" s="6">
        <v>142471407</v>
      </c>
      <c r="H621" s="6">
        <v>142826073.66666666</v>
      </c>
      <c r="I621" s="21">
        <v>116724793.26539999</v>
      </c>
      <c r="J621" s="21">
        <v>110888553.59999999</v>
      </c>
      <c r="K621" s="6">
        <v>95357828646.666672</v>
      </c>
      <c r="L621" s="22"/>
      <c r="M621" s="23"/>
      <c r="N621" s="24">
        <v>42583</v>
      </c>
      <c r="O621" s="25"/>
      <c r="P621" s="23">
        <v>44</v>
      </c>
      <c r="Q621" s="19" t="s">
        <v>32</v>
      </c>
      <c r="R621" s="26">
        <v>241</v>
      </c>
      <c r="S621" s="26">
        <v>132</v>
      </c>
      <c r="T621" s="26">
        <v>109</v>
      </c>
    </row>
    <row r="622" spans="2:20" ht="15.75" customHeight="1">
      <c r="B622" s="19" t="s">
        <v>33</v>
      </c>
      <c r="C622" s="19" t="s">
        <v>30</v>
      </c>
      <c r="D622" s="19" t="s">
        <v>357</v>
      </c>
      <c r="E622" s="20"/>
      <c r="F622" s="20"/>
      <c r="G622" s="6">
        <v>54972121.333333336</v>
      </c>
      <c r="H622" s="6">
        <v>55242788</v>
      </c>
      <c r="I622" s="21">
        <v>45002410.188133329</v>
      </c>
      <c r="J622" s="21">
        <v>42752289.68</v>
      </c>
      <c r="K622" s="6">
        <v>36924856093.333336</v>
      </c>
      <c r="L622" s="22"/>
      <c r="M622" s="23"/>
      <c r="N622" s="24">
        <v>43711</v>
      </c>
      <c r="O622" s="25"/>
      <c r="P622" s="23">
        <v>47</v>
      </c>
      <c r="Q622" s="19" t="s">
        <v>32</v>
      </c>
      <c r="R622" s="26">
        <v>243</v>
      </c>
      <c r="S622" s="26">
        <v>136</v>
      </c>
      <c r="T622" s="26">
        <v>107</v>
      </c>
    </row>
    <row r="623" spans="2:20" ht="15.75" customHeight="1">
      <c r="B623" s="19" t="s">
        <v>29</v>
      </c>
      <c r="C623" s="19" t="s">
        <v>30</v>
      </c>
      <c r="D623" s="19" t="s">
        <v>358</v>
      </c>
      <c r="E623" s="20"/>
      <c r="F623" s="20"/>
      <c r="G623" s="6">
        <v>26910712</v>
      </c>
      <c r="H623" s="6">
        <v>26910712</v>
      </c>
      <c r="I623" s="21">
        <v>21978759.484000001</v>
      </c>
      <c r="J623" s="21">
        <v>20879821.510000002</v>
      </c>
      <c r="K623" s="6">
        <v>18266490800</v>
      </c>
      <c r="L623" s="22"/>
      <c r="M623" s="23"/>
      <c r="N623" s="24">
        <v>42821</v>
      </c>
      <c r="O623" s="25"/>
      <c r="P623" s="23">
        <v>40</v>
      </c>
      <c r="Q623" s="19" t="s">
        <v>32</v>
      </c>
      <c r="R623" s="26">
        <v>110</v>
      </c>
      <c r="S623" s="26">
        <v>54</v>
      </c>
      <c r="T623" s="26">
        <v>56</v>
      </c>
    </row>
    <row r="624" spans="2:20" ht="15.75" customHeight="1">
      <c r="B624" s="19" t="s">
        <v>33</v>
      </c>
      <c r="C624" s="19" t="s">
        <v>30</v>
      </c>
      <c r="D624" s="19" t="s">
        <v>358</v>
      </c>
      <c r="E624" s="20"/>
      <c r="F624" s="20"/>
      <c r="G624" s="6">
        <v>24817761.666666668</v>
      </c>
      <c r="H624" s="6">
        <v>24817761.666666668</v>
      </c>
      <c r="I624" s="21">
        <v>20275579.464426666</v>
      </c>
      <c r="J624" s="21">
        <v>19261800.489999998</v>
      </c>
      <c r="K624" s="6">
        <v>16822897045.333334</v>
      </c>
      <c r="L624" s="22"/>
      <c r="M624" s="23"/>
      <c r="N624" s="24">
        <v>43711</v>
      </c>
      <c r="O624" s="25"/>
      <c r="P624" s="23">
        <v>43</v>
      </c>
      <c r="Q624" s="19" t="s">
        <v>32</v>
      </c>
      <c r="R624" s="26">
        <v>109</v>
      </c>
      <c r="S624" s="26">
        <v>58</v>
      </c>
      <c r="T624" s="26">
        <v>51</v>
      </c>
    </row>
    <row r="625" spans="2:20" ht="15.75" customHeight="1">
      <c r="B625" s="19" t="s">
        <v>29</v>
      </c>
      <c r="C625" s="19" t="s">
        <v>30</v>
      </c>
      <c r="D625" s="19" t="s">
        <v>359</v>
      </c>
      <c r="E625" s="20"/>
      <c r="F625" s="20"/>
      <c r="G625" s="6">
        <v>48748044</v>
      </c>
      <c r="H625" s="6">
        <v>48748044</v>
      </c>
      <c r="I625" s="21">
        <v>41681598.231899999</v>
      </c>
      <c r="J625" s="21">
        <v>39597518.32</v>
      </c>
      <c r="K625" s="6">
        <v>26172021363.333332</v>
      </c>
      <c r="L625" s="22"/>
      <c r="M625" s="23"/>
      <c r="N625" s="24">
        <v>42821</v>
      </c>
      <c r="O625" s="25"/>
      <c r="P625" s="23">
        <v>21</v>
      </c>
      <c r="Q625" s="19" t="s">
        <v>32</v>
      </c>
      <c r="R625" s="26">
        <v>94</v>
      </c>
      <c r="S625" s="26">
        <v>54</v>
      </c>
      <c r="T625" s="26">
        <v>40</v>
      </c>
    </row>
    <row r="626" spans="2:20" ht="15.75" customHeight="1">
      <c r="B626" s="19" t="s">
        <v>33</v>
      </c>
      <c r="C626" s="19" t="s">
        <v>30</v>
      </c>
      <c r="D626" s="19" t="s">
        <v>359</v>
      </c>
      <c r="E626" s="20"/>
      <c r="F626" s="20"/>
      <c r="G626" s="6">
        <v>43015779.666666664</v>
      </c>
      <c r="H626" s="6">
        <v>43015779.666666664</v>
      </c>
      <c r="I626" s="21">
        <v>37175997.411666669</v>
      </c>
      <c r="J626" s="21">
        <v>35317197.539999999</v>
      </c>
      <c r="K626" s="6">
        <v>21628823166.666668</v>
      </c>
      <c r="L626" s="22"/>
      <c r="M626" s="23"/>
      <c r="N626" s="24">
        <v>43711</v>
      </c>
      <c r="O626" s="25"/>
      <c r="P626" s="23">
        <v>24</v>
      </c>
      <c r="Q626" s="19" t="s">
        <v>32</v>
      </c>
      <c r="R626" s="26">
        <v>99</v>
      </c>
      <c r="S626" s="26">
        <v>60</v>
      </c>
      <c r="T626" s="26">
        <v>39</v>
      </c>
    </row>
    <row r="627" spans="2:20" ht="15.75" customHeight="1">
      <c r="B627" s="19" t="s">
        <v>29</v>
      </c>
      <c r="C627" s="19" t="s">
        <v>30</v>
      </c>
      <c r="D627" s="19" t="s">
        <v>360</v>
      </c>
      <c r="E627" s="20"/>
      <c r="F627" s="20"/>
      <c r="G627" s="6">
        <v>109952666</v>
      </c>
      <c r="H627" s="6">
        <v>109952666</v>
      </c>
      <c r="I627" s="21">
        <v>91076288.471000001</v>
      </c>
      <c r="J627" s="21">
        <v>86522474.049999997</v>
      </c>
      <c r="K627" s="6">
        <v>69912509366.666672</v>
      </c>
      <c r="L627" s="22"/>
      <c r="M627" s="23"/>
      <c r="N627" s="24">
        <v>42821</v>
      </c>
      <c r="O627" s="25"/>
      <c r="P627" s="23">
        <v>163</v>
      </c>
      <c r="Q627" s="19" t="s">
        <v>32</v>
      </c>
      <c r="R627" s="26">
        <v>166</v>
      </c>
      <c r="S627" s="26">
        <v>107</v>
      </c>
      <c r="T627" s="26">
        <v>59</v>
      </c>
    </row>
    <row r="628" spans="2:20" ht="15.75" customHeight="1">
      <c r="B628" s="19" t="s">
        <v>33</v>
      </c>
      <c r="C628" s="19" t="s">
        <v>30</v>
      </c>
      <c r="D628" s="19" t="s">
        <v>360</v>
      </c>
      <c r="E628" s="20"/>
      <c r="F628" s="20"/>
      <c r="G628" s="6">
        <v>104695797.66666667</v>
      </c>
      <c r="H628" s="6">
        <v>104695797.66666667</v>
      </c>
      <c r="I628" s="21">
        <v>86094258.28836666</v>
      </c>
      <c r="J628" s="21">
        <v>81789545.370000005</v>
      </c>
      <c r="K628" s="6">
        <v>68894590290</v>
      </c>
      <c r="L628" s="22"/>
      <c r="M628" s="23"/>
      <c r="N628" s="24">
        <v>42979</v>
      </c>
      <c r="O628" s="25"/>
      <c r="P628" s="23">
        <v>166</v>
      </c>
      <c r="Q628" s="19" t="s">
        <v>32</v>
      </c>
      <c r="R628" s="26">
        <v>164</v>
      </c>
      <c r="S628" s="26">
        <v>112</v>
      </c>
      <c r="T628" s="26">
        <v>52</v>
      </c>
    </row>
    <row r="629" spans="2:20" ht="15.75" customHeight="1">
      <c r="B629" s="19" t="s">
        <v>29</v>
      </c>
      <c r="C629" s="19" t="s">
        <v>30</v>
      </c>
      <c r="D629" s="19" t="s">
        <v>361</v>
      </c>
      <c r="E629" s="20"/>
      <c r="F629" s="20"/>
      <c r="G629" s="6">
        <v>40579703</v>
      </c>
      <c r="H629" s="6">
        <v>40579703</v>
      </c>
      <c r="I629" s="21">
        <v>33432471.666800003</v>
      </c>
      <c r="J629" s="21">
        <v>31760848.079999998</v>
      </c>
      <c r="K629" s="6">
        <v>26471227160</v>
      </c>
      <c r="L629" s="22"/>
      <c r="M629" s="23"/>
      <c r="N629" s="24">
        <v>42821</v>
      </c>
      <c r="O629" s="25"/>
      <c r="P629" s="23">
        <v>76</v>
      </c>
      <c r="Q629" s="19" t="s">
        <v>32</v>
      </c>
      <c r="R629" s="26">
        <v>102</v>
      </c>
      <c r="S629" s="26">
        <v>79</v>
      </c>
      <c r="T629" s="26">
        <v>23</v>
      </c>
    </row>
    <row r="630" spans="2:20" ht="15.75" customHeight="1">
      <c r="B630" s="19" t="s">
        <v>33</v>
      </c>
      <c r="C630" s="19" t="s">
        <v>30</v>
      </c>
      <c r="D630" s="19" t="s">
        <v>361</v>
      </c>
      <c r="E630" s="20"/>
      <c r="F630" s="20"/>
      <c r="G630" s="6">
        <v>69584576</v>
      </c>
      <c r="H630" s="6">
        <v>69584576</v>
      </c>
      <c r="I630" s="21">
        <v>57083001.222199999</v>
      </c>
      <c r="J630" s="21">
        <v>54228851.159999996</v>
      </c>
      <c r="K630" s="6">
        <v>46302128806.666664</v>
      </c>
      <c r="L630" s="22"/>
      <c r="M630" s="23"/>
      <c r="N630" s="24">
        <v>42979</v>
      </c>
      <c r="O630" s="25"/>
      <c r="P630" s="23">
        <v>79</v>
      </c>
      <c r="Q630" s="19" t="s">
        <v>32</v>
      </c>
      <c r="R630" s="26">
        <v>102</v>
      </c>
      <c r="S630" s="26">
        <v>81</v>
      </c>
      <c r="T630" s="26">
        <v>21</v>
      </c>
    </row>
    <row r="631" spans="2:20" ht="15.75" customHeight="1">
      <c r="B631" s="19" t="s">
        <v>29</v>
      </c>
      <c r="C631" s="19" t="s">
        <v>30</v>
      </c>
      <c r="D631" s="19" t="s">
        <v>362</v>
      </c>
      <c r="E631" s="20"/>
      <c r="F631" s="20"/>
      <c r="G631" s="6">
        <v>14887596.333333334</v>
      </c>
      <c r="H631" s="6">
        <v>14887596.333333334</v>
      </c>
      <c r="I631" s="21">
        <v>12153143.941833332</v>
      </c>
      <c r="J631" s="21">
        <v>11545486.74</v>
      </c>
      <c r="K631" s="6">
        <v>10127601450</v>
      </c>
      <c r="L631" s="22"/>
      <c r="M631" s="23"/>
      <c r="N631" s="24">
        <v>44361</v>
      </c>
      <c r="O631" s="25"/>
      <c r="P631" s="23">
        <v>16</v>
      </c>
      <c r="Q631" s="19" t="s">
        <v>32</v>
      </c>
      <c r="R631" s="26">
        <v>94</v>
      </c>
      <c r="S631" s="26">
        <v>64</v>
      </c>
      <c r="T631" s="26">
        <v>30</v>
      </c>
    </row>
    <row r="632" spans="2:20" ht="15.75" customHeight="1">
      <c r="B632" s="19" t="s">
        <v>33</v>
      </c>
      <c r="C632" s="19" t="s">
        <v>30</v>
      </c>
      <c r="D632" s="19" t="s">
        <v>362</v>
      </c>
      <c r="E632" s="20"/>
      <c r="F632" s="20"/>
      <c r="G632" s="6">
        <v>12699572.666666666</v>
      </c>
      <c r="H632" s="6">
        <v>12699572.666666666</v>
      </c>
      <c r="I632" s="21">
        <v>10378938.564266667</v>
      </c>
      <c r="J632" s="21">
        <v>9859991.6400000006</v>
      </c>
      <c r="K632" s="6">
        <v>8594941120</v>
      </c>
      <c r="L632" s="22"/>
      <c r="M632" s="23"/>
      <c r="N632" s="24">
        <v>42979</v>
      </c>
      <c r="O632" s="25"/>
      <c r="P632" s="23">
        <v>19</v>
      </c>
      <c r="Q632" s="19" t="s">
        <v>32</v>
      </c>
      <c r="R632" s="26">
        <v>113</v>
      </c>
      <c r="S632" s="26">
        <v>68</v>
      </c>
      <c r="T632" s="26">
        <v>45</v>
      </c>
    </row>
    <row r="633" spans="2:20" ht="15.75" customHeight="1">
      <c r="B633" s="19" t="s">
        <v>29</v>
      </c>
      <c r="C633" s="19" t="s">
        <v>30</v>
      </c>
      <c r="D633" s="19" t="s">
        <v>363</v>
      </c>
      <c r="E633" s="20"/>
      <c r="F633" s="20"/>
      <c r="G633" s="6">
        <v>28148537</v>
      </c>
      <c r="H633" s="6">
        <v>28148537</v>
      </c>
      <c r="I633" s="21">
        <v>24681831.2597</v>
      </c>
      <c r="J633" s="21">
        <v>23447739.699999999</v>
      </c>
      <c r="K633" s="6">
        <v>12839650890</v>
      </c>
      <c r="L633" s="22"/>
      <c r="M633" s="23"/>
      <c r="N633" s="24">
        <v>44361</v>
      </c>
      <c r="O633" s="25"/>
      <c r="P633" s="23">
        <v>62</v>
      </c>
      <c r="Q633" s="19" t="s">
        <v>32</v>
      </c>
      <c r="R633" s="26">
        <v>68</v>
      </c>
      <c r="S633" s="26">
        <v>31</v>
      </c>
      <c r="T633" s="26">
        <v>37</v>
      </c>
    </row>
    <row r="634" spans="2:20" ht="15.75" customHeight="1">
      <c r="B634" s="19" t="s">
        <v>33</v>
      </c>
      <c r="C634" s="19" t="s">
        <v>30</v>
      </c>
      <c r="D634" s="19" t="s">
        <v>363</v>
      </c>
      <c r="E634" s="20"/>
      <c r="F634" s="20"/>
      <c r="G634" s="6">
        <v>18461889.333333332</v>
      </c>
      <c r="H634" s="6">
        <v>18461889.333333332</v>
      </c>
      <c r="I634" s="21">
        <v>16436137.221333332</v>
      </c>
      <c r="J634" s="21">
        <v>15614330.359999999</v>
      </c>
      <c r="K634" s="6">
        <v>7502785600</v>
      </c>
      <c r="L634" s="22"/>
      <c r="M634" s="23"/>
      <c r="N634" s="24">
        <v>42979</v>
      </c>
      <c r="O634" s="25"/>
      <c r="P634" s="23">
        <v>65</v>
      </c>
      <c r="Q634" s="19" t="s">
        <v>32</v>
      </c>
      <c r="R634" s="26">
        <v>68</v>
      </c>
      <c r="S634" s="26">
        <v>33</v>
      </c>
      <c r="T634" s="26">
        <v>35</v>
      </c>
    </row>
    <row r="635" spans="2:20" ht="15.75" customHeight="1">
      <c r="B635" s="19" t="s">
        <v>29</v>
      </c>
      <c r="C635" s="19" t="s">
        <v>30</v>
      </c>
      <c r="D635" s="19" t="s">
        <v>364</v>
      </c>
      <c r="E635" s="20"/>
      <c r="F635" s="20"/>
      <c r="G635" s="6">
        <v>169217784.33333334</v>
      </c>
      <c r="H635" s="6">
        <v>169582451</v>
      </c>
      <c r="I635" s="21">
        <v>147717640.00203332</v>
      </c>
      <c r="J635" s="21">
        <v>140331758</v>
      </c>
      <c r="K635" s="6">
        <v>79630164190</v>
      </c>
      <c r="L635" s="22"/>
      <c r="M635" s="23"/>
      <c r="N635" s="24">
        <v>44361</v>
      </c>
      <c r="O635" s="25"/>
      <c r="P635" s="23">
        <v>171</v>
      </c>
      <c r="Q635" s="19" t="s">
        <v>32</v>
      </c>
      <c r="R635" s="26">
        <v>285</v>
      </c>
      <c r="S635" s="26">
        <v>166</v>
      </c>
      <c r="T635" s="26">
        <v>119</v>
      </c>
    </row>
    <row r="636" spans="2:20" ht="15.75" customHeight="1">
      <c r="B636" s="19" t="s">
        <v>33</v>
      </c>
      <c r="C636" s="19" t="s">
        <v>30</v>
      </c>
      <c r="D636" s="19" t="s">
        <v>364</v>
      </c>
      <c r="E636" s="20"/>
      <c r="F636" s="20"/>
      <c r="G636" s="6">
        <v>150384856</v>
      </c>
      <c r="H636" s="6">
        <v>150592856</v>
      </c>
      <c r="I636" s="21">
        <v>131581266.04705</v>
      </c>
      <c r="J636" s="21">
        <v>125002202.73999999</v>
      </c>
      <c r="K636" s="6">
        <v>69642925751.666672</v>
      </c>
      <c r="L636" s="22"/>
      <c r="M636" s="23"/>
      <c r="N636" s="24">
        <v>44477</v>
      </c>
      <c r="O636" s="25"/>
      <c r="P636" s="23">
        <v>174</v>
      </c>
      <c r="Q636" s="19" t="s">
        <v>32</v>
      </c>
      <c r="R636" s="26">
        <v>285</v>
      </c>
      <c r="S636" s="26">
        <v>168</v>
      </c>
      <c r="T636" s="26">
        <v>117</v>
      </c>
    </row>
    <row r="637" spans="2:20" ht="15.75" customHeight="1">
      <c r="B637" s="19" t="s">
        <v>29</v>
      </c>
      <c r="C637" s="19" t="s">
        <v>30</v>
      </c>
      <c r="D637" s="19" t="s">
        <v>365</v>
      </c>
      <c r="E637" s="20"/>
      <c r="F637" s="20"/>
      <c r="G637" s="6">
        <v>82258365.333333328</v>
      </c>
      <c r="H637" s="6">
        <v>82258365.333333328</v>
      </c>
      <c r="I637" s="21">
        <v>67179748.922553331</v>
      </c>
      <c r="J637" s="21">
        <v>63820761.479999997</v>
      </c>
      <c r="K637" s="6">
        <v>55846727447.333336</v>
      </c>
      <c r="L637" s="22"/>
      <c r="M637" s="23"/>
      <c r="N637" s="24">
        <v>44361</v>
      </c>
      <c r="O637" s="25"/>
      <c r="P637" s="23">
        <v>45</v>
      </c>
      <c r="Q637" s="19" t="s">
        <v>32</v>
      </c>
      <c r="R637" s="26">
        <v>208</v>
      </c>
      <c r="S637" s="26">
        <v>109</v>
      </c>
      <c r="T637" s="26">
        <v>99</v>
      </c>
    </row>
    <row r="638" spans="2:20" ht="15.75" customHeight="1">
      <c r="B638" s="19" t="s">
        <v>33</v>
      </c>
      <c r="C638" s="19" t="s">
        <v>30</v>
      </c>
      <c r="D638" s="19" t="s">
        <v>365</v>
      </c>
      <c r="E638" s="20"/>
      <c r="F638" s="20"/>
      <c r="G638" s="6">
        <v>59527120.666666664</v>
      </c>
      <c r="H638" s="6">
        <v>59527120.666666664</v>
      </c>
      <c r="I638" s="21">
        <v>48663994.306666665</v>
      </c>
      <c r="J638" s="21">
        <v>46230794.590000004</v>
      </c>
      <c r="K638" s="6">
        <v>40233801333.333336</v>
      </c>
      <c r="L638" s="22"/>
      <c r="M638" s="23"/>
      <c r="N638" s="24">
        <v>44477</v>
      </c>
      <c r="O638" s="25"/>
      <c r="P638" s="23">
        <v>48</v>
      </c>
      <c r="Q638" s="19" t="s">
        <v>32</v>
      </c>
      <c r="R638" s="26">
        <v>213</v>
      </c>
      <c r="S638" s="26">
        <v>118</v>
      </c>
      <c r="T638" s="26">
        <v>95</v>
      </c>
    </row>
    <row r="639" spans="2:20" ht="15.75" customHeight="1">
      <c r="B639" s="19" t="s">
        <v>29</v>
      </c>
      <c r="C639" s="19" t="s">
        <v>30</v>
      </c>
      <c r="D639" s="19" t="s">
        <v>366</v>
      </c>
      <c r="E639" s="20"/>
      <c r="F639" s="20"/>
      <c r="G639" s="6">
        <v>876234.33333333337</v>
      </c>
      <c r="H639" s="6">
        <v>876234.33333333337</v>
      </c>
      <c r="I639" s="21">
        <v>744082.3833333333</v>
      </c>
      <c r="J639" s="21">
        <v>706878.26</v>
      </c>
      <c r="K639" s="6">
        <v>489451666.66666669</v>
      </c>
      <c r="L639" s="22"/>
      <c r="M639" s="23"/>
      <c r="N639" s="24">
        <v>44361</v>
      </c>
      <c r="O639" s="25"/>
      <c r="P639" s="23">
        <v>6</v>
      </c>
      <c r="Q639" s="19" t="s">
        <v>32</v>
      </c>
      <c r="R639" s="26">
        <v>27</v>
      </c>
      <c r="S639" s="26">
        <v>20</v>
      </c>
      <c r="T639" s="26">
        <v>7</v>
      </c>
    </row>
    <row r="640" spans="2:20" ht="15.75" customHeight="1">
      <c r="B640" s="19" t="s">
        <v>33</v>
      </c>
      <c r="C640" s="19" t="s">
        <v>30</v>
      </c>
      <c r="D640" s="19" t="s">
        <v>366</v>
      </c>
      <c r="E640" s="20"/>
      <c r="F640" s="20"/>
      <c r="G640" s="6">
        <v>140587.66666666666</v>
      </c>
      <c r="H640" s="6">
        <v>140587.66666666666</v>
      </c>
      <c r="I640" s="21">
        <v>119458.72666666667</v>
      </c>
      <c r="J640" s="21">
        <v>113485.79</v>
      </c>
      <c r="K640" s="6">
        <v>78255333.333333328</v>
      </c>
      <c r="L640" s="22"/>
      <c r="M640" s="23"/>
      <c r="N640" s="24">
        <v>44477</v>
      </c>
      <c r="O640" s="25"/>
      <c r="P640" s="23">
        <v>7</v>
      </c>
      <c r="Q640" s="19" t="s">
        <v>32</v>
      </c>
      <c r="R640" s="26"/>
      <c r="S640" s="26"/>
      <c r="T640" s="26"/>
    </row>
    <row r="641" spans="2:20" ht="15.75" customHeight="1">
      <c r="B641" s="19" t="s">
        <v>29</v>
      </c>
      <c r="C641" s="19" t="s">
        <v>30</v>
      </c>
      <c r="D641" s="19" t="s">
        <v>367</v>
      </c>
      <c r="E641" s="20"/>
      <c r="F641" s="20"/>
      <c r="G641" s="6">
        <v>34952414.333333336</v>
      </c>
      <c r="H641" s="6">
        <v>34952414.333333336</v>
      </c>
      <c r="I641" s="21">
        <v>28603582.619333331</v>
      </c>
      <c r="J641" s="21">
        <v>27173403.489999998</v>
      </c>
      <c r="K641" s="6">
        <v>23514191533.333332</v>
      </c>
      <c r="L641" s="22"/>
      <c r="M641" s="23"/>
      <c r="N641" s="24">
        <v>43836</v>
      </c>
      <c r="O641" s="25"/>
      <c r="P641" s="23">
        <v>11</v>
      </c>
      <c r="Q641" s="19" t="s">
        <v>32</v>
      </c>
      <c r="R641" s="26">
        <v>85</v>
      </c>
      <c r="S641" s="26">
        <v>38</v>
      </c>
      <c r="T641" s="26">
        <v>47</v>
      </c>
    </row>
    <row r="642" spans="2:20" ht="15.75" customHeight="1">
      <c r="B642" s="19" t="s">
        <v>33</v>
      </c>
      <c r="C642" s="19" t="s">
        <v>30</v>
      </c>
      <c r="D642" s="19" t="s">
        <v>367</v>
      </c>
      <c r="E642" s="20"/>
      <c r="F642" s="20"/>
      <c r="G642" s="6">
        <v>30168034.333333332</v>
      </c>
      <c r="H642" s="6">
        <v>30168034.333333332</v>
      </c>
      <c r="I642" s="21">
        <v>24610359.336073335</v>
      </c>
      <c r="J642" s="21">
        <v>23379841.370000001</v>
      </c>
      <c r="K642" s="6">
        <v>20583981471.333332</v>
      </c>
      <c r="L642" s="22"/>
      <c r="M642" s="23"/>
      <c r="N642" s="24">
        <v>44477</v>
      </c>
      <c r="O642" s="25"/>
      <c r="P642" s="23">
        <v>14</v>
      </c>
      <c r="Q642" s="19" t="s">
        <v>32</v>
      </c>
      <c r="R642" s="26">
        <v>94</v>
      </c>
      <c r="S642" s="26">
        <v>37</v>
      </c>
      <c r="T642" s="26">
        <v>57</v>
      </c>
    </row>
    <row r="643" spans="2:20" ht="15.75" customHeight="1">
      <c r="B643" s="19" t="s">
        <v>29</v>
      </c>
      <c r="C643" s="19" t="s">
        <v>30</v>
      </c>
      <c r="D643" s="19" t="s">
        <v>368</v>
      </c>
      <c r="E643" s="20"/>
      <c r="F643" s="20"/>
      <c r="G643" s="6">
        <v>23326955.666666668</v>
      </c>
      <c r="H643" s="6">
        <v>23326955.666666668</v>
      </c>
      <c r="I643" s="21">
        <v>19061448.449066665</v>
      </c>
      <c r="J643" s="21">
        <v>18108376.030000001</v>
      </c>
      <c r="K643" s="6">
        <v>15798174880</v>
      </c>
      <c r="L643" s="22"/>
      <c r="M643" s="23"/>
      <c r="N643" s="24">
        <v>43836</v>
      </c>
      <c r="O643" s="25"/>
      <c r="P643" s="23">
        <v>28</v>
      </c>
      <c r="Q643" s="19" t="s">
        <v>32</v>
      </c>
      <c r="R643" s="26">
        <v>149</v>
      </c>
      <c r="S643" s="26">
        <v>90</v>
      </c>
      <c r="T643" s="26">
        <v>59</v>
      </c>
    </row>
    <row r="644" spans="2:20" ht="15.75" customHeight="1">
      <c r="B644" s="19" t="s">
        <v>33</v>
      </c>
      <c r="C644" s="19" t="s">
        <v>30</v>
      </c>
      <c r="D644" s="19" t="s">
        <v>368</v>
      </c>
      <c r="E644" s="20"/>
      <c r="F644" s="20"/>
      <c r="G644" s="6">
        <v>0</v>
      </c>
      <c r="H644" s="6">
        <v>0</v>
      </c>
      <c r="I644" s="21">
        <v>0</v>
      </c>
      <c r="J644" s="21">
        <v>0</v>
      </c>
      <c r="K644" s="6">
        <v>0</v>
      </c>
      <c r="L644" s="22"/>
      <c r="M644" s="23"/>
      <c r="N644" s="24">
        <v>44477</v>
      </c>
      <c r="O644" s="27">
        <v>45200</v>
      </c>
      <c r="P644" s="23"/>
      <c r="Q644" s="19" t="s">
        <v>32</v>
      </c>
      <c r="R644" s="26"/>
      <c r="S644" s="26"/>
      <c r="T644" s="26"/>
    </row>
    <row r="645" spans="2:20" ht="15.75" customHeight="1">
      <c r="B645" s="19" t="s">
        <v>29</v>
      </c>
      <c r="C645" s="19" t="s">
        <v>30</v>
      </c>
      <c r="D645" s="19" t="s">
        <v>369</v>
      </c>
      <c r="E645" s="20"/>
      <c r="F645" s="20"/>
      <c r="G645" s="6">
        <v>654242428</v>
      </c>
      <c r="H645" s="6">
        <v>654242428</v>
      </c>
      <c r="I645" s="21">
        <v>534092677.53309995</v>
      </c>
      <c r="J645" s="21">
        <v>507388043.66000003</v>
      </c>
      <c r="K645" s="6">
        <v>444999075803.33331</v>
      </c>
      <c r="L645" s="22"/>
      <c r="M645" s="23"/>
      <c r="N645" s="24">
        <v>43836</v>
      </c>
      <c r="O645" s="25"/>
      <c r="P645" s="23">
        <v>104</v>
      </c>
      <c r="Q645" s="19" t="s">
        <v>32</v>
      </c>
      <c r="R645" s="26">
        <v>434</v>
      </c>
      <c r="S645" s="26">
        <v>237</v>
      </c>
      <c r="T645" s="26">
        <v>197</v>
      </c>
    </row>
    <row r="646" spans="2:20" ht="15.75" customHeight="1">
      <c r="B646" s="19" t="s">
        <v>33</v>
      </c>
      <c r="C646" s="19" t="s">
        <v>30</v>
      </c>
      <c r="D646" s="19" t="s">
        <v>369</v>
      </c>
      <c r="E646" s="20"/>
      <c r="F646" s="20"/>
      <c r="G646" s="6">
        <v>398699679</v>
      </c>
      <c r="H646" s="6">
        <v>398713012.33333331</v>
      </c>
      <c r="I646" s="21">
        <v>322981750.78319997</v>
      </c>
      <c r="J646" s="21">
        <v>306832663.24000001</v>
      </c>
      <c r="K646" s="6">
        <v>280436771173.33331</v>
      </c>
      <c r="L646" s="22"/>
      <c r="M646" s="23"/>
      <c r="N646" s="24">
        <v>44823</v>
      </c>
      <c r="O646" s="25"/>
      <c r="P646" s="23">
        <v>107</v>
      </c>
      <c r="Q646" s="19" t="s">
        <v>32</v>
      </c>
      <c r="R646" s="26">
        <v>434</v>
      </c>
      <c r="S646" s="26">
        <v>248</v>
      </c>
      <c r="T646" s="26">
        <v>186</v>
      </c>
    </row>
    <row r="647" spans="2:20" ht="15.75" customHeight="1">
      <c r="B647" s="19" t="s">
        <v>29</v>
      </c>
      <c r="C647" s="19" t="s">
        <v>30</v>
      </c>
      <c r="D647" s="19" t="s">
        <v>370</v>
      </c>
      <c r="E647" s="20"/>
      <c r="F647" s="20"/>
      <c r="G647" s="6">
        <v>114546844.66666667</v>
      </c>
      <c r="H647" s="6">
        <v>114624844.66666667</v>
      </c>
      <c r="I647" s="21">
        <v>91425019.118266657</v>
      </c>
      <c r="J647" s="21">
        <v>86853768.159999996</v>
      </c>
      <c r="K647" s="6">
        <v>85636390920</v>
      </c>
      <c r="L647" s="22"/>
      <c r="M647" s="23"/>
      <c r="N647" s="24">
        <v>43836</v>
      </c>
      <c r="O647" s="25"/>
      <c r="P647" s="23">
        <v>98</v>
      </c>
      <c r="Q647" s="19" t="s">
        <v>32</v>
      </c>
      <c r="R647" s="26"/>
      <c r="S647" s="26"/>
      <c r="T647" s="26"/>
    </row>
    <row r="648" spans="2:20" ht="15.75" customHeight="1">
      <c r="B648" s="19" t="s">
        <v>29</v>
      </c>
      <c r="C648" s="19" t="s">
        <v>30</v>
      </c>
      <c r="D648" s="19" t="s">
        <v>371</v>
      </c>
      <c r="E648" s="20"/>
      <c r="F648" s="20"/>
      <c r="G648" s="6">
        <v>93001465.333333328</v>
      </c>
      <c r="H648" s="6">
        <v>93001465.333333328</v>
      </c>
      <c r="I648" s="21">
        <v>77538475.490833327</v>
      </c>
      <c r="J648" s="21">
        <v>73661551.719999999</v>
      </c>
      <c r="K648" s="6">
        <v>57270332750</v>
      </c>
      <c r="L648" s="22"/>
      <c r="M648" s="23"/>
      <c r="N648" s="24">
        <v>43836</v>
      </c>
      <c r="O648" s="25"/>
      <c r="P648" s="23">
        <v>7</v>
      </c>
      <c r="Q648" s="19" t="s">
        <v>32</v>
      </c>
      <c r="R648" s="26">
        <v>78</v>
      </c>
      <c r="S648" s="26">
        <v>9</v>
      </c>
      <c r="T648" s="26">
        <v>69</v>
      </c>
    </row>
    <row r="649" spans="2:20" ht="15.75" customHeight="1">
      <c r="B649" s="19" t="s">
        <v>33</v>
      </c>
      <c r="C649" s="19" t="s">
        <v>30</v>
      </c>
      <c r="D649" s="19" t="s">
        <v>371</v>
      </c>
      <c r="E649" s="20"/>
      <c r="F649" s="20"/>
      <c r="G649" s="6">
        <v>50222870</v>
      </c>
      <c r="H649" s="6">
        <v>50222870</v>
      </c>
      <c r="I649" s="21">
        <v>41942948.351300001</v>
      </c>
      <c r="J649" s="21">
        <v>39845800.93</v>
      </c>
      <c r="K649" s="6">
        <v>30666376476.666668</v>
      </c>
      <c r="L649" s="22"/>
      <c r="M649" s="23"/>
      <c r="N649" s="24">
        <v>44823</v>
      </c>
      <c r="O649" s="25"/>
      <c r="P649" s="23">
        <v>10</v>
      </c>
      <c r="Q649" s="19" t="s">
        <v>32</v>
      </c>
      <c r="R649" s="26">
        <v>81</v>
      </c>
      <c r="S649" s="26">
        <v>12</v>
      </c>
      <c r="T649" s="26">
        <v>69</v>
      </c>
    </row>
    <row r="650" spans="2:20" ht="15.75" customHeight="1">
      <c r="B650" s="19" t="s">
        <v>29</v>
      </c>
      <c r="C650" s="19" t="s">
        <v>30</v>
      </c>
      <c r="D650" s="19" t="s">
        <v>372</v>
      </c>
      <c r="E650" s="20"/>
      <c r="F650" s="20"/>
      <c r="G650" s="6">
        <v>44841679.666666664</v>
      </c>
      <c r="H650" s="6">
        <v>44841679.666666664</v>
      </c>
      <c r="I650" s="21">
        <v>36909862.491166666</v>
      </c>
      <c r="J650" s="21">
        <v>35064369.369999997</v>
      </c>
      <c r="K650" s="6">
        <v>29377100650</v>
      </c>
      <c r="L650" s="22"/>
      <c r="M650" s="23"/>
      <c r="N650" s="24">
        <v>45166</v>
      </c>
      <c r="O650" s="25"/>
      <c r="P650" s="23">
        <v>115</v>
      </c>
      <c r="Q650" s="19" t="s">
        <v>32</v>
      </c>
      <c r="R650" s="26">
        <v>149</v>
      </c>
      <c r="S650" s="26">
        <v>98</v>
      </c>
      <c r="T650" s="26">
        <v>51</v>
      </c>
    </row>
    <row r="651" spans="2:20" ht="15.75" customHeight="1">
      <c r="B651" s="19" t="s">
        <v>33</v>
      </c>
      <c r="C651" s="19" t="s">
        <v>30</v>
      </c>
      <c r="D651" s="19" t="s">
        <v>372</v>
      </c>
      <c r="E651" s="20"/>
      <c r="F651" s="20"/>
      <c r="G651" s="6">
        <v>29460689</v>
      </c>
      <c r="H651" s="6">
        <v>29460689</v>
      </c>
      <c r="I651" s="21">
        <v>24250200.452900004</v>
      </c>
      <c r="J651" s="21">
        <v>23037690.43</v>
      </c>
      <c r="K651" s="6">
        <v>19298105730</v>
      </c>
      <c r="L651" s="22"/>
      <c r="M651" s="23"/>
      <c r="N651" s="24">
        <v>44823</v>
      </c>
      <c r="O651" s="25"/>
      <c r="P651" s="23">
        <v>118</v>
      </c>
      <c r="Q651" s="19" t="s">
        <v>32</v>
      </c>
      <c r="R651" s="26">
        <v>149</v>
      </c>
      <c r="S651" s="26">
        <v>95</v>
      </c>
      <c r="T651" s="26">
        <v>54</v>
      </c>
    </row>
    <row r="652" spans="2:20" ht="15.75" customHeight="1">
      <c r="B652" s="19" t="s">
        <v>29</v>
      </c>
      <c r="C652" s="19" t="s">
        <v>30</v>
      </c>
      <c r="D652" s="19" t="s">
        <v>373</v>
      </c>
      <c r="E652" s="20"/>
      <c r="F652" s="20"/>
      <c r="G652" s="6">
        <v>48839314</v>
      </c>
      <c r="H652" s="6">
        <v>48839314</v>
      </c>
      <c r="I652" s="21">
        <v>39869760.000999995</v>
      </c>
      <c r="J652" s="21">
        <v>37876272</v>
      </c>
      <c r="K652" s="6">
        <v>33220570366.666668</v>
      </c>
      <c r="L652" s="22"/>
      <c r="M652" s="23"/>
      <c r="N652" s="24">
        <v>45166</v>
      </c>
      <c r="O652" s="25"/>
      <c r="P652" s="23">
        <v>7</v>
      </c>
      <c r="Q652" s="19" t="s">
        <v>32</v>
      </c>
      <c r="R652" s="26">
        <v>78</v>
      </c>
      <c r="S652" s="26">
        <v>16</v>
      </c>
      <c r="T652" s="26">
        <v>62</v>
      </c>
    </row>
    <row r="653" spans="2:20" ht="15.75" customHeight="1">
      <c r="B653" s="19" t="s">
        <v>33</v>
      </c>
      <c r="C653" s="19" t="s">
        <v>30</v>
      </c>
      <c r="D653" s="19" t="s">
        <v>373</v>
      </c>
      <c r="E653" s="20"/>
      <c r="F653" s="20"/>
      <c r="G653" s="6">
        <v>22957033.666666668</v>
      </c>
      <c r="H653" s="6">
        <v>22957033.666666668</v>
      </c>
      <c r="I653" s="21">
        <v>18636708.193816666</v>
      </c>
      <c r="J653" s="21">
        <v>17704872.780000001</v>
      </c>
      <c r="K653" s="6">
        <v>16001205455</v>
      </c>
      <c r="L653" s="22"/>
      <c r="M653" s="23"/>
      <c r="N653" s="24">
        <v>44823</v>
      </c>
      <c r="O653" s="25"/>
      <c r="P653" s="23">
        <v>10</v>
      </c>
      <c r="Q653" s="19" t="s">
        <v>32</v>
      </c>
      <c r="R653" s="26">
        <v>78</v>
      </c>
      <c r="S653" s="26">
        <v>19</v>
      </c>
      <c r="T653" s="26">
        <v>59</v>
      </c>
    </row>
    <row r="654" spans="2:20" ht="15.75" customHeight="1">
      <c r="B654" s="19" t="s">
        <v>33</v>
      </c>
      <c r="C654" s="19" t="s">
        <v>30</v>
      </c>
      <c r="D654" s="19" t="s">
        <v>374</v>
      </c>
      <c r="E654" s="20"/>
      <c r="F654" s="20"/>
      <c r="G654" s="6">
        <v>12566973.333333334</v>
      </c>
      <c r="H654" s="6">
        <v>12566973.333333334</v>
      </c>
      <c r="I654" s="21">
        <v>11210978.433333332</v>
      </c>
      <c r="J654" s="21">
        <v>10650429.51</v>
      </c>
      <c r="K654" s="6">
        <v>5022203333.333333</v>
      </c>
      <c r="L654" s="22"/>
      <c r="M654" s="23"/>
      <c r="N654" s="24">
        <v>44623</v>
      </c>
      <c r="O654" s="25"/>
      <c r="P654" s="23">
        <v>2</v>
      </c>
      <c r="Q654" s="19" t="s">
        <v>32</v>
      </c>
      <c r="R654" s="26">
        <v>11</v>
      </c>
      <c r="S654" s="26">
        <v>1</v>
      </c>
      <c r="T654" s="26">
        <v>10</v>
      </c>
    </row>
    <row r="655" spans="2:20" ht="15.75" customHeight="1">
      <c r="B655" s="19" t="s">
        <v>29</v>
      </c>
      <c r="C655" s="19" t="s">
        <v>30</v>
      </c>
      <c r="D655" s="19" t="s">
        <v>375</v>
      </c>
      <c r="E655" s="20"/>
      <c r="F655" s="20"/>
      <c r="G655" s="6">
        <v>185783942.33333334</v>
      </c>
      <c r="H655" s="6">
        <v>185783942.33333334</v>
      </c>
      <c r="I655" s="21">
        <v>148864186.24433333</v>
      </c>
      <c r="J655" s="21">
        <v>141420976.93000001</v>
      </c>
      <c r="K655" s="6">
        <v>136739837366.66667</v>
      </c>
      <c r="L655" s="22"/>
      <c r="M655" s="23"/>
      <c r="N655" s="24">
        <v>44228</v>
      </c>
      <c r="O655" s="25"/>
      <c r="P655" s="23">
        <v>111</v>
      </c>
      <c r="Q655" s="19" t="s">
        <v>32</v>
      </c>
      <c r="R655" s="26">
        <v>150</v>
      </c>
      <c r="S655" s="26">
        <v>108</v>
      </c>
      <c r="T655" s="26">
        <v>42</v>
      </c>
    </row>
    <row r="656" spans="2:20" ht="15.75" customHeight="1">
      <c r="B656" s="19" t="s">
        <v>33</v>
      </c>
      <c r="C656" s="19" t="s">
        <v>30</v>
      </c>
      <c r="D656" s="19" t="s">
        <v>375</v>
      </c>
      <c r="E656" s="20"/>
      <c r="F656" s="20"/>
      <c r="G656" s="6">
        <v>163710897.33333334</v>
      </c>
      <c r="H656" s="6">
        <v>163710897.33333334</v>
      </c>
      <c r="I656" s="21">
        <v>130413611.64333333</v>
      </c>
      <c r="J656" s="21">
        <v>123892931.06</v>
      </c>
      <c r="K656" s="6">
        <v>123323280333.33333</v>
      </c>
      <c r="L656" s="22"/>
      <c r="M656" s="23"/>
      <c r="N656" s="24">
        <v>44623</v>
      </c>
      <c r="O656" s="25"/>
      <c r="P656" s="23">
        <v>114</v>
      </c>
      <c r="Q656" s="19" t="s">
        <v>32</v>
      </c>
      <c r="R656" s="26">
        <v>150</v>
      </c>
      <c r="S656" s="26">
        <v>110</v>
      </c>
      <c r="T656" s="26">
        <v>40</v>
      </c>
    </row>
    <row r="657" spans="2:20" ht="15.75" customHeight="1">
      <c r="B657" s="19" t="s">
        <v>29</v>
      </c>
      <c r="C657" s="19" t="s">
        <v>30</v>
      </c>
      <c r="D657" s="19" t="s">
        <v>376</v>
      </c>
      <c r="E657" s="20"/>
      <c r="F657" s="20"/>
      <c r="G657" s="6">
        <v>21915680</v>
      </c>
      <c r="H657" s="6">
        <v>21915680</v>
      </c>
      <c r="I657" s="21">
        <v>19280718.347899999</v>
      </c>
      <c r="J657" s="21">
        <v>18316682.43</v>
      </c>
      <c r="K657" s="6">
        <v>9759117230</v>
      </c>
      <c r="L657" s="22"/>
      <c r="M657" s="23"/>
      <c r="N657" s="24">
        <v>44228</v>
      </c>
      <c r="O657" s="25"/>
      <c r="P657" s="23">
        <v>11</v>
      </c>
      <c r="Q657" s="19" t="s">
        <v>32</v>
      </c>
      <c r="R657" s="26">
        <v>20</v>
      </c>
      <c r="S657" s="26">
        <v>13</v>
      </c>
      <c r="T657" s="26">
        <v>7</v>
      </c>
    </row>
    <row r="658" spans="2:20" ht="15.75" customHeight="1">
      <c r="B658" s="19" t="s">
        <v>33</v>
      </c>
      <c r="C658" s="19" t="s">
        <v>30</v>
      </c>
      <c r="D658" s="19" t="s">
        <v>376</v>
      </c>
      <c r="E658" s="20"/>
      <c r="F658" s="20"/>
      <c r="G658" s="6">
        <v>24694611</v>
      </c>
      <c r="H658" s="6">
        <v>24694611</v>
      </c>
      <c r="I658" s="21">
        <v>21796708.344000001</v>
      </c>
      <c r="J658" s="21">
        <v>20706872.93</v>
      </c>
      <c r="K658" s="6">
        <v>10732972800</v>
      </c>
      <c r="L658" s="22"/>
      <c r="M658" s="23"/>
      <c r="N658" s="24">
        <v>44623</v>
      </c>
      <c r="O658" s="25"/>
      <c r="P658" s="23">
        <v>13</v>
      </c>
      <c r="Q658" s="19" t="s">
        <v>32</v>
      </c>
      <c r="R658" s="26">
        <v>23</v>
      </c>
      <c r="S658" s="26">
        <v>17</v>
      </c>
      <c r="T658" s="26">
        <v>6</v>
      </c>
    </row>
    <row r="659" spans="2:20" ht="15.75" customHeight="1">
      <c r="B659" s="19" t="s">
        <v>29</v>
      </c>
      <c r="C659" s="19" t="s">
        <v>30</v>
      </c>
      <c r="D659" s="19" t="s">
        <v>377</v>
      </c>
      <c r="E659" s="20"/>
      <c r="F659" s="20"/>
      <c r="G659" s="6">
        <v>24652897.333333332</v>
      </c>
      <c r="H659" s="6">
        <v>24652897.333333332</v>
      </c>
      <c r="I659" s="21">
        <v>20124815.353333335</v>
      </c>
      <c r="J659" s="21">
        <v>19118574.59</v>
      </c>
      <c r="K659" s="6">
        <v>16770674000</v>
      </c>
      <c r="L659" s="22"/>
      <c r="M659" s="23"/>
      <c r="N659" s="24">
        <v>44228</v>
      </c>
      <c r="O659" s="25"/>
      <c r="P659" s="23">
        <v>28</v>
      </c>
      <c r="Q659" s="19" t="s">
        <v>32</v>
      </c>
      <c r="R659" s="26">
        <v>49</v>
      </c>
      <c r="S659" s="26">
        <v>39</v>
      </c>
      <c r="T659" s="26">
        <v>10</v>
      </c>
    </row>
    <row r="660" spans="2:20" ht="15.75" customHeight="1">
      <c r="B660" s="19" t="s">
        <v>33</v>
      </c>
      <c r="C660" s="19" t="s">
        <v>30</v>
      </c>
      <c r="D660" s="19" t="s">
        <v>377</v>
      </c>
      <c r="E660" s="20"/>
      <c r="F660" s="20"/>
      <c r="G660" s="6">
        <v>2506595.3333333335</v>
      </c>
      <c r="H660" s="6">
        <v>2506595.3333333335</v>
      </c>
      <c r="I660" s="21">
        <v>2046201.0983333334</v>
      </c>
      <c r="J660" s="21">
        <v>1943891.04</v>
      </c>
      <c r="K660" s="6">
        <v>1705163833.3333333</v>
      </c>
      <c r="L660" s="22"/>
      <c r="M660" s="23"/>
      <c r="N660" s="24">
        <v>44623</v>
      </c>
      <c r="O660" s="25"/>
      <c r="P660" s="23">
        <v>31</v>
      </c>
      <c r="Q660" s="19" t="s">
        <v>32</v>
      </c>
      <c r="R660" s="26">
        <v>49</v>
      </c>
      <c r="S660" s="26">
        <v>40</v>
      </c>
      <c r="T660" s="26">
        <v>9</v>
      </c>
    </row>
    <row r="661" spans="2:20" ht="15.75" customHeight="1">
      <c r="B661" s="19" t="s">
        <v>33</v>
      </c>
      <c r="C661" s="19" t="s">
        <v>30</v>
      </c>
      <c r="D661" s="19" t="s">
        <v>378</v>
      </c>
      <c r="E661" s="20"/>
      <c r="F661" s="20"/>
      <c r="G661" s="6">
        <v>4660563.333333333</v>
      </c>
      <c r="H661" s="6">
        <v>4660563.333333333</v>
      </c>
      <c r="I661" s="21">
        <v>4023238.1433333331</v>
      </c>
      <c r="J661" s="21">
        <v>3822076.24</v>
      </c>
      <c r="K661" s="6">
        <v>2360463666.6666665</v>
      </c>
      <c r="L661" s="22"/>
      <c r="M661" s="23"/>
      <c r="N661" s="24">
        <v>44819</v>
      </c>
      <c r="O661" s="25"/>
      <c r="P661" s="23">
        <v>2</v>
      </c>
      <c r="Q661" s="19" t="s">
        <v>32</v>
      </c>
      <c r="R661" s="26">
        <v>11</v>
      </c>
      <c r="S661" s="26">
        <v>6</v>
      </c>
      <c r="T661" s="26">
        <v>5</v>
      </c>
    </row>
    <row r="662" spans="2:20" ht="15.75" customHeight="1">
      <c r="B662" s="19" t="s">
        <v>29</v>
      </c>
      <c r="C662" s="19" t="s">
        <v>30</v>
      </c>
      <c r="D662" s="19" t="s">
        <v>379</v>
      </c>
      <c r="E662" s="20"/>
      <c r="F662" s="20"/>
      <c r="G662" s="6">
        <v>44510500</v>
      </c>
      <c r="H662" s="6">
        <v>44510500</v>
      </c>
      <c r="I662" s="21">
        <v>37136199.952</v>
      </c>
      <c r="J662" s="21">
        <v>35279389.950000003</v>
      </c>
      <c r="K662" s="6">
        <v>27312222400</v>
      </c>
      <c r="L662" s="22"/>
      <c r="M662" s="23"/>
      <c r="N662" s="24">
        <v>44228</v>
      </c>
      <c r="O662" s="25"/>
      <c r="P662" s="23">
        <v>24</v>
      </c>
      <c r="Q662" s="19" t="s">
        <v>32</v>
      </c>
      <c r="R662" s="26">
        <v>194</v>
      </c>
      <c r="S662" s="26">
        <v>124</v>
      </c>
      <c r="T662" s="26">
        <v>70</v>
      </c>
    </row>
    <row r="663" spans="2:20" ht="15.75" customHeight="1">
      <c r="B663" s="19" t="s">
        <v>33</v>
      </c>
      <c r="C663" s="19" t="s">
        <v>30</v>
      </c>
      <c r="D663" s="19" t="s">
        <v>379</v>
      </c>
      <c r="E663" s="20"/>
      <c r="F663" s="20"/>
      <c r="G663" s="6">
        <v>35666806.333333336</v>
      </c>
      <c r="H663" s="6">
        <v>35666806.333333336</v>
      </c>
      <c r="I663" s="21">
        <v>30139430.807533335</v>
      </c>
      <c r="J663" s="21">
        <v>28632459.27</v>
      </c>
      <c r="K663" s="6">
        <v>20471761206.666668</v>
      </c>
      <c r="L663" s="22"/>
      <c r="M663" s="23"/>
      <c r="N663" s="24">
        <v>44409</v>
      </c>
      <c r="O663" s="25"/>
      <c r="P663" s="23">
        <v>27</v>
      </c>
      <c r="Q663" s="19" t="s">
        <v>32</v>
      </c>
      <c r="R663" s="26">
        <v>201</v>
      </c>
      <c r="S663" s="26">
        <v>131</v>
      </c>
      <c r="T663" s="26">
        <v>70</v>
      </c>
    </row>
    <row r="664" spans="2:20" ht="15.75" customHeight="1">
      <c r="B664" s="19" t="s">
        <v>29</v>
      </c>
      <c r="C664" s="19" t="s">
        <v>30</v>
      </c>
      <c r="D664" s="19" t="s">
        <v>380</v>
      </c>
      <c r="E664" s="20"/>
      <c r="F664" s="20"/>
      <c r="G664" s="6">
        <v>201965578.33333334</v>
      </c>
      <c r="H664" s="6">
        <v>202365578.33333334</v>
      </c>
      <c r="I664" s="21">
        <v>172228472.32153332</v>
      </c>
      <c r="J664" s="21">
        <v>163617048.71000001</v>
      </c>
      <c r="K664" s="6">
        <v>110137429673.33333</v>
      </c>
      <c r="L664" s="22"/>
      <c r="M664" s="23"/>
      <c r="N664" s="24">
        <v>44228</v>
      </c>
      <c r="O664" s="25"/>
      <c r="P664" s="23">
        <v>86</v>
      </c>
      <c r="Q664" s="19" t="s">
        <v>32</v>
      </c>
      <c r="R664" s="26">
        <v>344</v>
      </c>
      <c r="S664" s="26">
        <v>223</v>
      </c>
      <c r="T664" s="26">
        <v>121</v>
      </c>
    </row>
    <row r="665" spans="2:20" ht="15.75" customHeight="1">
      <c r="B665" s="19" t="s">
        <v>33</v>
      </c>
      <c r="C665" s="19" t="s">
        <v>30</v>
      </c>
      <c r="D665" s="19" t="s">
        <v>380</v>
      </c>
      <c r="E665" s="20"/>
      <c r="F665" s="20"/>
      <c r="G665" s="6">
        <v>179361218</v>
      </c>
      <c r="H665" s="6">
        <v>179530551.33333334</v>
      </c>
      <c r="I665" s="21">
        <v>150955913.7173</v>
      </c>
      <c r="J665" s="21">
        <v>143408118.03</v>
      </c>
      <c r="K665" s="6">
        <v>105204830676.66667</v>
      </c>
      <c r="L665" s="22"/>
      <c r="M665" s="23"/>
      <c r="N665" s="24">
        <v>44409</v>
      </c>
      <c r="O665" s="25"/>
      <c r="P665" s="23">
        <v>89</v>
      </c>
      <c r="Q665" s="19" t="s">
        <v>32</v>
      </c>
      <c r="R665" s="26">
        <v>349</v>
      </c>
      <c r="S665" s="26">
        <v>228</v>
      </c>
      <c r="T665" s="26">
        <v>121</v>
      </c>
    </row>
    <row r="666" spans="2:20" ht="15.75" customHeight="1">
      <c r="B666" s="19" t="s">
        <v>29</v>
      </c>
      <c r="C666" s="19" t="s">
        <v>30</v>
      </c>
      <c r="D666" s="19" t="s">
        <v>381</v>
      </c>
      <c r="E666" s="20"/>
      <c r="F666" s="20"/>
      <c r="G666" s="6">
        <v>43122951</v>
      </c>
      <c r="H666" s="6">
        <v>43154951</v>
      </c>
      <c r="I666" s="21">
        <v>35202408.993000001</v>
      </c>
      <c r="J666" s="21">
        <v>33442288.539999999</v>
      </c>
      <c r="K666" s="6">
        <v>29335340766.666668</v>
      </c>
      <c r="L666" s="22"/>
      <c r="M666" s="23"/>
      <c r="N666" s="24">
        <v>43728</v>
      </c>
      <c r="O666" s="25"/>
      <c r="P666" s="23">
        <v>79</v>
      </c>
      <c r="Q666" s="19" t="s">
        <v>32</v>
      </c>
      <c r="R666" s="26">
        <v>1</v>
      </c>
      <c r="S666" s="26"/>
      <c r="T666" s="26">
        <v>1</v>
      </c>
    </row>
    <row r="667" spans="2:20" ht="15.75" customHeight="1">
      <c r="B667" s="19" t="s">
        <v>33</v>
      </c>
      <c r="C667" s="19" t="s">
        <v>30</v>
      </c>
      <c r="D667" s="19" t="s">
        <v>381</v>
      </c>
      <c r="E667" s="20"/>
      <c r="F667" s="20"/>
      <c r="G667" s="6">
        <v>4674723</v>
      </c>
      <c r="H667" s="6">
        <v>4904056.333333333</v>
      </c>
      <c r="I667" s="21">
        <v>3816100.5</v>
      </c>
      <c r="J667" s="21">
        <v>3625295.48</v>
      </c>
      <c r="K667" s="6">
        <v>3180083333.3333335</v>
      </c>
      <c r="L667" s="22"/>
      <c r="M667" s="23"/>
      <c r="N667" s="24">
        <v>44409</v>
      </c>
      <c r="O667" s="25"/>
      <c r="P667" s="23">
        <v>82</v>
      </c>
      <c r="Q667" s="19" t="s">
        <v>32</v>
      </c>
      <c r="R667" s="26">
        <v>1</v>
      </c>
      <c r="S667" s="26"/>
      <c r="T667" s="26">
        <v>1</v>
      </c>
    </row>
    <row r="668" spans="2:20" ht="15.75" customHeight="1">
      <c r="B668" s="19" t="s">
        <v>29</v>
      </c>
      <c r="C668" s="19" t="s">
        <v>30</v>
      </c>
      <c r="D668" s="19" t="s">
        <v>382</v>
      </c>
      <c r="E668" s="20"/>
      <c r="F668" s="20"/>
      <c r="G668" s="6">
        <v>66906173.333333336</v>
      </c>
      <c r="H668" s="6">
        <v>66906173.333333336</v>
      </c>
      <c r="I668" s="21">
        <v>54617297.194433331</v>
      </c>
      <c r="J668" s="21">
        <v>51886432.329999998</v>
      </c>
      <c r="K668" s="6">
        <v>45514356070</v>
      </c>
      <c r="L668" s="22"/>
      <c r="M668" s="23"/>
      <c r="N668" s="24">
        <v>43728</v>
      </c>
      <c r="O668" s="25"/>
      <c r="P668" s="23">
        <v>28</v>
      </c>
      <c r="Q668" s="19" t="s">
        <v>32</v>
      </c>
      <c r="R668" s="26">
        <v>180</v>
      </c>
      <c r="S668" s="26">
        <v>78</v>
      </c>
      <c r="T668" s="26">
        <v>102</v>
      </c>
    </row>
    <row r="669" spans="2:20" ht="15.75" customHeight="1">
      <c r="B669" s="19" t="s">
        <v>33</v>
      </c>
      <c r="C669" s="19" t="s">
        <v>30</v>
      </c>
      <c r="D669" s="19" t="s">
        <v>382</v>
      </c>
      <c r="E669" s="20"/>
      <c r="F669" s="20"/>
      <c r="G669" s="6">
        <v>43113033</v>
      </c>
      <c r="H669" s="6">
        <v>43113033</v>
      </c>
      <c r="I669" s="21">
        <v>35194323.2949</v>
      </c>
      <c r="J669" s="21">
        <v>33434607.129999999</v>
      </c>
      <c r="K669" s="6">
        <v>29328554463.333332</v>
      </c>
      <c r="L669" s="22"/>
      <c r="M669" s="23"/>
      <c r="N669" s="24">
        <v>44409</v>
      </c>
      <c r="O669" s="25"/>
      <c r="P669" s="23">
        <v>31</v>
      </c>
      <c r="Q669" s="19" t="s">
        <v>32</v>
      </c>
      <c r="R669" s="26">
        <v>182</v>
      </c>
      <c r="S669" s="26">
        <v>76</v>
      </c>
      <c r="T669" s="26">
        <v>106</v>
      </c>
    </row>
    <row r="670" spans="2:20" ht="15.75" customHeight="1">
      <c r="B670" s="19" t="s">
        <v>29</v>
      </c>
      <c r="C670" s="19" t="s">
        <v>30</v>
      </c>
      <c r="D670" s="19" t="s">
        <v>383</v>
      </c>
      <c r="E670" s="20"/>
      <c r="F670" s="20"/>
      <c r="G670" s="6">
        <v>38628723.666666664</v>
      </c>
      <c r="H670" s="6">
        <v>38628723.666666664</v>
      </c>
      <c r="I670" s="21">
        <v>31570260.753666669</v>
      </c>
      <c r="J670" s="21">
        <v>29991747.719999999</v>
      </c>
      <c r="K670" s="6">
        <v>26142455233.333332</v>
      </c>
      <c r="L670" s="22"/>
      <c r="M670" s="23"/>
      <c r="N670" s="24">
        <v>43728</v>
      </c>
      <c r="O670" s="25"/>
      <c r="P670" s="23">
        <v>45</v>
      </c>
      <c r="Q670" s="19" t="s">
        <v>32</v>
      </c>
      <c r="R670" s="26">
        <v>243</v>
      </c>
      <c r="S670" s="26">
        <v>174</v>
      </c>
      <c r="T670" s="26">
        <v>69</v>
      </c>
    </row>
    <row r="671" spans="2:20" ht="15.75" customHeight="1">
      <c r="B671" s="19" t="s">
        <v>33</v>
      </c>
      <c r="C671" s="19" t="s">
        <v>30</v>
      </c>
      <c r="D671" s="19" t="s">
        <v>383</v>
      </c>
      <c r="E671" s="20"/>
      <c r="F671" s="20"/>
      <c r="G671" s="6">
        <v>17674484.333333332</v>
      </c>
      <c r="H671" s="6">
        <v>17674484.333333332</v>
      </c>
      <c r="I671" s="21">
        <v>14558145.323333332</v>
      </c>
      <c r="J671" s="21">
        <v>13830238.060000001</v>
      </c>
      <c r="K671" s="6">
        <v>11541996333.333334</v>
      </c>
      <c r="L671" s="22"/>
      <c r="M671" s="23"/>
      <c r="N671" s="24">
        <v>44409</v>
      </c>
      <c r="O671" s="25"/>
      <c r="P671" s="23">
        <v>48</v>
      </c>
      <c r="Q671" s="19" t="s">
        <v>32</v>
      </c>
      <c r="R671" s="26">
        <v>245</v>
      </c>
      <c r="S671" s="26">
        <v>185</v>
      </c>
      <c r="T671" s="26">
        <v>60</v>
      </c>
    </row>
    <row r="672" spans="2:20" ht="15.75" customHeight="1">
      <c r="B672" s="19" t="s">
        <v>29</v>
      </c>
      <c r="C672" s="19" t="s">
        <v>30</v>
      </c>
      <c r="D672" s="19" t="s">
        <v>384</v>
      </c>
      <c r="E672" s="20"/>
      <c r="F672" s="20"/>
      <c r="G672" s="6">
        <v>0</v>
      </c>
      <c r="H672" s="6">
        <v>0</v>
      </c>
      <c r="I672" s="21">
        <v>0</v>
      </c>
      <c r="J672" s="21">
        <v>0</v>
      </c>
      <c r="K672" s="6">
        <v>0</v>
      </c>
      <c r="L672" s="22"/>
      <c r="M672" s="23"/>
      <c r="N672" s="24">
        <v>43728</v>
      </c>
      <c r="O672" s="25"/>
      <c r="P672" s="23"/>
      <c r="Q672" s="19" t="s">
        <v>32</v>
      </c>
      <c r="R672" s="26">
        <v>9</v>
      </c>
      <c r="S672" s="26">
        <v>8</v>
      </c>
      <c r="T672" s="26">
        <v>1</v>
      </c>
    </row>
    <row r="673" spans="2:20" ht="15.75" customHeight="1">
      <c r="B673" s="19" t="s">
        <v>33</v>
      </c>
      <c r="C673" s="19" t="s">
        <v>30</v>
      </c>
      <c r="D673" s="19" t="s">
        <v>384</v>
      </c>
      <c r="E673" s="20"/>
      <c r="F673" s="20"/>
      <c r="G673" s="6">
        <v>34564.333333333336</v>
      </c>
      <c r="H673" s="6">
        <v>34564.333333333336</v>
      </c>
      <c r="I673" s="21">
        <v>31582.903333333332</v>
      </c>
      <c r="J673" s="21">
        <v>30003.759999999998</v>
      </c>
      <c r="K673" s="6">
        <v>11042333.333333334</v>
      </c>
      <c r="L673" s="22"/>
      <c r="M673" s="23"/>
      <c r="N673" s="24">
        <v>43009</v>
      </c>
      <c r="O673" s="25"/>
      <c r="P673" s="23">
        <v>4</v>
      </c>
      <c r="Q673" s="19" t="s">
        <v>32</v>
      </c>
      <c r="R673" s="26">
        <v>13</v>
      </c>
      <c r="S673" s="26">
        <v>12</v>
      </c>
      <c r="T673" s="26">
        <v>1</v>
      </c>
    </row>
    <row r="674" spans="2:20" ht="15.75" customHeight="1">
      <c r="B674" s="19" t="s">
        <v>29</v>
      </c>
      <c r="C674" s="19" t="s">
        <v>30</v>
      </c>
      <c r="D674" s="19" t="s">
        <v>385</v>
      </c>
      <c r="E674" s="20"/>
      <c r="F674" s="20"/>
      <c r="G674" s="6">
        <v>94282442.333333328</v>
      </c>
      <c r="H674" s="6">
        <v>94283775.666666672</v>
      </c>
      <c r="I674" s="21">
        <v>77469699.558833331</v>
      </c>
      <c r="J674" s="21">
        <v>73596214.579999998</v>
      </c>
      <c r="K674" s="6">
        <v>62269417683.333336</v>
      </c>
      <c r="L674" s="22"/>
      <c r="M674" s="23"/>
      <c r="N674" s="24">
        <v>43728</v>
      </c>
      <c r="O674" s="25"/>
      <c r="P674" s="23">
        <v>32</v>
      </c>
      <c r="Q674" s="19" t="s">
        <v>32</v>
      </c>
      <c r="R674" s="26">
        <v>205</v>
      </c>
      <c r="S674" s="26">
        <v>120</v>
      </c>
      <c r="T674" s="26">
        <v>85</v>
      </c>
    </row>
    <row r="675" spans="2:20" ht="15.75" customHeight="1">
      <c r="B675" s="19" t="s">
        <v>33</v>
      </c>
      <c r="C675" s="19" t="s">
        <v>30</v>
      </c>
      <c r="D675" s="19" t="s">
        <v>385</v>
      </c>
      <c r="E675" s="20"/>
      <c r="F675" s="20"/>
      <c r="G675" s="6">
        <v>35653956.666666664</v>
      </c>
      <c r="H675" s="6">
        <v>35703290</v>
      </c>
      <c r="I675" s="21">
        <v>29347699.124166667</v>
      </c>
      <c r="J675" s="21">
        <v>27880314.170000002</v>
      </c>
      <c r="K675" s="6">
        <v>23356509416.666668</v>
      </c>
      <c r="L675" s="22"/>
      <c r="M675" s="23"/>
      <c r="N675" s="24">
        <v>43009</v>
      </c>
      <c r="O675" s="25"/>
      <c r="P675" s="23">
        <v>35</v>
      </c>
      <c r="Q675" s="19" t="s">
        <v>32</v>
      </c>
      <c r="R675" s="26">
        <v>205</v>
      </c>
      <c r="S675" s="26">
        <v>125</v>
      </c>
      <c r="T675" s="26">
        <v>80</v>
      </c>
    </row>
    <row r="676" spans="2:20" ht="15.75" customHeight="1">
      <c r="B676" s="19" t="s">
        <v>29</v>
      </c>
      <c r="C676" s="19" t="s">
        <v>30</v>
      </c>
      <c r="D676" s="19" t="s">
        <v>386</v>
      </c>
      <c r="E676" s="20"/>
      <c r="F676" s="20"/>
      <c r="G676" s="6">
        <v>75196621.666666672</v>
      </c>
      <c r="H676" s="6">
        <v>75196621.666666672</v>
      </c>
      <c r="I676" s="21">
        <v>61669878.507766664</v>
      </c>
      <c r="J676" s="21">
        <v>58586384.579999998</v>
      </c>
      <c r="K676" s="6">
        <v>50099048736.666664</v>
      </c>
      <c r="L676" s="22"/>
      <c r="M676" s="23"/>
      <c r="N676" s="24">
        <v>43222</v>
      </c>
      <c r="O676" s="25"/>
      <c r="P676" s="23">
        <v>49</v>
      </c>
      <c r="Q676" s="19" t="s">
        <v>32</v>
      </c>
      <c r="R676" s="26">
        <v>474</v>
      </c>
      <c r="S676" s="26">
        <v>289</v>
      </c>
      <c r="T676" s="26">
        <v>185</v>
      </c>
    </row>
    <row r="677" spans="2:20" ht="15.75" customHeight="1">
      <c r="B677" s="19" t="s">
        <v>33</v>
      </c>
      <c r="C677" s="19" t="s">
        <v>30</v>
      </c>
      <c r="D677" s="19" t="s">
        <v>386</v>
      </c>
      <c r="E677" s="20"/>
      <c r="F677" s="20"/>
      <c r="G677" s="6">
        <v>74300517</v>
      </c>
      <c r="H677" s="6">
        <v>74305850.333333328</v>
      </c>
      <c r="I677" s="21">
        <v>60810563.828700006</v>
      </c>
      <c r="J677" s="21">
        <v>57770035.640000001</v>
      </c>
      <c r="K677" s="6">
        <v>49962789523.333336</v>
      </c>
      <c r="L677" s="22"/>
      <c r="M677" s="23"/>
      <c r="N677" s="24">
        <v>43009</v>
      </c>
      <c r="O677" s="25"/>
      <c r="P677" s="23">
        <v>52</v>
      </c>
      <c r="Q677" s="19" t="s">
        <v>32</v>
      </c>
      <c r="R677" s="26">
        <v>474</v>
      </c>
      <c r="S677" s="26">
        <v>308</v>
      </c>
      <c r="T677" s="26">
        <v>166</v>
      </c>
    </row>
    <row r="678" spans="2:20" ht="15.75" customHeight="1">
      <c r="B678" s="19" t="s">
        <v>29</v>
      </c>
      <c r="C678" s="19" t="s">
        <v>30</v>
      </c>
      <c r="D678" s="19" t="s">
        <v>387</v>
      </c>
      <c r="E678" s="20"/>
      <c r="F678" s="20"/>
      <c r="G678" s="6">
        <v>277328333</v>
      </c>
      <c r="H678" s="6">
        <v>277328333</v>
      </c>
      <c r="I678" s="21">
        <v>228374748.75259998</v>
      </c>
      <c r="J678" s="21">
        <v>216956011.31</v>
      </c>
      <c r="K678" s="6">
        <v>181309571286.66666</v>
      </c>
      <c r="L678" s="22"/>
      <c r="M678" s="23"/>
      <c r="N678" s="24">
        <v>43222</v>
      </c>
      <c r="O678" s="25"/>
      <c r="P678" s="23">
        <v>65</v>
      </c>
      <c r="Q678" s="19" t="s">
        <v>32</v>
      </c>
      <c r="R678" s="26">
        <v>1032</v>
      </c>
      <c r="S678" s="26">
        <v>686</v>
      </c>
      <c r="T678" s="26">
        <v>346</v>
      </c>
    </row>
    <row r="679" spans="2:20" ht="15.75" customHeight="1">
      <c r="B679" s="19" t="s">
        <v>33</v>
      </c>
      <c r="C679" s="19" t="s">
        <v>30</v>
      </c>
      <c r="D679" s="19" t="s">
        <v>387</v>
      </c>
      <c r="E679" s="20"/>
      <c r="F679" s="20"/>
      <c r="G679" s="6">
        <v>197873089.33333334</v>
      </c>
      <c r="H679" s="6">
        <v>197873089.33333334</v>
      </c>
      <c r="I679" s="21">
        <v>163419623.23603335</v>
      </c>
      <c r="J679" s="21">
        <v>155248642.06999999</v>
      </c>
      <c r="K679" s="6">
        <v>127605429990</v>
      </c>
      <c r="L679" s="22"/>
      <c r="M679" s="23"/>
      <c r="N679" s="24">
        <v>43009</v>
      </c>
      <c r="O679" s="25"/>
      <c r="P679" s="23">
        <v>68</v>
      </c>
      <c r="Q679" s="19" t="s">
        <v>32</v>
      </c>
      <c r="R679" s="26">
        <v>1036</v>
      </c>
      <c r="S679" s="26">
        <v>694</v>
      </c>
      <c r="T679" s="26">
        <v>342</v>
      </c>
    </row>
    <row r="680" spans="2:20" ht="15.75" customHeight="1">
      <c r="B680" s="19" t="s">
        <v>29</v>
      </c>
      <c r="C680" s="19" t="s">
        <v>30</v>
      </c>
      <c r="D680" s="19" t="s">
        <v>388</v>
      </c>
      <c r="E680" s="20"/>
      <c r="F680" s="20"/>
      <c r="G680" s="6">
        <v>14180717.666666666</v>
      </c>
      <c r="H680" s="6">
        <v>14180717.666666666</v>
      </c>
      <c r="I680" s="21">
        <v>12158312.744666666</v>
      </c>
      <c r="J680" s="21">
        <v>11550397.109999999</v>
      </c>
      <c r="K680" s="6">
        <v>7490388600</v>
      </c>
      <c r="L680" s="22"/>
      <c r="M680" s="23"/>
      <c r="N680" s="24">
        <v>43222</v>
      </c>
      <c r="O680" s="25"/>
      <c r="P680" s="23">
        <v>29</v>
      </c>
      <c r="Q680" s="19" t="s">
        <v>32</v>
      </c>
      <c r="R680" s="26">
        <v>125</v>
      </c>
      <c r="S680" s="26">
        <v>95</v>
      </c>
      <c r="T680" s="26">
        <v>30</v>
      </c>
    </row>
    <row r="681" spans="2:20" ht="15.75" customHeight="1">
      <c r="B681" s="19" t="s">
        <v>33</v>
      </c>
      <c r="C681" s="19" t="s">
        <v>30</v>
      </c>
      <c r="D681" s="19" t="s">
        <v>388</v>
      </c>
      <c r="E681" s="20"/>
      <c r="F681" s="20"/>
      <c r="G681" s="6">
        <v>16105294.333333334</v>
      </c>
      <c r="H681" s="6">
        <v>16105294.333333334</v>
      </c>
      <c r="I681" s="21">
        <v>13644680.914333334</v>
      </c>
      <c r="J681" s="21">
        <v>12962446.869999999</v>
      </c>
      <c r="K681" s="6">
        <v>9113383033.333334</v>
      </c>
      <c r="L681" s="22"/>
      <c r="M681" s="23"/>
      <c r="N681" s="24">
        <v>44294</v>
      </c>
      <c r="O681" s="25"/>
      <c r="P681" s="23">
        <v>32</v>
      </c>
      <c r="Q681" s="19" t="s">
        <v>32</v>
      </c>
      <c r="R681" s="26">
        <v>127</v>
      </c>
      <c r="S681" s="26">
        <v>97</v>
      </c>
      <c r="T681" s="26">
        <v>30</v>
      </c>
    </row>
    <row r="682" spans="2:20" ht="15.75" customHeight="1">
      <c r="B682" s="19" t="s">
        <v>29</v>
      </c>
      <c r="C682" s="19" t="s">
        <v>30</v>
      </c>
      <c r="D682" s="19" t="s">
        <v>389</v>
      </c>
      <c r="E682" s="20"/>
      <c r="F682" s="20"/>
      <c r="G682" s="6">
        <v>229104</v>
      </c>
      <c r="H682" s="6">
        <v>229104</v>
      </c>
      <c r="I682" s="21">
        <v>199134</v>
      </c>
      <c r="J682" s="21">
        <v>189177.3</v>
      </c>
      <c r="K682" s="6">
        <v>111000000</v>
      </c>
      <c r="L682" s="22"/>
      <c r="M682" s="23"/>
      <c r="N682" s="24">
        <v>43222</v>
      </c>
      <c r="O682" s="25"/>
      <c r="P682" s="23">
        <v>2</v>
      </c>
      <c r="Q682" s="19" t="s">
        <v>32</v>
      </c>
      <c r="R682" s="26">
        <v>9</v>
      </c>
      <c r="S682" s="26">
        <v>8</v>
      </c>
      <c r="T682" s="26">
        <v>1</v>
      </c>
    </row>
    <row r="683" spans="2:20" ht="15.75" customHeight="1">
      <c r="B683" s="19" t="s">
        <v>33</v>
      </c>
      <c r="C683" s="19" t="s">
        <v>30</v>
      </c>
      <c r="D683" s="19" t="s">
        <v>389</v>
      </c>
      <c r="E683" s="20"/>
      <c r="F683" s="20"/>
      <c r="G683" s="6">
        <v>0</v>
      </c>
      <c r="H683" s="6">
        <v>0</v>
      </c>
      <c r="I683" s="21">
        <v>0</v>
      </c>
      <c r="J683" s="21">
        <v>0</v>
      </c>
      <c r="K683" s="6">
        <v>0</v>
      </c>
      <c r="L683" s="22"/>
      <c r="M683" s="23"/>
      <c r="N683" s="24">
        <v>44294</v>
      </c>
      <c r="O683" s="25"/>
      <c r="P683" s="23"/>
      <c r="Q683" s="19" t="s">
        <v>32</v>
      </c>
      <c r="R683" s="26"/>
      <c r="S683" s="26"/>
      <c r="T683" s="26"/>
    </row>
    <row r="684" spans="2:20" ht="15.75" customHeight="1">
      <c r="B684" s="19" t="s">
        <v>29</v>
      </c>
      <c r="C684" s="19" t="s">
        <v>30</v>
      </c>
      <c r="D684" s="19" t="s">
        <v>390</v>
      </c>
      <c r="E684" s="20"/>
      <c r="F684" s="20"/>
      <c r="G684" s="6">
        <v>52699751.333333336</v>
      </c>
      <c r="H684" s="6">
        <v>52699751.333333336</v>
      </c>
      <c r="I684" s="21">
        <v>44779876.068833329</v>
      </c>
      <c r="J684" s="21">
        <v>42540882.270000003</v>
      </c>
      <c r="K684" s="6">
        <v>29332871350</v>
      </c>
      <c r="L684" s="22"/>
      <c r="M684" s="23"/>
      <c r="N684" s="24">
        <v>44326</v>
      </c>
      <c r="O684" s="25"/>
      <c r="P684" s="23">
        <v>95</v>
      </c>
      <c r="Q684" s="19" t="s">
        <v>32</v>
      </c>
      <c r="R684" s="26">
        <v>128</v>
      </c>
      <c r="S684" s="26">
        <v>74</v>
      </c>
      <c r="T684" s="26">
        <v>54</v>
      </c>
    </row>
    <row r="685" spans="2:20" ht="15.75" customHeight="1">
      <c r="B685" s="19" t="s">
        <v>33</v>
      </c>
      <c r="C685" s="19" t="s">
        <v>30</v>
      </c>
      <c r="D685" s="19" t="s">
        <v>390</v>
      </c>
      <c r="E685" s="20"/>
      <c r="F685" s="20"/>
      <c r="G685" s="6">
        <v>7239754.666666667</v>
      </c>
      <c r="H685" s="6">
        <v>7239754.666666667</v>
      </c>
      <c r="I685" s="21">
        <v>6164282.2381666666</v>
      </c>
      <c r="J685" s="21">
        <v>5856068.1299999999</v>
      </c>
      <c r="K685" s="6">
        <v>3983231216.6666665</v>
      </c>
      <c r="L685" s="22"/>
      <c r="M685" s="23"/>
      <c r="N685" s="24">
        <v>44294</v>
      </c>
      <c r="O685" s="25"/>
      <c r="P685" s="23">
        <v>96</v>
      </c>
      <c r="Q685" s="19" t="s">
        <v>32</v>
      </c>
      <c r="R685" s="26"/>
      <c r="S685" s="26"/>
      <c r="T685" s="26"/>
    </row>
    <row r="686" spans="2:20" ht="15.75" customHeight="1">
      <c r="B686" s="19" t="s">
        <v>29</v>
      </c>
      <c r="C686" s="19" t="s">
        <v>30</v>
      </c>
      <c r="D686" s="19" t="s">
        <v>391</v>
      </c>
      <c r="E686" s="20"/>
      <c r="F686" s="20"/>
      <c r="G686" s="6">
        <v>252602056.33333334</v>
      </c>
      <c r="H686" s="6">
        <v>252602056.33333334</v>
      </c>
      <c r="I686" s="21">
        <v>206201697.88813332</v>
      </c>
      <c r="J686" s="21">
        <v>195891612.99000001</v>
      </c>
      <c r="K686" s="6">
        <v>171853179426.66666</v>
      </c>
      <c r="L686" s="22"/>
      <c r="M686" s="23"/>
      <c r="N686" s="24">
        <v>44326</v>
      </c>
      <c r="O686" s="25"/>
      <c r="P686" s="23">
        <v>7</v>
      </c>
      <c r="Q686" s="19" t="s">
        <v>32</v>
      </c>
      <c r="R686" s="26">
        <v>72</v>
      </c>
      <c r="S686" s="26">
        <v>4</v>
      </c>
      <c r="T686" s="26">
        <v>68</v>
      </c>
    </row>
    <row r="687" spans="2:20" ht="15.75" customHeight="1">
      <c r="B687" s="19" t="s">
        <v>33</v>
      </c>
      <c r="C687" s="19" t="s">
        <v>30</v>
      </c>
      <c r="D687" s="19" t="s">
        <v>391</v>
      </c>
      <c r="E687" s="20"/>
      <c r="F687" s="20"/>
      <c r="G687" s="6">
        <v>217471696.33333334</v>
      </c>
      <c r="H687" s="6">
        <v>217471696.33333334</v>
      </c>
      <c r="I687" s="21">
        <v>177550079.63548335</v>
      </c>
      <c r="J687" s="21">
        <v>168672575.65000001</v>
      </c>
      <c r="K687" s="6">
        <v>147857839621.66666</v>
      </c>
      <c r="L687" s="22"/>
      <c r="M687" s="23"/>
      <c r="N687" s="24">
        <v>44294</v>
      </c>
      <c r="O687" s="25"/>
      <c r="P687" s="23">
        <v>10</v>
      </c>
      <c r="Q687" s="19" t="s">
        <v>32</v>
      </c>
      <c r="R687" s="26">
        <v>76</v>
      </c>
      <c r="S687" s="26">
        <v>7</v>
      </c>
      <c r="T687" s="26">
        <v>69</v>
      </c>
    </row>
    <row r="688" spans="2:20" ht="15.75" customHeight="1">
      <c r="B688" s="19" t="s">
        <v>29</v>
      </c>
      <c r="C688" s="19" t="s">
        <v>30</v>
      </c>
      <c r="D688" s="19" t="s">
        <v>392</v>
      </c>
      <c r="E688" s="20"/>
      <c r="F688" s="20"/>
      <c r="G688" s="6">
        <v>27647696.666666668</v>
      </c>
      <c r="H688" s="6">
        <v>27672363.333333332</v>
      </c>
      <c r="I688" s="21">
        <v>24570396.809606668</v>
      </c>
      <c r="J688" s="21">
        <v>23341876.969999999</v>
      </c>
      <c r="K688" s="6">
        <v>11397406877.999998</v>
      </c>
      <c r="L688" s="22"/>
      <c r="M688" s="23"/>
      <c r="N688" s="24">
        <v>44326</v>
      </c>
      <c r="O688" s="25"/>
      <c r="P688" s="23">
        <v>11</v>
      </c>
      <c r="Q688" s="19" t="s">
        <v>32</v>
      </c>
      <c r="R688" s="26">
        <v>71</v>
      </c>
      <c r="S688" s="26">
        <v>26</v>
      </c>
      <c r="T688" s="26">
        <v>45</v>
      </c>
    </row>
    <row r="689" spans="2:20" ht="15.75" customHeight="1">
      <c r="B689" s="19" t="s">
        <v>33</v>
      </c>
      <c r="C689" s="19" t="s">
        <v>30</v>
      </c>
      <c r="D689" s="19" t="s">
        <v>392</v>
      </c>
      <c r="E689" s="20"/>
      <c r="F689" s="20"/>
      <c r="G689" s="6">
        <v>27790715</v>
      </c>
      <c r="H689" s="6">
        <v>27810715</v>
      </c>
      <c r="I689" s="21">
        <v>24578913.497240003</v>
      </c>
      <c r="J689" s="21">
        <v>23349967.82</v>
      </c>
      <c r="K689" s="6">
        <v>11895561121.333334</v>
      </c>
      <c r="L689" s="22"/>
      <c r="M689" s="23"/>
      <c r="N689" s="24">
        <v>44294</v>
      </c>
      <c r="O689" s="25"/>
      <c r="P689" s="23">
        <v>14</v>
      </c>
      <c r="Q689" s="19" t="s">
        <v>32</v>
      </c>
      <c r="R689" s="26">
        <v>109</v>
      </c>
      <c r="S689" s="26">
        <v>59</v>
      </c>
      <c r="T689" s="26">
        <v>50</v>
      </c>
    </row>
    <row r="690" spans="2:20" ht="15.75" customHeight="1">
      <c r="B690" s="19" t="s">
        <v>33</v>
      </c>
      <c r="C690" s="19" t="s">
        <v>30</v>
      </c>
      <c r="D690" s="19" t="s">
        <v>393</v>
      </c>
      <c r="E690" s="20"/>
      <c r="F690" s="20"/>
      <c r="G690" s="6">
        <v>11028829.333333334</v>
      </c>
      <c r="H690" s="6">
        <v>11028829.333333334</v>
      </c>
      <c r="I690" s="21">
        <v>9595274.7913333345</v>
      </c>
      <c r="J690" s="21">
        <v>9115511.0500000007</v>
      </c>
      <c r="K690" s="6">
        <v>5309461266.666667</v>
      </c>
      <c r="L690" s="22"/>
      <c r="M690" s="23"/>
      <c r="N690" s="24">
        <v>41533</v>
      </c>
      <c r="O690" s="25"/>
      <c r="P690" s="23">
        <v>3</v>
      </c>
      <c r="Q690" s="19" t="s">
        <v>32</v>
      </c>
      <c r="R690" s="26">
        <v>25</v>
      </c>
      <c r="S690" s="26">
        <v>18</v>
      </c>
      <c r="T690" s="26">
        <v>7</v>
      </c>
    </row>
    <row r="691" spans="2:20" ht="15.75" customHeight="1">
      <c r="B691" s="19" t="s">
        <v>29</v>
      </c>
      <c r="C691" s="19" t="s">
        <v>30</v>
      </c>
      <c r="D691" s="19" t="s">
        <v>394</v>
      </c>
      <c r="E691" s="20"/>
      <c r="F691" s="20"/>
      <c r="G691" s="6">
        <v>10548675.666666666</v>
      </c>
      <c r="H691" s="6">
        <v>10548675.666666666</v>
      </c>
      <c r="I691" s="21">
        <v>8872787.7375666667</v>
      </c>
      <c r="J691" s="21">
        <v>8429148.3499999996</v>
      </c>
      <c r="K691" s="6">
        <v>6206992330</v>
      </c>
      <c r="L691" s="22"/>
      <c r="M691" s="23"/>
      <c r="N691" s="24">
        <v>44326</v>
      </c>
      <c r="O691" s="25"/>
      <c r="P691" s="23">
        <v>19</v>
      </c>
      <c r="Q691" s="19" t="s">
        <v>32</v>
      </c>
      <c r="R691" s="26">
        <v>74</v>
      </c>
      <c r="S691" s="26">
        <v>57</v>
      </c>
      <c r="T691" s="26">
        <v>17</v>
      </c>
    </row>
    <row r="692" spans="2:20" ht="15.75" customHeight="1">
      <c r="B692" s="19" t="s">
        <v>33</v>
      </c>
      <c r="C692" s="19" t="s">
        <v>30</v>
      </c>
      <c r="D692" s="19" t="s">
        <v>394</v>
      </c>
      <c r="E692" s="20"/>
      <c r="F692" s="20"/>
      <c r="G692" s="6">
        <v>2953642</v>
      </c>
      <c r="H692" s="6">
        <v>2953642</v>
      </c>
      <c r="I692" s="21">
        <v>2431831.1800000002</v>
      </c>
      <c r="J692" s="21">
        <v>2310239.62</v>
      </c>
      <c r="K692" s="6">
        <v>1932632666.6666667</v>
      </c>
      <c r="L692" s="22"/>
      <c r="M692" s="23"/>
      <c r="N692" s="24">
        <v>41533</v>
      </c>
      <c r="O692" s="25"/>
      <c r="P692" s="23">
        <v>21</v>
      </c>
      <c r="Q692" s="19" t="s">
        <v>32</v>
      </c>
      <c r="R692" s="26"/>
      <c r="S692" s="26"/>
      <c r="T692" s="26"/>
    </row>
    <row r="693" spans="2:20" ht="15.75" customHeight="1">
      <c r="B693" s="19" t="s">
        <v>29</v>
      </c>
      <c r="C693" s="19" t="s">
        <v>30</v>
      </c>
      <c r="D693" s="19" t="s">
        <v>395</v>
      </c>
      <c r="E693" s="20"/>
      <c r="F693" s="20"/>
      <c r="G693" s="6">
        <v>130165779.66666667</v>
      </c>
      <c r="H693" s="6">
        <v>130165779.66666667</v>
      </c>
      <c r="I693" s="21">
        <v>111857994.13866667</v>
      </c>
      <c r="J693" s="21">
        <v>106265094.43000001</v>
      </c>
      <c r="K693" s="6">
        <v>67806613066.666664</v>
      </c>
      <c r="L693" s="22"/>
      <c r="M693" s="23"/>
      <c r="N693" s="24">
        <v>45146</v>
      </c>
      <c r="O693" s="25"/>
      <c r="P693" s="23">
        <v>64</v>
      </c>
      <c r="Q693" s="19" t="s">
        <v>32</v>
      </c>
      <c r="R693" s="26">
        <v>143</v>
      </c>
      <c r="S693" s="26">
        <v>72</v>
      </c>
      <c r="T693" s="26">
        <v>71</v>
      </c>
    </row>
    <row r="694" spans="2:20" ht="15.75" customHeight="1">
      <c r="B694" s="19" t="s">
        <v>33</v>
      </c>
      <c r="C694" s="19" t="s">
        <v>30</v>
      </c>
      <c r="D694" s="19" t="s">
        <v>395</v>
      </c>
      <c r="E694" s="20"/>
      <c r="F694" s="20"/>
      <c r="G694" s="6">
        <v>87170063.333333343</v>
      </c>
      <c r="H694" s="6">
        <v>87170063.333333343</v>
      </c>
      <c r="I694" s="21">
        <v>75305827.782833338</v>
      </c>
      <c r="J694" s="21">
        <v>71540536.390000001</v>
      </c>
      <c r="K694" s="6">
        <v>43941613150</v>
      </c>
      <c r="L694" s="22"/>
      <c r="M694" s="23"/>
      <c r="N694" s="24">
        <v>41533</v>
      </c>
      <c r="O694" s="25"/>
      <c r="P694" s="23">
        <v>67</v>
      </c>
      <c r="Q694" s="19" t="s">
        <v>32</v>
      </c>
      <c r="R694" s="26">
        <v>144</v>
      </c>
      <c r="S694" s="26">
        <v>76</v>
      </c>
      <c r="T694" s="26">
        <v>68</v>
      </c>
    </row>
    <row r="695" spans="2:20" ht="15.75" customHeight="1">
      <c r="B695" s="19" t="s">
        <v>29</v>
      </c>
      <c r="C695" s="19" t="s">
        <v>30</v>
      </c>
      <c r="D695" s="19" t="s">
        <v>396</v>
      </c>
      <c r="E695" s="20"/>
      <c r="F695" s="20"/>
      <c r="G695" s="6">
        <v>61485784.666666664</v>
      </c>
      <c r="H695" s="6">
        <v>61553784.666666664</v>
      </c>
      <c r="I695" s="21">
        <v>51044054.588566668</v>
      </c>
      <c r="J695" s="21">
        <v>48491851.859999999</v>
      </c>
      <c r="K695" s="6">
        <v>38673074363.333336</v>
      </c>
      <c r="L695" s="22"/>
      <c r="M695" s="23"/>
      <c r="N695" s="24">
        <v>45146</v>
      </c>
      <c r="O695" s="25"/>
      <c r="P695" s="23">
        <v>31</v>
      </c>
      <c r="Q695" s="19" t="s">
        <v>32</v>
      </c>
      <c r="R695" s="26">
        <v>662</v>
      </c>
      <c r="S695" s="26">
        <v>469</v>
      </c>
      <c r="T695" s="26">
        <v>193</v>
      </c>
    </row>
    <row r="696" spans="2:20" ht="15.75" customHeight="1">
      <c r="B696" s="19" t="s">
        <v>33</v>
      </c>
      <c r="C696" s="19" t="s">
        <v>30</v>
      </c>
      <c r="D696" s="19" t="s">
        <v>396</v>
      </c>
      <c r="E696" s="20"/>
      <c r="F696" s="20"/>
      <c r="G696" s="6">
        <v>37242965.666666664</v>
      </c>
      <c r="H696" s="6">
        <v>37282299</v>
      </c>
      <c r="I696" s="21">
        <v>30843638.504066665</v>
      </c>
      <c r="J696" s="21">
        <v>29301456.579999998</v>
      </c>
      <c r="K696" s="6">
        <v>23701211713.333332</v>
      </c>
      <c r="L696" s="22"/>
      <c r="M696" s="23"/>
      <c r="N696" s="24">
        <v>41533</v>
      </c>
      <c r="O696" s="25"/>
      <c r="P696" s="23">
        <v>34</v>
      </c>
      <c r="Q696" s="19" t="s">
        <v>32</v>
      </c>
      <c r="R696" s="26">
        <v>659</v>
      </c>
      <c r="S696" s="26">
        <v>480</v>
      </c>
      <c r="T696" s="26">
        <v>179</v>
      </c>
    </row>
    <row r="697" spans="2:20" ht="15.75" customHeight="1">
      <c r="B697" s="19" t="s">
        <v>29</v>
      </c>
      <c r="C697" s="19" t="s">
        <v>30</v>
      </c>
      <c r="D697" s="19" t="s">
        <v>397</v>
      </c>
      <c r="E697" s="20"/>
      <c r="F697" s="20"/>
      <c r="G697" s="6">
        <v>184183916.33333334</v>
      </c>
      <c r="H697" s="6">
        <v>184188583</v>
      </c>
      <c r="I697" s="21">
        <v>150989780.90333334</v>
      </c>
      <c r="J697" s="21">
        <v>143440291.86000001</v>
      </c>
      <c r="K697" s="6">
        <v>122941242333.33333</v>
      </c>
      <c r="L697" s="22"/>
      <c r="M697" s="23"/>
      <c r="N697" s="24">
        <v>42313</v>
      </c>
      <c r="O697" s="25"/>
      <c r="P697" s="23">
        <v>71</v>
      </c>
      <c r="Q697" s="19" t="s">
        <v>32</v>
      </c>
      <c r="R697" s="26">
        <v>201</v>
      </c>
      <c r="S697" s="26">
        <v>37</v>
      </c>
      <c r="T697" s="26">
        <v>164</v>
      </c>
    </row>
    <row r="698" spans="2:20" ht="15.75" customHeight="1">
      <c r="B698" s="19" t="s">
        <v>33</v>
      </c>
      <c r="C698" s="19" t="s">
        <v>30</v>
      </c>
      <c r="D698" s="19" t="s">
        <v>397</v>
      </c>
      <c r="E698" s="20"/>
      <c r="F698" s="20"/>
      <c r="G698" s="6">
        <v>131259253.33333333</v>
      </c>
      <c r="H698" s="6">
        <v>131259253.33333333</v>
      </c>
      <c r="I698" s="21">
        <v>107077180.28869332</v>
      </c>
      <c r="J698" s="21">
        <v>101723321.27</v>
      </c>
      <c r="K698" s="6">
        <v>89563233498.666672</v>
      </c>
      <c r="L698" s="22"/>
      <c r="M698" s="23"/>
      <c r="N698" s="24">
        <v>44312</v>
      </c>
      <c r="O698" s="25"/>
      <c r="P698" s="23">
        <v>74</v>
      </c>
      <c r="Q698" s="19" t="s">
        <v>32</v>
      </c>
      <c r="R698" s="26">
        <v>213</v>
      </c>
      <c r="S698" s="26">
        <v>49</v>
      </c>
      <c r="T698" s="26">
        <v>164</v>
      </c>
    </row>
    <row r="699" spans="2:20" ht="15.75" customHeight="1">
      <c r="B699" s="19" t="s">
        <v>29</v>
      </c>
      <c r="C699" s="19" t="s">
        <v>30</v>
      </c>
      <c r="D699" s="19" t="s">
        <v>398</v>
      </c>
      <c r="E699" s="20"/>
      <c r="F699" s="20"/>
      <c r="G699" s="6">
        <v>26585609</v>
      </c>
      <c r="H699" s="6">
        <v>26585609</v>
      </c>
      <c r="I699" s="21">
        <v>22958350.775600001</v>
      </c>
      <c r="J699" s="21">
        <v>21810433.239999998</v>
      </c>
      <c r="K699" s="6">
        <v>13434289720</v>
      </c>
      <c r="L699" s="22"/>
      <c r="M699" s="23"/>
      <c r="N699" s="24">
        <v>42313</v>
      </c>
      <c r="O699" s="25"/>
      <c r="P699" s="23">
        <v>37</v>
      </c>
      <c r="Q699" s="19" t="s">
        <v>32</v>
      </c>
      <c r="R699" s="26">
        <v>93</v>
      </c>
      <c r="S699" s="26">
        <v>50</v>
      </c>
      <c r="T699" s="26">
        <v>43</v>
      </c>
    </row>
    <row r="700" spans="2:20" ht="15.75" customHeight="1">
      <c r="B700" s="19" t="s">
        <v>33</v>
      </c>
      <c r="C700" s="19" t="s">
        <v>30</v>
      </c>
      <c r="D700" s="19" t="s">
        <v>398</v>
      </c>
      <c r="E700" s="20"/>
      <c r="F700" s="20"/>
      <c r="G700" s="6">
        <v>22440889.666666668</v>
      </c>
      <c r="H700" s="6">
        <v>22440889.666666668</v>
      </c>
      <c r="I700" s="21">
        <v>19370864.188666668</v>
      </c>
      <c r="J700" s="21">
        <v>18402320.98</v>
      </c>
      <c r="K700" s="6">
        <v>11370464733.333334</v>
      </c>
      <c r="L700" s="22"/>
      <c r="M700" s="23"/>
      <c r="N700" s="24">
        <v>44312</v>
      </c>
      <c r="O700" s="25"/>
      <c r="P700" s="23">
        <v>40</v>
      </c>
      <c r="Q700" s="19" t="s">
        <v>32</v>
      </c>
      <c r="R700" s="26">
        <v>96</v>
      </c>
      <c r="S700" s="26">
        <v>54</v>
      </c>
      <c r="T700" s="26">
        <v>42</v>
      </c>
    </row>
    <row r="701" spans="2:20" ht="15.75" customHeight="1">
      <c r="B701" s="19" t="s">
        <v>33</v>
      </c>
      <c r="C701" s="19" t="s">
        <v>30</v>
      </c>
      <c r="D701" s="19" t="s">
        <v>399</v>
      </c>
      <c r="E701" s="20"/>
      <c r="F701" s="20"/>
      <c r="G701" s="6">
        <v>1332510.6666666667</v>
      </c>
      <c r="H701" s="6">
        <v>1332510.6666666667</v>
      </c>
      <c r="I701" s="21">
        <v>1087763.6946666667</v>
      </c>
      <c r="J701" s="21">
        <v>1033375.51</v>
      </c>
      <c r="K701" s="6">
        <v>906470266.66666663</v>
      </c>
      <c r="L701" s="22"/>
      <c r="M701" s="23"/>
      <c r="N701" s="24">
        <v>44312</v>
      </c>
      <c r="O701" s="25"/>
      <c r="P701" s="23">
        <v>3</v>
      </c>
      <c r="Q701" s="19" t="s">
        <v>32</v>
      </c>
      <c r="R701" s="26">
        <v>11</v>
      </c>
      <c r="S701" s="26">
        <v>4</v>
      </c>
      <c r="T701" s="26">
        <v>7</v>
      </c>
    </row>
    <row r="702" spans="2:20" ht="15.75" customHeight="1">
      <c r="B702" s="19" t="s">
        <v>29</v>
      </c>
      <c r="C702" s="19" t="s">
        <v>30</v>
      </c>
      <c r="D702" s="19" t="s">
        <v>400</v>
      </c>
      <c r="E702" s="20"/>
      <c r="F702" s="20"/>
      <c r="G702" s="6">
        <v>79276351</v>
      </c>
      <c r="H702" s="6">
        <v>79276351</v>
      </c>
      <c r="I702" s="21">
        <v>64768386.666100003</v>
      </c>
      <c r="J702" s="21">
        <v>61529967.329999998</v>
      </c>
      <c r="K702" s="6">
        <v>53733201236.666664</v>
      </c>
      <c r="L702" s="22"/>
      <c r="M702" s="23"/>
      <c r="N702" s="24">
        <v>42313</v>
      </c>
      <c r="O702" s="25"/>
      <c r="P702" s="23">
        <v>42</v>
      </c>
      <c r="Q702" s="19" t="s">
        <v>32</v>
      </c>
      <c r="R702" s="26">
        <v>125</v>
      </c>
      <c r="S702" s="26">
        <v>63</v>
      </c>
      <c r="T702" s="26">
        <v>62</v>
      </c>
    </row>
    <row r="703" spans="2:20" ht="15.75" customHeight="1">
      <c r="B703" s="19" t="s">
        <v>33</v>
      </c>
      <c r="C703" s="19" t="s">
        <v>30</v>
      </c>
      <c r="D703" s="19" t="s">
        <v>400</v>
      </c>
      <c r="E703" s="20"/>
      <c r="F703" s="20"/>
      <c r="G703" s="6">
        <v>52231412.333333336</v>
      </c>
      <c r="H703" s="6">
        <v>52231412.333333336</v>
      </c>
      <c r="I703" s="21">
        <v>42673122.54953333</v>
      </c>
      <c r="J703" s="21">
        <v>40539466.420000002</v>
      </c>
      <c r="K703" s="6">
        <v>35401073273.333336</v>
      </c>
      <c r="L703" s="22"/>
      <c r="M703" s="23"/>
      <c r="N703" s="24">
        <v>44312</v>
      </c>
      <c r="O703" s="25"/>
      <c r="P703" s="23">
        <v>45</v>
      </c>
      <c r="Q703" s="19" t="s">
        <v>32</v>
      </c>
      <c r="R703" s="26">
        <v>127</v>
      </c>
      <c r="S703" s="26">
        <v>70</v>
      </c>
      <c r="T703" s="26">
        <v>57</v>
      </c>
    </row>
    <row r="704" spans="2:20" ht="15.75" customHeight="1">
      <c r="B704" s="19" t="s">
        <v>29</v>
      </c>
      <c r="C704" s="19" t="s">
        <v>30</v>
      </c>
      <c r="D704" s="19" t="s">
        <v>401</v>
      </c>
      <c r="E704" s="20"/>
      <c r="F704" s="20"/>
      <c r="G704" s="6">
        <v>77427729.333333328</v>
      </c>
      <c r="H704" s="6">
        <v>77427729.333333328</v>
      </c>
      <c r="I704" s="21">
        <v>65102118.047433339</v>
      </c>
      <c r="J704" s="21">
        <v>61847012.149999999</v>
      </c>
      <c r="K704" s="6">
        <v>45650412169.999992</v>
      </c>
      <c r="L704" s="22"/>
      <c r="M704" s="23"/>
      <c r="N704" s="24">
        <v>42313</v>
      </c>
      <c r="O704" s="25"/>
      <c r="P704" s="23">
        <v>67</v>
      </c>
      <c r="Q704" s="19" t="s">
        <v>32</v>
      </c>
      <c r="R704" s="26">
        <v>257</v>
      </c>
      <c r="S704" s="26">
        <v>156</v>
      </c>
      <c r="T704" s="26">
        <v>101</v>
      </c>
    </row>
    <row r="705" spans="2:20" ht="15.75" customHeight="1">
      <c r="B705" s="19" t="s">
        <v>33</v>
      </c>
      <c r="C705" s="19" t="s">
        <v>30</v>
      </c>
      <c r="D705" s="19" t="s">
        <v>401</v>
      </c>
      <c r="E705" s="20"/>
      <c r="F705" s="20"/>
      <c r="G705" s="6">
        <v>88795926.666666672</v>
      </c>
      <c r="H705" s="6">
        <v>88795926.666666672</v>
      </c>
      <c r="I705" s="21">
        <v>73569842.143866673</v>
      </c>
      <c r="J705" s="21">
        <v>69891350.040000007</v>
      </c>
      <c r="K705" s="6">
        <v>56392905640</v>
      </c>
      <c r="L705" s="22"/>
      <c r="M705" s="23"/>
      <c r="N705" s="24">
        <v>44312</v>
      </c>
      <c r="O705" s="25"/>
      <c r="P705" s="23">
        <v>70</v>
      </c>
      <c r="Q705" s="19" t="s">
        <v>32</v>
      </c>
      <c r="R705" s="26">
        <v>257</v>
      </c>
      <c r="S705" s="26">
        <v>158</v>
      </c>
      <c r="T705" s="26">
        <v>99</v>
      </c>
    </row>
    <row r="706" spans="2:20" ht="15.75" customHeight="1">
      <c r="B706" s="19" t="s">
        <v>29</v>
      </c>
      <c r="C706" s="19" t="s">
        <v>30</v>
      </c>
      <c r="D706" s="19" t="s">
        <v>402</v>
      </c>
      <c r="E706" s="20"/>
      <c r="F706" s="20"/>
      <c r="G706" s="6">
        <v>66710685</v>
      </c>
      <c r="H706" s="6">
        <v>66710685</v>
      </c>
      <c r="I706" s="21">
        <v>57326109.068999998</v>
      </c>
      <c r="J706" s="21">
        <v>54459803.619999997</v>
      </c>
      <c r="K706" s="6">
        <v>34757688633.333336</v>
      </c>
      <c r="L706" s="22"/>
      <c r="M706" s="23"/>
      <c r="N706" s="24">
        <v>42313</v>
      </c>
      <c r="O706" s="25"/>
      <c r="P706" s="23">
        <v>17</v>
      </c>
      <c r="Q706" s="19" t="s">
        <v>32</v>
      </c>
      <c r="R706" s="26">
        <v>302</v>
      </c>
      <c r="S706" s="26">
        <v>188</v>
      </c>
      <c r="T706" s="26">
        <v>114</v>
      </c>
    </row>
    <row r="707" spans="2:20" ht="15.75" customHeight="1">
      <c r="B707" s="19" t="s">
        <v>33</v>
      </c>
      <c r="C707" s="19" t="s">
        <v>30</v>
      </c>
      <c r="D707" s="19" t="s">
        <v>402</v>
      </c>
      <c r="E707" s="20"/>
      <c r="F707" s="20"/>
      <c r="G707" s="6">
        <v>61356967</v>
      </c>
      <c r="H707" s="6">
        <v>61356967</v>
      </c>
      <c r="I707" s="21">
        <v>52250160.108399995</v>
      </c>
      <c r="J707" s="21">
        <v>49637652.100000001</v>
      </c>
      <c r="K707" s="6">
        <v>33728914413.333332</v>
      </c>
      <c r="L707" s="22"/>
      <c r="M707" s="23"/>
      <c r="N707" s="24">
        <v>44676</v>
      </c>
      <c r="O707" s="25"/>
      <c r="P707" s="23">
        <v>20</v>
      </c>
      <c r="Q707" s="19" t="s">
        <v>32</v>
      </c>
      <c r="R707" s="26">
        <v>304</v>
      </c>
      <c r="S707" s="26">
        <v>196</v>
      </c>
      <c r="T707" s="26">
        <v>108</v>
      </c>
    </row>
    <row r="708" spans="2:20" ht="15.75" customHeight="1">
      <c r="B708" s="19" t="s">
        <v>29</v>
      </c>
      <c r="C708" s="19" t="s">
        <v>30</v>
      </c>
      <c r="D708" s="19" t="s">
        <v>403</v>
      </c>
      <c r="E708" s="20"/>
      <c r="F708" s="20"/>
      <c r="G708" s="6">
        <v>39999235.333333336</v>
      </c>
      <c r="H708" s="6">
        <v>39999235.333333336</v>
      </c>
      <c r="I708" s="21">
        <v>34435282.23613333</v>
      </c>
      <c r="J708" s="21">
        <v>32713518.120000001</v>
      </c>
      <c r="K708" s="6">
        <v>20607233693.333332</v>
      </c>
      <c r="L708" s="22"/>
      <c r="M708" s="23"/>
      <c r="N708" s="24">
        <v>42313</v>
      </c>
      <c r="O708" s="25"/>
      <c r="P708" s="23">
        <v>23</v>
      </c>
      <c r="Q708" s="19" t="s">
        <v>32</v>
      </c>
      <c r="R708" s="26">
        <v>31</v>
      </c>
      <c r="S708" s="26">
        <v>20</v>
      </c>
      <c r="T708" s="26">
        <v>11</v>
      </c>
    </row>
    <row r="709" spans="2:20" ht="15.75" customHeight="1">
      <c r="B709" s="19" t="s">
        <v>33</v>
      </c>
      <c r="C709" s="19" t="s">
        <v>30</v>
      </c>
      <c r="D709" s="19" t="s">
        <v>403</v>
      </c>
      <c r="E709" s="20"/>
      <c r="F709" s="20"/>
      <c r="G709" s="6">
        <v>0</v>
      </c>
      <c r="H709" s="6">
        <v>0</v>
      </c>
      <c r="I709" s="21">
        <v>0</v>
      </c>
      <c r="J709" s="21">
        <v>0</v>
      </c>
      <c r="K709" s="6">
        <v>0</v>
      </c>
      <c r="L709" s="22"/>
      <c r="M709" s="23"/>
      <c r="N709" s="24">
        <v>44676</v>
      </c>
      <c r="O709" s="25"/>
      <c r="P709" s="23"/>
      <c r="Q709" s="19" t="s">
        <v>32</v>
      </c>
      <c r="R709" s="26"/>
      <c r="S709" s="26"/>
      <c r="T709" s="26"/>
    </row>
    <row r="710" spans="2:20" ht="15.75" customHeight="1">
      <c r="B710" s="19" t="s">
        <v>29</v>
      </c>
      <c r="C710" s="19" t="s">
        <v>30</v>
      </c>
      <c r="D710" s="19" t="s">
        <v>404</v>
      </c>
      <c r="E710" s="20"/>
      <c r="F710" s="20"/>
      <c r="G710" s="6">
        <v>82830411.333333328</v>
      </c>
      <c r="H710" s="6">
        <v>82830411.333333328</v>
      </c>
      <c r="I710" s="21">
        <v>69192230.172633335</v>
      </c>
      <c r="J710" s="21">
        <v>65732618.659999996</v>
      </c>
      <c r="K710" s="6">
        <v>50511782076.666664</v>
      </c>
      <c r="L710" s="22"/>
      <c r="M710" s="23"/>
      <c r="N710" s="24">
        <v>42313</v>
      </c>
      <c r="O710" s="25"/>
      <c r="P710" s="23">
        <v>18</v>
      </c>
      <c r="Q710" s="19" t="s">
        <v>32</v>
      </c>
      <c r="R710" s="26">
        <v>124</v>
      </c>
      <c r="S710" s="26">
        <v>81</v>
      </c>
      <c r="T710" s="26">
        <v>43</v>
      </c>
    </row>
    <row r="711" spans="2:20" ht="15.75" customHeight="1">
      <c r="B711" s="19" t="s">
        <v>33</v>
      </c>
      <c r="C711" s="19" t="s">
        <v>30</v>
      </c>
      <c r="D711" s="19" t="s">
        <v>404</v>
      </c>
      <c r="E711" s="20"/>
      <c r="F711" s="20"/>
      <c r="G711" s="6">
        <v>28250075</v>
      </c>
      <c r="H711" s="6">
        <v>28250075</v>
      </c>
      <c r="I711" s="21">
        <v>23513165.306299999</v>
      </c>
      <c r="J711" s="21">
        <v>22337507.039999999</v>
      </c>
      <c r="K711" s="6">
        <v>17544109976.666668</v>
      </c>
      <c r="L711" s="22"/>
      <c r="M711" s="23"/>
      <c r="N711" s="24">
        <v>44676</v>
      </c>
      <c r="O711" s="25"/>
      <c r="P711" s="23">
        <v>21</v>
      </c>
      <c r="Q711" s="19" t="s">
        <v>32</v>
      </c>
      <c r="R711" s="26">
        <v>125</v>
      </c>
      <c r="S711" s="26">
        <v>85</v>
      </c>
      <c r="T711" s="26">
        <v>40</v>
      </c>
    </row>
    <row r="712" spans="2:20" ht="15.75" customHeight="1">
      <c r="B712" s="19" t="s">
        <v>29</v>
      </c>
      <c r="C712" s="19" t="s">
        <v>30</v>
      </c>
      <c r="D712" s="19" t="s">
        <v>405</v>
      </c>
      <c r="E712" s="20"/>
      <c r="F712" s="20"/>
      <c r="G712" s="6">
        <v>50855030.666666664</v>
      </c>
      <c r="H712" s="6">
        <v>51000364</v>
      </c>
      <c r="I712" s="21">
        <v>41766219.929366671</v>
      </c>
      <c r="J712" s="21">
        <v>39677908.93</v>
      </c>
      <c r="K712" s="6">
        <v>33662261990</v>
      </c>
      <c r="L712" s="22"/>
      <c r="M712" s="23"/>
      <c r="N712" s="24">
        <v>43252</v>
      </c>
      <c r="O712" s="25"/>
      <c r="P712" s="23">
        <v>7</v>
      </c>
      <c r="Q712" s="19" t="s">
        <v>32</v>
      </c>
      <c r="R712" s="26">
        <v>72</v>
      </c>
      <c r="S712" s="26">
        <v>11</v>
      </c>
      <c r="T712" s="26">
        <v>61</v>
      </c>
    </row>
    <row r="713" spans="2:20" ht="15.75" customHeight="1">
      <c r="B713" s="19" t="s">
        <v>33</v>
      </c>
      <c r="C713" s="19" t="s">
        <v>30</v>
      </c>
      <c r="D713" s="19" t="s">
        <v>405</v>
      </c>
      <c r="E713" s="20"/>
      <c r="F713" s="20"/>
      <c r="G713" s="6">
        <v>39275493</v>
      </c>
      <c r="H713" s="6">
        <v>39413493</v>
      </c>
      <c r="I713" s="21">
        <v>32071492.748940002</v>
      </c>
      <c r="J713" s="21">
        <v>30467918.109999999</v>
      </c>
      <c r="K713" s="6">
        <v>26681482411.333332</v>
      </c>
      <c r="L713" s="22"/>
      <c r="M713" s="23"/>
      <c r="N713" s="24">
        <v>44676</v>
      </c>
      <c r="O713" s="25"/>
      <c r="P713" s="23">
        <v>10</v>
      </c>
      <c r="Q713" s="19" t="s">
        <v>32</v>
      </c>
      <c r="R713" s="26">
        <v>73</v>
      </c>
      <c r="S713" s="26">
        <v>15</v>
      </c>
      <c r="T713" s="26">
        <v>58</v>
      </c>
    </row>
    <row r="714" spans="2:20" ht="15.75" customHeight="1">
      <c r="B714" s="19" t="s">
        <v>29</v>
      </c>
      <c r="C714" s="19" t="s">
        <v>30</v>
      </c>
      <c r="D714" s="19" t="s">
        <v>406</v>
      </c>
      <c r="E714" s="20"/>
      <c r="F714" s="20"/>
      <c r="G714" s="6">
        <v>248033.66666666666</v>
      </c>
      <c r="H714" s="6">
        <v>248033.66666666666</v>
      </c>
      <c r="I714" s="21">
        <v>226242.75416666665</v>
      </c>
      <c r="J714" s="21">
        <v>214930.62</v>
      </c>
      <c r="K714" s="6">
        <v>80707083.333333328</v>
      </c>
      <c r="L714" s="22"/>
      <c r="M714" s="23"/>
      <c r="N714" s="24">
        <v>43252</v>
      </c>
      <c r="O714" s="25"/>
      <c r="P714" s="23">
        <v>2</v>
      </c>
      <c r="Q714" s="19" t="s">
        <v>32</v>
      </c>
      <c r="R714" s="26">
        <v>20</v>
      </c>
      <c r="S714" s="26">
        <v>14</v>
      </c>
      <c r="T714" s="26">
        <v>6</v>
      </c>
    </row>
    <row r="715" spans="2:20" ht="15.75" customHeight="1">
      <c r="B715" s="19" t="s">
        <v>33</v>
      </c>
      <c r="C715" s="19" t="s">
        <v>30</v>
      </c>
      <c r="D715" s="19" t="s">
        <v>406</v>
      </c>
      <c r="E715" s="20"/>
      <c r="F715" s="20"/>
      <c r="G715" s="6">
        <v>1979737</v>
      </c>
      <c r="H715" s="6">
        <v>1979737</v>
      </c>
      <c r="I715" s="21">
        <v>1778247.5109999999</v>
      </c>
      <c r="J715" s="21">
        <v>1689335.14</v>
      </c>
      <c r="K715" s="6">
        <v>746257366.66666663</v>
      </c>
      <c r="L715" s="22"/>
      <c r="M715" s="23"/>
      <c r="N715" s="24">
        <v>43928</v>
      </c>
      <c r="O715" s="25"/>
      <c r="P715" s="23">
        <v>4</v>
      </c>
      <c r="Q715" s="19" t="s">
        <v>32</v>
      </c>
      <c r="R715" s="26"/>
      <c r="S715" s="26"/>
      <c r="T715" s="26"/>
    </row>
    <row r="716" spans="2:20" ht="15.75" customHeight="1">
      <c r="B716" s="19" t="s">
        <v>29</v>
      </c>
      <c r="C716" s="19" t="s">
        <v>30</v>
      </c>
      <c r="D716" s="19" t="s">
        <v>407</v>
      </c>
      <c r="E716" s="20"/>
      <c r="F716" s="20"/>
      <c r="G716" s="6">
        <v>36813756</v>
      </c>
      <c r="H716" s="6">
        <v>36813756</v>
      </c>
      <c r="I716" s="21">
        <v>30052052.858999997</v>
      </c>
      <c r="J716" s="21">
        <v>28549450.219999999</v>
      </c>
      <c r="K716" s="6">
        <v>25043344966.666668</v>
      </c>
      <c r="L716" s="22"/>
      <c r="M716" s="23"/>
      <c r="N716" s="24">
        <v>43252</v>
      </c>
      <c r="O716" s="25"/>
      <c r="P716" s="23">
        <v>30</v>
      </c>
      <c r="Q716" s="19" t="s">
        <v>32</v>
      </c>
      <c r="R716" s="26">
        <v>91</v>
      </c>
      <c r="S716" s="26">
        <v>39</v>
      </c>
      <c r="T716" s="26">
        <v>52</v>
      </c>
    </row>
    <row r="717" spans="2:20" ht="15.75" customHeight="1">
      <c r="B717" s="19" t="s">
        <v>33</v>
      </c>
      <c r="C717" s="19" t="s">
        <v>30</v>
      </c>
      <c r="D717" s="19" t="s">
        <v>407</v>
      </c>
      <c r="E717" s="20"/>
      <c r="F717" s="20"/>
      <c r="G717" s="6">
        <v>53105152</v>
      </c>
      <c r="H717" s="6">
        <v>53105152</v>
      </c>
      <c r="I717" s="21">
        <v>43353954.381999999</v>
      </c>
      <c r="J717" s="21">
        <v>41186256.659999996</v>
      </c>
      <c r="K717" s="6">
        <v>36115546733.333336</v>
      </c>
      <c r="L717" s="22"/>
      <c r="M717" s="23"/>
      <c r="N717" s="24">
        <v>43928</v>
      </c>
      <c r="O717" s="25"/>
      <c r="P717" s="23">
        <v>33</v>
      </c>
      <c r="Q717" s="19" t="s">
        <v>32</v>
      </c>
      <c r="R717" s="26">
        <v>91</v>
      </c>
      <c r="S717" s="26">
        <v>45</v>
      </c>
      <c r="T717" s="26">
        <v>46</v>
      </c>
    </row>
    <row r="718" spans="2:20" ht="15.75" customHeight="1">
      <c r="B718" s="19" t="s">
        <v>29</v>
      </c>
      <c r="C718" s="19" t="s">
        <v>30</v>
      </c>
      <c r="D718" s="19" t="s">
        <v>408</v>
      </c>
      <c r="E718" s="20"/>
      <c r="F718" s="20"/>
      <c r="G718" s="6">
        <v>1009658</v>
      </c>
      <c r="H718" s="6">
        <v>1009658</v>
      </c>
      <c r="I718" s="21">
        <v>864729.61670000001</v>
      </c>
      <c r="J718" s="21">
        <v>821493.14</v>
      </c>
      <c r="K718" s="6">
        <v>536771790</v>
      </c>
      <c r="L718" s="22"/>
      <c r="M718" s="23"/>
      <c r="N718" s="24">
        <v>43252</v>
      </c>
      <c r="O718" s="25"/>
      <c r="P718" s="23">
        <v>3</v>
      </c>
      <c r="Q718" s="19" t="s">
        <v>32</v>
      </c>
      <c r="R718" s="26">
        <v>9</v>
      </c>
      <c r="S718" s="26">
        <v>3</v>
      </c>
      <c r="T718" s="26">
        <v>6</v>
      </c>
    </row>
    <row r="719" spans="2:20" ht="15.75" customHeight="1">
      <c r="B719" s="19" t="s">
        <v>33</v>
      </c>
      <c r="C719" s="19" t="s">
        <v>30</v>
      </c>
      <c r="D719" s="19" t="s">
        <v>408</v>
      </c>
      <c r="E719" s="20"/>
      <c r="F719" s="20"/>
      <c r="G719" s="6">
        <v>2770680.6666666665</v>
      </c>
      <c r="H719" s="6">
        <v>2770680.6666666665</v>
      </c>
      <c r="I719" s="21">
        <v>2265736.1022666669</v>
      </c>
      <c r="J719" s="21">
        <v>2152449.2999999998</v>
      </c>
      <c r="K719" s="6">
        <v>1870165053.3333333</v>
      </c>
      <c r="L719" s="22"/>
      <c r="M719" s="23"/>
      <c r="N719" s="24">
        <v>43928</v>
      </c>
      <c r="O719" s="25"/>
      <c r="P719" s="23">
        <v>6</v>
      </c>
      <c r="Q719" s="19" t="s">
        <v>32</v>
      </c>
      <c r="R719" s="26">
        <v>9</v>
      </c>
      <c r="S719" s="26">
        <v>5</v>
      </c>
      <c r="T719" s="26">
        <v>4</v>
      </c>
    </row>
    <row r="720" spans="2:20" ht="15.75" customHeight="1">
      <c r="B720" s="19" t="s">
        <v>29</v>
      </c>
      <c r="C720" s="19" t="s">
        <v>30</v>
      </c>
      <c r="D720" s="19" t="s">
        <v>409</v>
      </c>
      <c r="E720" s="20"/>
      <c r="F720" s="20"/>
      <c r="G720" s="6">
        <v>156981386.33333334</v>
      </c>
      <c r="H720" s="6">
        <v>156981386.33333334</v>
      </c>
      <c r="I720" s="21">
        <v>128049700.52123334</v>
      </c>
      <c r="J720" s="21">
        <v>121647215.5</v>
      </c>
      <c r="K720" s="6">
        <v>107154391896.66667</v>
      </c>
      <c r="L720" s="22"/>
      <c r="M720" s="23"/>
      <c r="N720" s="24">
        <v>43252</v>
      </c>
      <c r="O720" s="25"/>
      <c r="P720" s="23">
        <v>90</v>
      </c>
      <c r="Q720" s="19" t="s">
        <v>32</v>
      </c>
      <c r="R720" s="26">
        <v>549</v>
      </c>
      <c r="S720" s="26">
        <v>292</v>
      </c>
      <c r="T720" s="26">
        <v>257</v>
      </c>
    </row>
    <row r="721" spans="2:20" ht="15.75" customHeight="1">
      <c r="B721" s="19" t="s">
        <v>33</v>
      </c>
      <c r="C721" s="19" t="s">
        <v>30</v>
      </c>
      <c r="D721" s="19" t="s">
        <v>409</v>
      </c>
      <c r="E721" s="20"/>
      <c r="F721" s="20"/>
      <c r="G721" s="6">
        <v>91815070.333333328</v>
      </c>
      <c r="H721" s="6">
        <v>91815070.333333328</v>
      </c>
      <c r="I721" s="21">
        <v>74549064.676333323</v>
      </c>
      <c r="J721" s="21">
        <v>70821611.439999998</v>
      </c>
      <c r="K721" s="6">
        <v>63948169100</v>
      </c>
      <c r="L721" s="22"/>
      <c r="M721" s="23"/>
      <c r="N721" s="24">
        <v>43928</v>
      </c>
      <c r="O721" s="25"/>
      <c r="P721" s="23">
        <v>93</v>
      </c>
      <c r="Q721" s="19" t="s">
        <v>32</v>
      </c>
      <c r="R721" s="26">
        <v>555</v>
      </c>
      <c r="S721" s="26">
        <v>312</v>
      </c>
      <c r="T721" s="26">
        <v>243</v>
      </c>
    </row>
    <row r="722" spans="2:20" ht="15.75" customHeight="1">
      <c r="B722" s="19" t="s">
        <v>29</v>
      </c>
      <c r="C722" s="19" t="s">
        <v>30</v>
      </c>
      <c r="D722" s="19" t="s">
        <v>410</v>
      </c>
      <c r="E722" s="20"/>
      <c r="F722" s="20"/>
      <c r="G722" s="6">
        <v>68622124.333333328</v>
      </c>
      <c r="H722" s="6">
        <v>68622124.333333328</v>
      </c>
      <c r="I722" s="21">
        <v>56411164.798033334</v>
      </c>
      <c r="J722" s="21">
        <v>53590606.560000002</v>
      </c>
      <c r="K722" s="6">
        <v>45225776056.666664</v>
      </c>
      <c r="L722" s="22"/>
      <c r="M722" s="23"/>
      <c r="N722" s="24">
        <v>44890</v>
      </c>
      <c r="O722" s="25"/>
      <c r="P722" s="23">
        <v>11</v>
      </c>
      <c r="Q722" s="19" t="s">
        <v>32</v>
      </c>
      <c r="R722" s="26">
        <v>36</v>
      </c>
      <c r="S722" s="26">
        <v>16</v>
      </c>
      <c r="T722" s="26">
        <v>20</v>
      </c>
    </row>
    <row r="723" spans="2:20" ht="15.75" customHeight="1">
      <c r="B723" s="19" t="s">
        <v>33</v>
      </c>
      <c r="C723" s="19" t="s">
        <v>30</v>
      </c>
      <c r="D723" s="19" t="s">
        <v>410</v>
      </c>
      <c r="E723" s="20"/>
      <c r="F723" s="20"/>
      <c r="G723" s="6">
        <v>47405822.666666664</v>
      </c>
      <c r="H723" s="6">
        <v>47405822.666666664</v>
      </c>
      <c r="I723" s="21">
        <v>38910018.304166667</v>
      </c>
      <c r="J723" s="21">
        <v>36964517.390000001</v>
      </c>
      <c r="K723" s="6">
        <v>31465942083.333332</v>
      </c>
      <c r="L723" s="22"/>
      <c r="M723" s="23"/>
      <c r="N723" s="24">
        <v>42795</v>
      </c>
      <c r="O723" s="25"/>
      <c r="P723" s="23">
        <v>14</v>
      </c>
      <c r="Q723" s="19" t="s">
        <v>32</v>
      </c>
      <c r="R723" s="26">
        <v>37</v>
      </c>
      <c r="S723" s="26">
        <v>19</v>
      </c>
      <c r="T723" s="26">
        <v>18</v>
      </c>
    </row>
    <row r="724" spans="2:20" ht="15.75" customHeight="1">
      <c r="B724" s="19" t="s">
        <v>29</v>
      </c>
      <c r="C724" s="19" t="s">
        <v>30</v>
      </c>
      <c r="D724" s="19" t="s">
        <v>411</v>
      </c>
      <c r="E724" s="20"/>
      <c r="F724" s="20"/>
      <c r="G724" s="6">
        <v>178452646.66666666</v>
      </c>
      <c r="H724" s="6">
        <v>178452646.66666666</v>
      </c>
      <c r="I724" s="21">
        <v>146160513.50086668</v>
      </c>
      <c r="J724" s="21">
        <v>138852487.83000001</v>
      </c>
      <c r="K724" s="6">
        <v>119600493206.66667</v>
      </c>
      <c r="L724" s="22"/>
      <c r="M724" s="23"/>
      <c r="N724" s="24">
        <v>44890</v>
      </c>
      <c r="O724" s="25"/>
      <c r="P724" s="23">
        <v>29</v>
      </c>
      <c r="Q724" s="19" t="s">
        <v>32</v>
      </c>
      <c r="R724" s="26">
        <v>403</v>
      </c>
      <c r="S724" s="26">
        <v>213</v>
      </c>
      <c r="T724" s="26">
        <v>190</v>
      </c>
    </row>
    <row r="725" spans="2:20" ht="15.75" customHeight="1">
      <c r="B725" s="19" t="s">
        <v>33</v>
      </c>
      <c r="C725" s="19" t="s">
        <v>30</v>
      </c>
      <c r="D725" s="19" t="s">
        <v>411</v>
      </c>
      <c r="E725" s="20"/>
      <c r="F725" s="20"/>
      <c r="G725" s="6">
        <v>114927936.66666667</v>
      </c>
      <c r="H725" s="6">
        <v>114927936.66666667</v>
      </c>
      <c r="I725" s="21">
        <v>94007932.186866656</v>
      </c>
      <c r="J725" s="21">
        <v>89307535.579999998</v>
      </c>
      <c r="K725" s="6">
        <v>77481498073.333328</v>
      </c>
      <c r="L725" s="22"/>
      <c r="M725" s="23"/>
      <c r="N725" s="24">
        <v>42795</v>
      </c>
      <c r="O725" s="25"/>
      <c r="P725" s="23">
        <v>32</v>
      </c>
      <c r="Q725" s="19" t="s">
        <v>32</v>
      </c>
      <c r="R725" s="26">
        <v>404</v>
      </c>
      <c r="S725" s="26">
        <v>224</v>
      </c>
      <c r="T725" s="26">
        <v>180</v>
      </c>
    </row>
    <row r="726" spans="2:20" ht="15.75" customHeight="1">
      <c r="B726" s="19" t="s">
        <v>29</v>
      </c>
      <c r="C726" s="19" t="s">
        <v>30</v>
      </c>
      <c r="D726" s="19" t="s">
        <v>412</v>
      </c>
      <c r="E726" s="20"/>
      <c r="F726" s="20"/>
      <c r="G726" s="6">
        <v>30027326.666666668</v>
      </c>
      <c r="H726" s="6">
        <v>30942660</v>
      </c>
      <c r="I726" s="21">
        <v>25021199.867666665</v>
      </c>
      <c r="J726" s="21">
        <v>23770139.870000001</v>
      </c>
      <c r="K726" s="6">
        <v>18541210366.666668</v>
      </c>
      <c r="L726" s="22"/>
      <c r="M726" s="23"/>
      <c r="N726" s="24">
        <v>44890</v>
      </c>
      <c r="O726" s="25"/>
      <c r="P726" s="23">
        <v>88</v>
      </c>
      <c r="Q726" s="19" t="s">
        <v>32</v>
      </c>
      <c r="R726" s="26">
        <v>156</v>
      </c>
      <c r="S726" s="26">
        <v>113</v>
      </c>
      <c r="T726" s="26">
        <v>43</v>
      </c>
    </row>
    <row r="727" spans="2:20" ht="15.75" customHeight="1">
      <c r="B727" s="19" t="s">
        <v>33</v>
      </c>
      <c r="C727" s="19" t="s">
        <v>30</v>
      </c>
      <c r="D727" s="19" t="s">
        <v>412</v>
      </c>
      <c r="E727" s="20"/>
      <c r="F727" s="20"/>
      <c r="G727" s="6">
        <v>6876668.333333333</v>
      </c>
      <c r="H727" s="6">
        <v>7336668.333333333</v>
      </c>
      <c r="I727" s="21">
        <v>5695368.6983333332</v>
      </c>
      <c r="J727" s="21">
        <v>5410600.2599999998</v>
      </c>
      <c r="K727" s="6">
        <v>4375183833.333333</v>
      </c>
      <c r="L727" s="22"/>
      <c r="M727" s="23"/>
      <c r="N727" s="24">
        <v>42795</v>
      </c>
      <c r="O727" s="25">
        <v>45173</v>
      </c>
      <c r="P727" s="23">
        <v>91</v>
      </c>
      <c r="Q727" s="19" t="s">
        <v>32</v>
      </c>
      <c r="R727" s="26">
        <v>156</v>
      </c>
      <c r="S727" s="26">
        <v>116</v>
      </c>
      <c r="T727" s="26">
        <v>40</v>
      </c>
    </row>
    <row r="728" spans="2:20" ht="15.75" customHeight="1">
      <c r="B728" s="19" t="s">
        <v>29</v>
      </c>
      <c r="C728" s="19" t="s">
        <v>30</v>
      </c>
      <c r="D728" s="19" t="s">
        <v>413</v>
      </c>
      <c r="E728" s="20"/>
      <c r="F728" s="20"/>
      <c r="G728" s="6">
        <v>333727407.33333331</v>
      </c>
      <c r="H728" s="6">
        <v>342838074</v>
      </c>
      <c r="I728" s="21">
        <v>273076743.60663337</v>
      </c>
      <c r="J728" s="21">
        <v>259422906.43000001</v>
      </c>
      <c r="K728" s="6">
        <v>224632087876.66666</v>
      </c>
      <c r="L728" s="22"/>
      <c r="M728" s="23"/>
      <c r="N728" s="24">
        <v>44890</v>
      </c>
      <c r="O728" s="25"/>
      <c r="P728" s="23">
        <v>73</v>
      </c>
      <c r="Q728" s="19" t="s">
        <v>32</v>
      </c>
      <c r="R728" s="26">
        <v>731</v>
      </c>
      <c r="S728" s="26">
        <v>471</v>
      </c>
      <c r="T728" s="26">
        <v>260</v>
      </c>
    </row>
    <row r="729" spans="2:20" ht="15.75" customHeight="1">
      <c r="B729" s="19" t="s">
        <v>33</v>
      </c>
      <c r="C729" s="19" t="s">
        <v>30</v>
      </c>
      <c r="D729" s="19" t="s">
        <v>413</v>
      </c>
      <c r="E729" s="20"/>
      <c r="F729" s="20"/>
      <c r="G729" s="6">
        <v>145069209.66666666</v>
      </c>
      <c r="H729" s="6">
        <v>153995876.33333334</v>
      </c>
      <c r="I729" s="21">
        <v>118341018.69456667</v>
      </c>
      <c r="J729" s="21">
        <v>112423967.76000001</v>
      </c>
      <c r="K729" s="6">
        <v>98993299896.666672</v>
      </c>
      <c r="L729" s="22"/>
      <c r="M729" s="23"/>
      <c r="N729" s="24">
        <v>42009</v>
      </c>
      <c r="O729" s="25"/>
      <c r="P729" s="23">
        <v>76</v>
      </c>
      <c r="Q729" s="19" t="s">
        <v>32</v>
      </c>
      <c r="R729" s="26">
        <v>730</v>
      </c>
      <c r="S729" s="26">
        <v>488</v>
      </c>
      <c r="T729" s="26">
        <v>242</v>
      </c>
    </row>
    <row r="730" spans="2:20" ht="15.75" customHeight="1">
      <c r="B730" s="19" t="s">
        <v>29</v>
      </c>
      <c r="C730" s="19" t="s">
        <v>30</v>
      </c>
      <c r="D730" s="19" t="s">
        <v>414</v>
      </c>
      <c r="E730" s="20"/>
      <c r="F730" s="20"/>
      <c r="G730" s="6">
        <v>257664128.33333334</v>
      </c>
      <c r="H730" s="6">
        <v>257664128.33333334</v>
      </c>
      <c r="I730" s="21">
        <v>201392621.04341331</v>
      </c>
      <c r="J730" s="21">
        <v>191322989.99000001</v>
      </c>
      <c r="K730" s="6">
        <v>208412989962.66666</v>
      </c>
      <c r="L730" s="22"/>
      <c r="M730" s="23"/>
      <c r="N730" s="24">
        <v>45198</v>
      </c>
      <c r="O730" s="25"/>
      <c r="P730" s="23">
        <v>43</v>
      </c>
      <c r="Q730" s="19" t="s">
        <v>32</v>
      </c>
      <c r="R730" s="26">
        <v>696</v>
      </c>
      <c r="S730" s="26">
        <v>335</v>
      </c>
      <c r="T730" s="26">
        <v>361</v>
      </c>
    </row>
    <row r="731" spans="2:20" ht="15.75" customHeight="1">
      <c r="B731" s="19" t="s">
        <v>33</v>
      </c>
      <c r="C731" s="19" t="s">
        <v>30</v>
      </c>
      <c r="D731" s="19" t="s">
        <v>414</v>
      </c>
      <c r="E731" s="20"/>
      <c r="F731" s="20"/>
      <c r="G731" s="6">
        <v>150041262.33333334</v>
      </c>
      <c r="H731" s="6">
        <v>150041262.33333334</v>
      </c>
      <c r="I731" s="21">
        <v>116467647.40773332</v>
      </c>
      <c r="J731" s="21">
        <v>110644265.04000001</v>
      </c>
      <c r="K731" s="6">
        <v>124346721946.66667</v>
      </c>
      <c r="L731" s="22"/>
      <c r="M731" s="23"/>
      <c r="N731" s="24">
        <v>42009</v>
      </c>
      <c r="O731" s="25"/>
      <c r="P731" s="23">
        <v>46</v>
      </c>
      <c r="Q731" s="19" t="s">
        <v>32</v>
      </c>
      <c r="R731" s="26">
        <v>704</v>
      </c>
      <c r="S731" s="26">
        <v>357</v>
      </c>
      <c r="T731" s="26">
        <v>347</v>
      </c>
    </row>
    <row r="732" spans="2:20" ht="15.75" customHeight="1">
      <c r="B732" s="19" t="s">
        <v>29</v>
      </c>
      <c r="C732" s="19" t="s">
        <v>30</v>
      </c>
      <c r="D732" s="19" t="s">
        <v>415</v>
      </c>
      <c r="E732" s="20"/>
      <c r="F732" s="20"/>
      <c r="G732" s="6">
        <v>70861748.333333328</v>
      </c>
      <c r="H732" s="6">
        <v>70861748.333333328</v>
      </c>
      <c r="I732" s="21">
        <v>57975466.544033326</v>
      </c>
      <c r="J732" s="21">
        <v>55076693.219999999</v>
      </c>
      <c r="K732" s="6">
        <v>47726969590</v>
      </c>
      <c r="L732" s="22"/>
      <c r="M732" s="23"/>
      <c r="N732" s="24">
        <v>44634</v>
      </c>
      <c r="O732" s="25"/>
      <c r="P732" s="23">
        <v>22</v>
      </c>
      <c r="Q732" s="19" t="s">
        <v>32</v>
      </c>
      <c r="R732" s="26">
        <v>197</v>
      </c>
      <c r="S732" s="26">
        <v>142</v>
      </c>
      <c r="T732" s="26">
        <v>55</v>
      </c>
    </row>
    <row r="733" spans="2:20" ht="15.75" customHeight="1">
      <c r="B733" s="19" t="s">
        <v>33</v>
      </c>
      <c r="C733" s="19" t="s">
        <v>30</v>
      </c>
      <c r="D733" s="19" t="s">
        <v>415</v>
      </c>
      <c r="E733" s="20"/>
      <c r="F733" s="20"/>
      <c r="G733" s="6">
        <v>15992661.666666666</v>
      </c>
      <c r="H733" s="6">
        <v>15992661.666666666</v>
      </c>
      <c r="I733" s="21">
        <v>13062910.062666668</v>
      </c>
      <c r="J733" s="21">
        <v>12409764.560000001</v>
      </c>
      <c r="K733" s="6">
        <v>10850931866.666666</v>
      </c>
      <c r="L733" s="22"/>
      <c r="M733" s="23"/>
      <c r="N733" s="24">
        <v>42009</v>
      </c>
      <c r="O733" s="25"/>
      <c r="P733" s="23">
        <v>25</v>
      </c>
      <c r="Q733" s="19" t="s">
        <v>32</v>
      </c>
      <c r="R733" s="26">
        <v>196</v>
      </c>
      <c r="S733" s="26">
        <v>145</v>
      </c>
      <c r="T733" s="26">
        <v>51</v>
      </c>
    </row>
    <row r="734" spans="2:20" ht="15.75" customHeight="1">
      <c r="B734" s="19" t="s">
        <v>33</v>
      </c>
      <c r="C734" s="19" t="s">
        <v>30</v>
      </c>
      <c r="D734" s="19" t="s">
        <v>416</v>
      </c>
      <c r="E734" s="20"/>
      <c r="F734" s="20"/>
      <c r="G734" s="6">
        <v>11233</v>
      </c>
      <c r="H734" s="6">
        <v>11233</v>
      </c>
      <c r="I734" s="21">
        <v>9468.0370000000003</v>
      </c>
      <c r="J734" s="21">
        <v>8994.64</v>
      </c>
      <c r="K734" s="6">
        <v>6536900</v>
      </c>
      <c r="L734" s="22"/>
      <c r="M734" s="23"/>
      <c r="N734" s="24">
        <v>42009</v>
      </c>
      <c r="O734" s="25"/>
      <c r="P734" s="23">
        <v>2</v>
      </c>
      <c r="Q734" s="19" t="s">
        <v>32</v>
      </c>
      <c r="R734" s="26">
        <v>5</v>
      </c>
      <c r="S734" s="26">
        <v>3</v>
      </c>
      <c r="T734" s="26">
        <v>2</v>
      </c>
    </row>
    <row r="735" spans="2:20" ht="15.75" customHeight="1">
      <c r="B735" s="19" t="s">
        <v>29</v>
      </c>
      <c r="C735" s="19" t="s">
        <v>30</v>
      </c>
      <c r="D735" s="19" t="s">
        <v>417</v>
      </c>
      <c r="E735" s="20"/>
      <c r="F735" s="20"/>
      <c r="G735" s="6">
        <v>356245430.99999994</v>
      </c>
      <c r="H735" s="6">
        <v>356245430.99999994</v>
      </c>
      <c r="I735" s="21">
        <v>316668443.58599997</v>
      </c>
      <c r="J735" s="21">
        <v>300835021.41000003</v>
      </c>
      <c r="K735" s="6">
        <v>146581434866.66666</v>
      </c>
      <c r="L735" s="22"/>
      <c r="M735" s="23"/>
      <c r="N735" s="24">
        <v>44634</v>
      </c>
      <c r="O735" s="25"/>
      <c r="P735" s="23">
        <v>37</v>
      </c>
      <c r="Q735" s="19" t="s">
        <v>32</v>
      </c>
      <c r="R735" s="26">
        <v>23</v>
      </c>
      <c r="S735" s="26">
        <v>12</v>
      </c>
      <c r="T735" s="26">
        <v>11</v>
      </c>
    </row>
    <row r="736" spans="2:20" ht="15.75" customHeight="1">
      <c r="B736" s="19" t="s">
        <v>33</v>
      </c>
      <c r="C736" s="19" t="s">
        <v>30</v>
      </c>
      <c r="D736" s="19" t="s">
        <v>417</v>
      </c>
      <c r="E736" s="20"/>
      <c r="F736" s="20"/>
      <c r="G736" s="6">
        <v>88033855.333333328</v>
      </c>
      <c r="H736" s="6">
        <v>88033855.333333328</v>
      </c>
      <c r="I736" s="21">
        <v>78459599.083333328</v>
      </c>
      <c r="J736" s="21">
        <v>74536619.129999995</v>
      </c>
      <c r="K736" s="6">
        <v>35460208333.333336</v>
      </c>
      <c r="L736" s="22"/>
      <c r="M736" s="23"/>
      <c r="N736" s="24">
        <v>44340</v>
      </c>
      <c r="O736" s="25"/>
      <c r="P736" s="23">
        <v>40</v>
      </c>
      <c r="Q736" s="19" t="s">
        <v>32</v>
      </c>
      <c r="R736" s="26">
        <v>23</v>
      </c>
      <c r="S736" s="26">
        <v>13</v>
      </c>
      <c r="T736" s="26">
        <v>10</v>
      </c>
    </row>
    <row r="737" spans="2:20" ht="15.75" customHeight="1">
      <c r="B737" s="19" t="s">
        <v>29</v>
      </c>
      <c r="C737" s="19" t="s">
        <v>30</v>
      </c>
      <c r="D737" s="19" t="s">
        <v>418</v>
      </c>
      <c r="E737" s="20"/>
      <c r="F737" s="20"/>
      <c r="G737" s="6">
        <v>230766364.66666666</v>
      </c>
      <c r="H737" s="6">
        <v>234175031.33333334</v>
      </c>
      <c r="I737" s="21">
        <v>188380739.17156664</v>
      </c>
      <c r="J737" s="21">
        <v>178961702.21000001</v>
      </c>
      <c r="K737" s="6">
        <v>156983798130</v>
      </c>
      <c r="L737" s="22"/>
      <c r="M737" s="23"/>
      <c r="N737" s="24">
        <v>44634</v>
      </c>
      <c r="O737" s="25"/>
      <c r="P737" s="23">
        <v>63</v>
      </c>
      <c r="Q737" s="19" t="s">
        <v>32</v>
      </c>
      <c r="R737" s="26">
        <v>277</v>
      </c>
      <c r="S737" s="26">
        <v>134</v>
      </c>
      <c r="T737" s="26">
        <v>143</v>
      </c>
    </row>
    <row r="738" spans="2:20" ht="15.75" customHeight="1">
      <c r="B738" s="19" t="s">
        <v>33</v>
      </c>
      <c r="C738" s="19" t="s">
        <v>30</v>
      </c>
      <c r="D738" s="19" t="s">
        <v>418</v>
      </c>
      <c r="E738" s="20"/>
      <c r="F738" s="20"/>
      <c r="G738" s="6">
        <v>109488096</v>
      </c>
      <c r="H738" s="6">
        <v>112899429.33333333</v>
      </c>
      <c r="I738" s="21">
        <v>89329994.622899994</v>
      </c>
      <c r="J738" s="21">
        <v>84863494.890000001</v>
      </c>
      <c r="K738" s="6">
        <v>74659634730</v>
      </c>
      <c r="L738" s="22"/>
      <c r="M738" s="23"/>
      <c r="N738" s="24">
        <v>44340</v>
      </c>
      <c r="O738" s="25"/>
      <c r="P738" s="23">
        <v>66</v>
      </c>
      <c r="Q738" s="19" t="s">
        <v>32</v>
      </c>
      <c r="R738" s="26">
        <v>275</v>
      </c>
      <c r="S738" s="26">
        <v>134</v>
      </c>
      <c r="T738" s="26">
        <v>141</v>
      </c>
    </row>
    <row r="739" spans="2:20" ht="15.75" customHeight="1">
      <c r="B739" s="19" t="s">
        <v>29</v>
      </c>
      <c r="C739" s="19" t="s">
        <v>30</v>
      </c>
      <c r="D739" s="19" t="s">
        <v>419</v>
      </c>
      <c r="E739" s="20"/>
      <c r="F739" s="20"/>
      <c r="G739" s="6">
        <v>457695302.66666669</v>
      </c>
      <c r="H739" s="6">
        <v>457711302.66666669</v>
      </c>
      <c r="I739" s="21">
        <v>385800512.76206666</v>
      </c>
      <c r="J739" s="21">
        <v>366510487.12</v>
      </c>
      <c r="K739" s="6">
        <v>266276999646.66666</v>
      </c>
      <c r="L739" s="22"/>
      <c r="M739" s="23"/>
      <c r="N739" s="24">
        <v>44634</v>
      </c>
      <c r="O739" s="25"/>
      <c r="P739" s="23">
        <v>163</v>
      </c>
      <c r="Q739" s="19" t="s">
        <v>32</v>
      </c>
      <c r="R739" s="26">
        <v>432</v>
      </c>
      <c r="S739" s="26">
        <v>266</v>
      </c>
      <c r="T739" s="26">
        <v>166</v>
      </c>
    </row>
    <row r="740" spans="2:20" ht="15.75" customHeight="1">
      <c r="B740" s="19" t="s">
        <v>33</v>
      </c>
      <c r="C740" s="19" t="s">
        <v>30</v>
      </c>
      <c r="D740" s="19" t="s">
        <v>419</v>
      </c>
      <c r="E740" s="20"/>
      <c r="F740" s="20"/>
      <c r="G740" s="6">
        <v>518883479.66666669</v>
      </c>
      <c r="H740" s="6">
        <v>518896813</v>
      </c>
      <c r="I740" s="21">
        <v>436151727.53111666</v>
      </c>
      <c r="J740" s="21">
        <v>414344141.14999998</v>
      </c>
      <c r="K740" s="6">
        <v>306413896798.33331</v>
      </c>
      <c r="L740" s="22"/>
      <c r="M740" s="23"/>
      <c r="N740" s="24">
        <v>44340</v>
      </c>
      <c r="O740" s="25"/>
      <c r="P740" s="23">
        <v>166</v>
      </c>
      <c r="Q740" s="19" t="s">
        <v>32</v>
      </c>
      <c r="R740" s="26">
        <v>430</v>
      </c>
      <c r="S740" s="26">
        <v>273</v>
      </c>
      <c r="T740" s="26">
        <v>157</v>
      </c>
    </row>
    <row r="741" spans="2:20" ht="15.75" customHeight="1">
      <c r="B741" s="19" t="s">
        <v>29</v>
      </c>
      <c r="C741" s="19" t="s">
        <v>30</v>
      </c>
      <c r="D741" s="19" t="s">
        <v>420</v>
      </c>
      <c r="E741" s="20"/>
      <c r="F741" s="20"/>
      <c r="G741" s="6">
        <v>59681562.333333336</v>
      </c>
      <c r="H741" s="6">
        <v>59681562.333333336</v>
      </c>
      <c r="I741" s="21">
        <v>48796645.57563334</v>
      </c>
      <c r="J741" s="21">
        <v>46356813.299999997</v>
      </c>
      <c r="K741" s="6">
        <v>40314506510</v>
      </c>
      <c r="L741" s="22"/>
      <c r="M741" s="23"/>
      <c r="N741" s="24">
        <v>43252</v>
      </c>
      <c r="O741" s="25"/>
      <c r="P741" s="23">
        <v>11</v>
      </c>
      <c r="Q741" s="19" t="s">
        <v>32</v>
      </c>
      <c r="R741" s="26">
        <v>154</v>
      </c>
      <c r="S741" s="26">
        <v>65</v>
      </c>
      <c r="T741" s="26">
        <v>89</v>
      </c>
    </row>
    <row r="742" spans="2:20" ht="15.75" customHeight="1">
      <c r="B742" s="19" t="s">
        <v>33</v>
      </c>
      <c r="C742" s="19" t="s">
        <v>30</v>
      </c>
      <c r="D742" s="19" t="s">
        <v>420</v>
      </c>
      <c r="E742" s="20"/>
      <c r="F742" s="20"/>
      <c r="G742" s="6">
        <v>49105651</v>
      </c>
      <c r="H742" s="6">
        <v>49105651</v>
      </c>
      <c r="I742" s="21">
        <v>40334032.717599995</v>
      </c>
      <c r="J742" s="21">
        <v>38317331.079999998</v>
      </c>
      <c r="K742" s="6">
        <v>32487475120</v>
      </c>
      <c r="L742" s="22"/>
      <c r="M742" s="23"/>
      <c r="N742" s="24">
        <v>44340</v>
      </c>
      <c r="O742" s="25"/>
      <c r="P742" s="23">
        <v>14</v>
      </c>
      <c r="Q742" s="19" t="s">
        <v>32</v>
      </c>
      <c r="R742" s="26">
        <v>170</v>
      </c>
      <c r="S742" s="26">
        <v>88</v>
      </c>
      <c r="T742" s="26">
        <v>82</v>
      </c>
    </row>
    <row r="743" spans="2:20" ht="15.75" customHeight="1">
      <c r="B743" s="19" t="s">
        <v>29</v>
      </c>
      <c r="C743" s="19" t="s">
        <v>30</v>
      </c>
      <c r="D743" s="19" t="s">
        <v>421</v>
      </c>
      <c r="E743" s="20"/>
      <c r="F743" s="20"/>
      <c r="G743" s="6">
        <v>40763899</v>
      </c>
      <c r="H743" s="6">
        <v>40869232.333333336</v>
      </c>
      <c r="I743" s="21">
        <v>33145136.9047</v>
      </c>
      <c r="J743" s="21">
        <v>31487880.059999999</v>
      </c>
      <c r="K743" s="6">
        <v>28217637390</v>
      </c>
      <c r="L743" s="22"/>
      <c r="M743" s="23"/>
      <c r="N743" s="24">
        <v>43252</v>
      </c>
      <c r="O743" s="25"/>
      <c r="P743" s="23">
        <v>27</v>
      </c>
      <c r="Q743" s="19" t="s">
        <v>32</v>
      </c>
      <c r="R743" s="26">
        <v>147</v>
      </c>
      <c r="S743" s="26">
        <v>71</v>
      </c>
      <c r="T743" s="26">
        <v>76</v>
      </c>
    </row>
    <row r="744" spans="2:20" ht="15.75" customHeight="1">
      <c r="B744" s="19" t="s">
        <v>33</v>
      </c>
      <c r="C744" s="19" t="s">
        <v>30</v>
      </c>
      <c r="D744" s="19" t="s">
        <v>421</v>
      </c>
      <c r="E744" s="20"/>
      <c r="F744" s="20"/>
      <c r="G744" s="6">
        <v>19091260.666666668</v>
      </c>
      <c r="H744" s="6">
        <v>19091260.666666668</v>
      </c>
      <c r="I744" s="21">
        <v>15584708.770966666</v>
      </c>
      <c r="J744" s="21">
        <v>14805473.33</v>
      </c>
      <c r="K744" s="6">
        <v>12987229243.333334</v>
      </c>
      <c r="L744" s="22"/>
      <c r="M744" s="23"/>
      <c r="N744" s="24">
        <v>44340</v>
      </c>
      <c r="O744" s="25"/>
      <c r="P744" s="23">
        <v>30</v>
      </c>
      <c r="Q744" s="19" t="s">
        <v>32</v>
      </c>
      <c r="R744" s="26">
        <v>155</v>
      </c>
      <c r="S744" s="26">
        <v>79</v>
      </c>
      <c r="T744" s="26">
        <v>76</v>
      </c>
    </row>
    <row r="745" spans="2:20" ht="15.75" customHeight="1">
      <c r="B745" s="19" t="s">
        <v>29</v>
      </c>
      <c r="C745" s="19" t="s">
        <v>30</v>
      </c>
      <c r="D745" s="19" t="s">
        <v>422</v>
      </c>
      <c r="E745" s="20"/>
      <c r="F745" s="20"/>
      <c r="G745" s="6">
        <v>31215122.666666668</v>
      </c>
      <c r="H745" s="6">
        <v>31215122.666666668</v>
      </c>
      <c r="I745" s="21">
        <v>26204079.059666667</v>
      </c>
      <c r="J745" s="21">
        <v>24893875.109999999</v>
      </c>
      <c r="K745" s="6">
        <v>18559420766.666668</v>
      </c>
      <c r="L745" s="22"/>
      <c r="M745" s="23"/>
      <c r="N745" s="24">
        <v>43252</v>
      </c>
      <c r="O745" s="25"/>
      <c r="P745" s="23">
        <v>123</v>
      </c>
      <c r="Q745" s="19" t="s">
        <v>32</v>
      </c>
      <c r="R745" s="26">
        <v>106</v>
      </c>
      <c r="S745" s="26">
        <v>90</v>
      </c>
      <c r="T745" s="26">
        <v>16</v>
      </c>
    </row>
    <row r="746" spans="2:20" ht="15.75" customHeight="1">
      <c r="B746" s="19" t="s">
        <v>33</v>
      </c>
      <c r="C746" s="19" t="s">
        <v>30</v>
      </c>
      <c r="D746" s="19" t="s">
        <v>422</v>
      </c>
      <c r="E746" s="20"/>
      <c r="F746" s="20"/>
      <c r="G746" s="6">
        <v>9114923.333333334</v>
      </c>
      <c r="H746" s="6">
        <v>9114923.333333334</v>
      </c>
      <c r="I746" s="21">
        <v>7803038.5988333337</v>
      </c>
      <c r="J746" s="21">
        <v>7412886.6699999999</v>
      </c>
      <c r="K746" s="6">
        <v>4858832350</v>
      </c>
      <c r="L746" s="22"/>
      <c r="M746" s="23"/>
      <c r="N746" s="24">
        <v>43213</v>
      </c>
      <c r="O746" s="25"/>
      <c r="P746" s="23">
        <v>126</v>
      </c>
      <c r="Q746" s="19" t="s">
        <v>32</v>
      </c>
      <c r="R746" s="26">
        <v>106</v>
      </c>
      <c r="S746" s="26">
        <v>90</v>
      </c>
      <c r="T746" s="26">
        <v>16</v>
      </c>
    </row>
    <row r="747" spans="2:20" ht="15.75" customHeight="1">
      <c r="B747" s="19" t="s">
        <v>29</v>
      </c>
      <c r="C747" s="19" t="s">
        <v>30</v>
      </c>
      <c r="D747" s="19" t="s">
        <v>423</v>
      </c>
      <c r="E747" s="20"/>
      <c r="F747" s="20"/>
      <c r="G747" s="6">
        <v>180955104</v>
      </c>
      <c r="H747" s="6">
        <v>180955104</v>
      </c>
      <c r="I747" s="21">
        <v>149006003.34299999</v>
      </c>
      <c r="J747" s="21">
        <v>141555703.18000001</v>
      </c>
      <c r="K747" s="6">
        <v>118330002433.33333</v>
      </c>
      <c r="L747" s="22"/>
      <c r="M747" s="23"/>
      <c r="N747" s="24">
        <v>43252</v>
      </c>
      <c r="O747" s="25"/>
      <c r="P747" s="23">
        <v>59</v>
      </c>
      <c r="Q747" s="19" t="s">
        <v>32</v>
      </c>
      <c r="R747" s="26">
        <v>225</v>
      </c>
      <c r="S747" s="26">
        <v>116</v>
      </c>
      <c r="T747" s="26">
        <v>109</v>
      </c>
    </row>
    <row r="748" spans="2:20" ht="15.75" customHeight="1">
      <c r="B748" s="19" t="s">
        <v>33</v>
      </c>
      <c r="C748" s="19" t="s">
        <v>30</v>
      </c>
      <c r="D748" s="19" t="s">
        <v>423</v>
      </c>
      <c r="E748" s="20"/>
      <c r="F748" s="20"/>
      <c r="G748" s="6">
        <v>123150255.33333333</v>
      </c>
      <c r="H748" s="6">
        <v>123150255.33333333</v>
      </c>
      <c r="I748" s="21">
        <v>101237166.00003333</v>
      </c>
      <c r="J748" s="21">
        <v>96175307.700000003</v>
      </c>
      <c r="K748" s="6">
        <v>81159590123.333328</v>
      </c>
      <c r="L748" s="22"/>
      <c r="M748" s="23"/>
      <c r="N748" s="24">
        <v>43213</v>
      </c>
      <c r="O748" s="25"/>
      <c r="P748" s="23">
        <v>62</v>
      </c>
      <c r="Q748" s="19" t="s">
        <v>32</v>
      </c>
      <c r="R748" s="26">
        <v>227</v>
      </c>
      <c r="S748" s="26">
        <v>112</v>
      </c>
      <c r="T748" s="26">
        <v>115</v>
      </c>
    </row>
    <row r="749" spans="2:20" ht="15.75" customHeight="1">
      <c r="B749" s="19" t="s">
        <v>29</v>
      </c>
      <c r="C749" s="19" t="s">
        <v>30</v>
      </c>
      <c r="D749" s="19" t="s">
        <v>424</v>
      </c>
      <c r="E749" s="20"/>
      <c r="F749" s="20"/>
      <c r="G749" s="6">
        <v>229751437.66666666</v>
      </c>
      <c r="H749" s="6">
        <v>230353437.66666666</v>
      </c>
      <c r="I749" s="21">
        <v>188871888.69106665</v>
      </c>
      <c r="J749" s="21">
        <v>179428294.25999999</v>
      </c>
      <c r="K749" s="6">
        <v>151405736946.66666</v>
      </c>
      <c r="L749" s="22"/>
      <c r="M749" s="23"/>
      <c r="N749" s="24">
        <v>44277</v>
      </c>
      <c r="O749" s="25"/>
      <c r="P749" s="23">
        <v>54</v>
      </c>
      <c r="Q749" s="19" t="s">
        <v>32</v>
      </c>
      <c r="R749" s="26">
        <v>1166</v>
      </c>
      <c r="S749" s="26">
        <v>556</v>
      </c>
      <c r="T749" s="26">
        <v>610</v>
      </c>
    </row>
    <row r="750" spans="2:20" ht="15.75" customHeight="1">
      <c r="B750" s="19" t="s">
        <v>33</v>
      </c>
      <c r="C750" s="19" t="s">
        <v>30</v>
      </c>
      <c r="D750" s="19" t="s">
        <v>424</v>
      </c>
      <c r="E750" s="20"/>
      <c r="F750" s="20"/>
      <c r="G750" s="6">
        <v>176107569.33333334</v>
      </c>
      <c r="H750" s="6">
        <v>176850902.66666669</v>
      </c>
      <c r="I750" s="21">
        <v>144113417.79510334</v>
      </c>
      <c r="J750" s="21">
        <v>136907746.91</v>
      </c>
      <c r="K750" s="6">
        <v>118496857549</v>
      </c>
      <c r="L750" s="22"/>
      <c r="M750" s="23"/>
      <c r="N750" s="24">
        <v>43213</v>
      </c>
      <c r="O750" s="25"/>
      <c r="P750" s="23">
        <v>57</v>
      </c>
      <c r="Q750" s="19" t="s">
        <v>32</v>
      </c>
      <c r="R750" s="26">
        <v>1165</v>
      </c>
      <c r="S750" s="26">
        <v>584</v>
      </c>
      <c r="T750" s="26">
        <v>581</v>
      </c>
    </row>
    <row r="751" spans="2:20" ht="15.75" customHeight="1">
      <c r="B751" s="19" t="s">
        <v>29</v>
      </c>
      <c r="C751" s="19" t="s">
        <v>30</v>
      </c>
      <c r="D751" s="19" t="s">
        <v>425</v>
      </c>
      <c r="E751" s="20"/>
      <c r="F751" s="20"/>
      <c r="G751" s="6">
        <v>19291408.666666668</v>
      </c>
      <c r="H751" s="6">
        <v>19291408.666666668</v>
      </c>
      <c r="I751" s="21">
        <v>15756677.097766668</v>
      </c>
      <c r="J751" s="21">
        <v>14968843.24</v>
      </c>
      <c r="K751" s="6">
        <v>13091598403.333334</v>
      </c>
      <c r="L751" s="22"/>
      <c r="M751" s="23"/>
      <c r="N751" s="24">
        <v>44277</v>
      </c>
      <c r="O751" s="25"/>
      <c r="P751" s="23">
        <v>27</v>
      </c>
      <c r="Q751" s="19" t="s">
        <v>32</v>
      </c>
      <c r="R751" s="26">
        <v>143</v>
      </c>
      <c r="S751" s="26">
        <v>64</v>
      </c>
      <c r="T751" s="26">
        <v>79</v>
      </c>
    </row>
    <row r="752" spans="2:20" ht="15.75" customHeight="1">
      <c r="B752" s="19" t="s">
        <v>33</v>
      </c>
      <c r="C752" s="19" t="s">
        <v>30</v>
      </c>
      <c r="D752" s="19" t="s">
        <v>425</v>
      </c>
      <c r="E752" s="20"/>
      <c r="F752" s="20"/>
      <c r="G752" s="6">
        <v>23008402.333333332</v>
      </c>
      <c r="H752" s="6">
        <v>23008402.333333332</v>
      </c>
      <c r="I752" s="21">
        <v>18853129.174033333</v>
      </c>
      <c r="J752" s="21">
        <v>17910472.719999999</v>
      </c>
      <c r="K752" s="6">
        <v>15389900590</v>
      </c>
      <c r="L752" s="22"/>
      <c r="M752" s="23"/>
      <c r="N752" s="24">
        <v>43213</v>
      </c>
      <c r="O752" s="25"/>
      <c r="P752" s="23">
        <v>30</v>
      </c>
      <c r="Q752" s="19" t="s">
        <v>32</v>
      </c>
      <c r="R752" s="26">
        <v>295</v>
      </c>
      <c r="S752" s="26">
        <v>162</v>
      </c>
      <c r="T752" s="26">
        <v>133</v>
      </c>
    </row>
    <row r="753" spans="2:20" ht="15.75" customHeight="1">
      <c r="B753" s="19" t="s">
        <v>29</v>
      </c>
      <c r="C753" s="19" t="s">
        <v>30</v>
      </c>
      <c r="D753" s="19" t="s">
        <v>426</v>
      </c>
      <c r="E753" s="20"/>
      <c r="F753" s="20"/>
      <c r="G753" s="6">
        <v>48002244.333333336</v>
      </c>
      <c r="H753" s="6">
        <v>48002244.333333336</v>
      </c>
      <c r="I753" s="21">
        <v>41368208.018433332</v>
      </c>
      <c r="J753" s="21">
        <v>39299797.619999997</v>
      </c>
      <c r="K753" s="6">
        <v>24570504870</v>
      </c>
      <c r="L753" s="22"/>
      <c r="M753" s="23"/>
      <c r="N753" s="24">
        <v>44277</v>
      </c>
      <c r="O753" s="25"/>
      <c r="P753" s="23">
        <v>18</v>
      </c>
      <c r="Q753" s="19" t="s">
        <v>32</v>
      </c>
      <c r="R753" s="26">
        <v>129</v>
      </c>
      <c r="S753" s="26">
        <v>77</v>
      </c>
      <c r="T753" s="26">
        <v>52</v>
      </c>
    </row>
    <row r="754" spans="2:20" ht="15.75" customHeight="1">
      <c r="B754" s="19" t="s">
        <v>33</v>
      </c>
      <c r="C754" s="19" t="s">
        <v>30</v>
      </c>
      <c r="D754" s="19" t="s">
        <v>426</v>
      </c>
      <c r="E754" s="20"/>
      <c r="F754" s="20"/>
      <c r="G754" s="6">
        <v>42105732.666666664</v>
      </c>
      <c r="H754" s="6">
        <v>42113732.666666664</v>
      </c>
      <c r="I754" s="21">
        <v>36620130.573366664</v>
      </c>
      <c r="J754" s="21">
        <v>34789124.039999999</v>
      </c>
      <c r="K754" s="6">
        <v>20317044790</v>
      </c>
      <c r="L754" s="22"/>
      <c r="M754" s="23"/>
      <c r="N754" s="24">
        <v>43213</v>
      </c>
      <c r="O754" s="25"/>
      <c r="P754" s="23">
        <v>21</v>
      </c>
      <c r="Q754" s="19" t="s">
        <v>32</v>
      </c>
      <c r="R754" s="26">
        <v>134</v>
      </c>
      <c r="S754" s="26">
        <v>85</v>
      </c>
      <c r="T754" s="26">
        <v>49</v>
      </c>
    </row>
    <row r="755" spans="2:20" ht="15.75" customHeight="1">
      <c r="B755" s="19" t="s">
        <v>29</v>
      </c>
      <c r="C755" s="19" t="s">
        <v>30</v>
      </c>
      <c r="D755" s="19" t="s">
        <v>427</v>
      </c>
      <c r="E755" s="20"/>
      <c r="F755" s="20"/>
      <c r="G755" s="6">
        <v>55143707.666666664</v>
      </c>
      <c r="H755" s="6">
        <v>55143707.666666664</v>
      </c>
      <c r="I755" s="21">
        <v>45330159.674336672</v>
      </c>
      <c r="J755" s="21">
        <v>43063651.689999998</v>
      </c>
      <c r="K755" s="6">
        <v>36346474045.666664</v>
      </c>
      <c r="L755" s="22"/>
      <c r="M755" s="23"/>
      <c r="N755" s="24">
        <v>44277</v>
      </c>
      <c r="O755" s="25"/>
      <c r="P755" s="23">
        <v>36</v>
      </c>
      <c r="Q755" s="19" t="s">
        <v>32</v>
      </c>
      <c r="R755" s="26">
        <v>188</v>
      </c>
      <c r="S755" s="26">
        <v>78</v>
      </c>
      <c r="T755" s="26">
        <v>110</v>
      </c>
    </row>
    <row r="756" spans="2:20" ht="15.75" customHeight="1">
      <c r="B756" s="19" t="s">
        <v>33</v>
      </c>
      <c r="C756" s="19" t="s">
        <v>30</v>
      </c>
      <c r="D756" s="19" t="s">
        <v>427</v>
      </c>
      <c r="E756" s="20"/>
      <c r="F756" s="20"/>
      <c r="G756" s="6">
        <v>58142368</v>
      </c>
      <c r="H756" s="6">
        <v>58142368</v>
      </c>
      <c r="I756" s="21">
        <v>47675535.662800007</v>
      </c>
      <c r="J756" s="21">
        <v>45291758.880000003</v>
      </c>
      <c r="K756" s="6">
        <v>38766045693.333336</v>
      </c>
      <c r="L756" s="22"/>
      <c r="M756" s="23"/>
      <c r="N756" s="24">
        <v>43648</v>
      </c>
      <c r="O756" s="25"/>
      <c r="P756" s="23">
        <v>39</v>
      </c>
      <c r="Q756" s="19" t="s">
        <v>32</v>
      </c>
      <c r="R756" s="26">
        <v>196</v>
      </c>
      <c r="S756" s="26">
        <v>94</v>
      </c>
      <c r="T756" s="26">
        <v>102</v>
      </c>
    </row>
    <row r="757" spans="2:20" ht="15.75" customHeight="1">
      <c r="B757" s="19" t="s">
        <v>29</v>
      </c>
      <c r="C757" s="19" t="s">
        <v>30</v>
      </c>
      <c r="D757" s="19" t="s">
        <v>428</v>
      </c>
      <c r="E757" s="20"/>
      <c r="F757" s="20"/>
      <c r="G757" s="6">
        <v>76010565.333333328</v>
      </c>
      <c r="H757" s="6">
        <v>76029232</v>
      </c>
      <c r="I757" s="21">
        <v>63084742.650633335</v>
      </c>
      <c r="J757" s="21">
        <v>59930505.520000003</v>
      </c>
      <c r="K757" s="6">
        <v>47873417343.333336</v>
      </c>
      <c r="L757" s="22"/>
      <c r="M757" s="23"/>
      <c r="N757" s="24">
        <v>43046</v>
      </c>
      <c r="O757" s="25"/>
      <c r="P757" s="23">
        <v>141</v>
      </c>
      <c r="Q757" s="19" t="s">
        <v>32</v>
      </c>
      <c r="R757" s="26">
        <v>118</v>
      </c>
      <c r="S757" s="26">
        <v>102</v>
      </c>
      <c r="T757" s="26">
        <v>16</v>
      </c>
    </row>
    <row r="758" spans="2:20" ht="15.75" customHeight="1">
      <c r="B758" s="19" t="s">
        <v>33</v>
      </c>
      <c r="C758" s="19" t="s">
        <v>30</v>
      </c>
      <c r="D758" s="19" t="s">
        <v>428</v>
      </c>
      <c r="E758" s="20"/>
      <c r="F758" s="20"/>
      <c r="G758" s="6">
        <v>32193248</v>
      </c>
      <c r="H758" s="6">
        <v>32193248</v>
      </c>
      <c r="I758" s="21">
        <v>26563472.733199999</v>
      </c>
      <c r="J758" s="21">
        <v>25235299.100000001</v>
      </c>
      <c r="K758" s="6">
        <v>20851019506.666668</v>
      </c>
      <c r="L758" s="22"/>
      <c r="M758" s="23"/>
      <c r="N758" s="24">
        <v>43648</v>
      </c>
      <c r="O758" s="25"/>
      <c r="P758" s="23">
        <v>144</v>
      </c>
      <c r="Q758" s="19" t="s">
        <v>32</v>
      </c>
      <c r="R758" s="26">
        <v>118</v>
      </c>
      <c r="S758" s="26">
        <v>102</v>
      </c>
      <c r="T758" s="26">
        <v>16</v>
      </c>
    </row>
    <row r="759" spans="2:20" ht="15.75" customHeight="1">
      <c r="B759" s="19" t="s">
        <v>29</v>
      </c>
      <c r="C759" s="19" t="s">
        <v>30</v>
      </c>
      <c r="D759" s="19" t="s">
        <v>429</v>
      </c>
      <c r="E759" s="20"/>
      <c r="F759" s="20"/>
      <c r="G759" s="6">
        <v>75264632.666666672</v>
      </c>
      <c r="H759" s="6">
        <v>75264632.666666672</v>
      </c>
      <c r="I759" s="21">
        <v>62689468.666166663</v>
      </c>
      <c r="J759" s="21">
        <v>59554995.229999997</v>
      </c>
      <c r="K759" s="6">
        <v>46574681483.333336</v>
      </c>
      <c r="L759" s="22"/>
      <c r="M759" s="23"/>
      <c r="N759" s="24">
        <v>43046</v>
      </c>
      <c r="O759" s="25"/>
      <c r="P759" s="23">
        <v>7</v>
      </c>
      <c r="Q759" s="19" t="s">
        <v>32</v>
      </c>
      <c r="R759" s="26">
        <v>72</v>
      </c>
      <c r="S759" s="26">
        <v>35</v>
      </c>
      <c r="T759" s="26">
        <v>37</v>
      </c>
    </row>
    <row r="760" spans="2:20" ht="15.75" customHeight="1">
      <c r="B760" s="19" t="s">
        <v>33</v>
      </c>
      <c r="C760" s="19" t="s">
        <v>30</v>
      </c>
      <c r="D760" s="19" t="s">
        <v>429</v>
      </c>
      <c r="E760" s="20"/>
      <c r="F760" s="20"/>
      <c r="G760" s="6">
        <v>37937878.666666664</v>
      </c>
      <c r="H760" s="6">
        <v>37937878.666666664</v>
      </c>
      <c r="I760" s="21">
        <v>32087140.113166664</v>
      </c>
      <c r="J760" s="21">
        <v>30482783.109999999</v>
      </c>
      <c r="K760" s="6">
        <v>21669402050</v>
      </c>
      <c r="L760" s="22"/>
      <c r="M760" s="23"/>
      <c r="N760" s="24">
        <v>43648</v>
      </c>
      <c r="O760" s="25"/>
      <c r="P760" s="23">
        <v>10</v>
      </c>
      <c r="Q760" s="19" t="s">
        <v>32</v>
      </c>
      <c r="R760" s="26">
        <v>72</v>
      </c>
      <c r="S760" s="26">
        <v>35</v>
      </c>
      <c r="T760" s="26">
        <v>37</v>
      </c>
    </row>
    <row r="761" spans="2:20" ht="15.75" customHeight="1">
      <c r="B761" s="19" t="s">
        <v>29</v>
      </c>
      <c r="C761" s="19" t="s">
        <v>30</v>
      </c>
      <c r="D761" s="19" t="s">
        <v>430</v>
      </c>
      <c r="E761" s="20"/>
      <c r="F761" s="20"/>
      <c r="G761" s="6">
        <v>307169796</v>
      </c>
      <c r="H761" s="6">
        <v>307169796</v>
      </c>
      <c r="I761" s="21">
        <v>250834434.66389999</v>
      </c>
      <c r="J761" s="21">
        <v>238292712.93000001</v>
      </c>
      <c r="K761" s="6">
        <v>208649486430</v>
      </c>
      <c r="L761" s="22"/>
      <c r="M761" s="23"/>
      <c r="N761" s="24">
        <v>43046</v>
      </c>
      <c r="O761" s="25"/>
      <c r="P761" s="23">
        <v>47</v>
      </c>
      <c r="Q761" s="19" t="s">
        <v>32</v>
      </c>
      <c r="R761" s="26">
        <v>962</v>
      </c>
      <c r="S761" s="26">
        <v>521</v>
      </c>
      <c r="T761" s="26">
        <v>441</v>
      </c>
    </row>
    <row r="762" spans="2:20" ht="15.75" customHeight="1">
      <c r="B762" s="19" t="s">
        <v>33</v>
      </c>
      <c r="C762" s="19" t="s">
        <v>30</v>
      </c>
      <c r="D762" s="19" t="s">
        <v>430</v>
      </c>
      <c r="E762" s="20"/>
      <c r="F762" s="20"/>
      <c r="G762" s="6">
        <v>206452915.33333334</v>
      </c>
      <c r="H762" s="6">
        <v>206452915.33333334</v>
      </c>
      <c r="I762" s="21">
        <v>168695641.45273334</v>
      </c>
      <c r="J762" s="21">
        <v>160260859.38</v>
      </c>
      <c r="K762" s="6">
        <v>139841755113.33334</v>
      </c>
      <c r="L762" s="22"/>
      <c r="M762" s="23"/>
      <c r="N762" s="24">
        <v>43648</v>
      </c>
      <c r="O762" s="25"/>
      <c r="P762" s="23">
        <v>50</v>
      </c>
      <c r="Q762" s="19" t="s">
        <v>32</v>
      </c>
      <c r="R762" s="26">
        <v>953</v>
      </c>
      <c r="S762" s="26">
        <v>548</v>
      </c>
      <c r="T762" s="26">
        <v>405</v>
      </c>
    </row>
    <row r="763" spans="2:20" ht="15.75" customHeight="1">
      <c r="B763" s="19" t="s">
        <v>29</v>
      </c>
      <c r="C763" s="19" t="s">
        <v>30</v>
      </c>
      <c r="D763" s="19" t="s">
        <v>431</v>
      </c>
      <c r="E763" s="20"/>
      <c r="F763" s="20"/>
      <c r="G763" s="6">
        <v>40480828</v>
      </c>
      <c r="H763" s="6">
        <v>40480828</v>
      </c>
      <c r="I763" s="21">
        <v>32873139.668500002</v>
      </c>
      <c r="J763" s="21">
        <v>31229482.690000001</v>
      </c>
      <c r="K763" s="6">
        <v>28176623450</v>
      </c>
      <c r="L763" s="22"/>
      <c r="M763" s="23"/>
      <c r="N763" s="24">
        <v>43046</v>
      </c>
      <c r="O763" s="25"/>
      <c r="P763" s="23">
        <v>27</v>
      </c>
      <c r="Q763" s="19" t="s">
        <v>32</v>
      </c>
      <c r="R763" s="26">
        <v>124</v>
      </c>
      <c r="S763" s="26">
        <v>76</v>
      </c>
      <c r="T763" s="26">
        <v>48</v>
      </c>
    </row>
    <row r="764" spans="2:20" ht="15.75" customHeight="1">
      <c r="B764" s="19" t="s">
        <v>33</v>
      </c>
      <c r="C764" s="19" t="s">
        <v>30</v>
      </c>
      <c r="D764" s="19" t="s">
        <v>431</v>
      </c>
      <c r="E764" s="20"/>
      <c r="F764" s="20"/>
      <c r="G764" s="6">
        <v>11669154.666666666</v>
      </c>
      <c r="H764" s="6">
        <v>11669154.666666666</v>
      </c>
      <c r="I764" s="21">
        <v>9525846.0216666665</v>
      </c>
      <c r="J764" s="21">
        <v>9049553.7200000007</v>
      </c>
      <c r="K764" s="6">
        <v>7938180166.666667</v>
      </c>
      <c r="L764" s="22"/>
      <c r="M764" s="23"/>
      <c r="N764" s="24">
        <v>43648</v>
      </c>
      <c r="O764" s="25"/>
      <c r="P764" s="23">
        <v>30</v>
      </c>
      <c r="Q764" s="19" t="s">
        <v>32</v>
      </c>
      <c r="R764" s="26">
        <v>124</v>
      </c>
      <c r="S764" s="26">
        <v>82</v>
      </c>
      <c r="T764" s="26">
        <v>42</v>
      </c>
    </row>
    <row r="765" spans="2:20" ht="15.75" customHeight="1">
      <c r="B765" s="19" t="s">
        <v>29</v>
      </c>
      <c r="C765" s="19" t="s">
        <v>30</v>
      </c>
      <c r="D765" s="19" t="s">
        <v>432</v>
      </c>
      <c r="E765" s="20"/>
      <c r="F765" s="20"/>
      <c r="G765" s="6">
        <v>46881253</v>
      </c>
      <c r="H765" s="6">
        <v>46881253</v>
      </c>
      <c r="I765" s="21">
        <v>38369351.601999998</v>
      </c>
      <c r="J765" s="21">
        <v>36450884.020000003</v>
      </c>
      <c r="K765" s="6">
        <v>31525560733.333332</v>
      </c>
      <c r="L765" s="22"/>
      <c r="M765" s="23"/>
      <c r="N765" s="24">
        <v>44081</v>
      </c>
      <c r="O765" s="25"/>
      <c r="P765" s="23">
        <v>3</v>
      </c>
      <c r="Q765" s="19" t="s">
        <v>32</v>
      </c>
      <c r="R765" s="26">
        <v>25</v>
      </c>
      <c r="S765" s="26">
        <v>7</v>
      </c>
      <c r="T765" s="26">
        <v>18</v>
      </c>
    </row>
    <row r="766" spans="2:20" ht="15.75" customHeight="1">
      <c r="B766" s="19" t="s">
        <v>33</v>
      </c>
      <c r="C766" s="19" t="s">
        <v>30</v>
      </c>
      <c r="D766" s="19" t="s">
        <v>432</v>
      </c>
      <c r="E766" s="20"/>
      <c r="F766" s="20"/>
      <c r="G766" s="6">
        <v>55725382.333333336</v>
      </c>
      <c r="H766" s="6">
        <v>55725382.333333336</v>
      </c>
      <c r="I766" s="21">
        <v>45504529.088833332</v>
      </c>
      <c r="J766" s="21">
        <v>43229302.630000003</v>
      </c>
      <c r="K766" s="6">
        <v>37855012016.666664</v>
      </c>
      <c r="L766" s="22"/>
      <c r="M766" s="23"/>
      <c r="N766" s="24">
        <v>43405</v>
      </c>
      <c r="O766" s="25"/>
      <c r="P766" s="23">
        <v>6</v>
      </c>
      <c r="Q766" s="19" t="s">
        <v>32</v>
      </c>
      <c r="R766" s="26">
        <v>25</v>
      </c>
      <c r="S766" s="26">
        <v>8</v>
      </c>
      <c r="T766" s="26">
        <v>17</v>
      </c>
    </row>
    <row r="767" spans="2:20" ht="15.75" customHeight="1">
      <c r="B767" s="19" t="s">
        <v>29</v>
      </c>
      <c r="C767" s="19" t="s">
        <v>30</v>
      </c>
      <c r="D767" s="19" t="s">
        <v>433</v>
      </c>
      <c r="E767" s="20"/>
      <c r="F767" s="20"/>
      <c r="G767" s="6">
        <v>322064659.66666669</v>
      </c>
      <c r="H767" s="6">
        <v>322855993</v>
      </c>
      <c r="I767" s="21">
        <v>276309217.04566664</v>
      </c>
      <c r="J767" s="21">
        <v>262493756.19</v>
      </c>
      <c r="K767" s="6">
        <v>169464602300</v>
      </c>
      <c r="L767" s="22"/>
      <c r="M767" s="23"/>
      <c r="N767" s="24">
        <v>44081</v>
      </c>
      <c r="O767" s="25"/>
      <c r="P767" s="23">
        <v>76</v>
      </c>
      <c r="Q767" s="19" t="s">
        <v>32</v>
      </c>
      <c r="R767" s="26">
        <v>537</v>
      </c>
      <c r="S767" s="26">
        <v>301</v>
      </c>
      <c r="T767" s="26">
        <v>236</v>
      </c>
    </row>
    <row r="768" spans="2:20" ht="15.75" customHeight="1">
      <c r="B768" s="19" t="s">
        <v>33</v>
      </c>
      <c r="C768" s="19" t="s">
        <v>30</v>
      </c>
      <c r="D768" s="19" t="s">
        <v>433</v>
      </c>
      <c r="E768" s="20"/>
      <c r="F768" s="20"/>
      <c r="G768" s="6">
        <v>243409640</v>
      </c>
      <c r="H768" s="6">
        <v>244174306.66666666</v>
      </c>
      <c r="I768" s="21">
        <v>207800111.1776</v>
      </c>
      <c r="J768" s="21">
        <v>197410105.62</v>
      </c>
      <c r="K768" s="6">
        <v>131887143786.66667</v>
      </c>
      <c r="L768" s="22"/>
      <c r="M768" s="23"/>
      <c r="N768" s="24">
        <v>43405</v>
      </c>
      <c r="O768" s="25"/>
      <c r="P768" s="23">
        <v>79</v>
      </c>
      <c r="Q768" s="19" t="s">
        <v>32</v>
      </c>
      <c r="R768" s="26">
        <v>540</v>
      </c>
      <c r="S768" s="26">
        <v>312</v>
      </c>
      <c r="T768" s="26">
        <v>228</v>
      </c>
    </row>
    <row r="769" spans="2:20" ht="15.75" customHeight="1">
      <c r="B769" s="19" t="s">
        <v>29</v>
      </c>
      <c r="C769" s="19" t="s">
        <v>30</v>
      </c>
      <c r="D769" s="19" t="s">
        <v>434</v>
      </c>
      <c r="E769" s="20"/>
      <c r="F769" s="20"/>
      <c r="G769" s="6">
        <v>145579486.33333334</v>
      </c>
      <c r="H769" s="6">
        <v>145650153</v>
      </c>
      <c r="I769" s="21">
        <v>121995351.93853332</v>
      </c>
      <c r="J769" s="21">
        <v>115895584.34</v>
      </c>
      <c r="K769" s="6">
        <v>87348645906.666672</v>
      </c>
      <c r="L769" s="22"/>
      <c r="M769" s="23"/>
      <c r="N769" s="24">
        <v>44081</v>
      </c>
      <c r="O769" s="25"/>
      <c r="P769" s="23">
        <v>85</v>
      </c>
      <c r="Q769" s="19" t="s">
        <v>32</v>
      </c>
      <c r="R769" s="26">
        <v>603</v>
      </c>
      <c r="S769" s="26">
        <v>388</v>
      </c>
      <c r="T769" s="26">
        <v>215</v>
      </c>
    </row>
    <row r="770" spans="2:20" ht="15.75" customHeight="1">
      <c r="B770" s="19" t="s">
        <v>33</v>
      </c>
      <c r="C770" s="19" t="s">
        <v>30</v>
      </c>
      <c r="D770" s="19" t="s">
        <v>434</v>
      </c>
      <c r="E770" s="20"/>
      <c r="F770" s="20"/>
      <c r="G770" s="6">
        <v>93890447.333333328</v>
      </c>
      <c r="H770" s="6">
        <v>93958447.333333328</v>
      </c>
      <c r="I770" s="21">
        <v>78446516.014133334</v>
      </c>
      <c r="J770" s="21">
        <v>74524190.209999993</v>
      </c>
      <c r="K770" s="6">
        <v>57199745626.666664</v>
      </c>
      <c r="L770" s="22"/>
      <c r="M770" s="23"/>
      <c r="N770" s="24">
        <v>40672</v>
      </c>
      <c r="O770" s="25"/>
      <c r="P770" s="23">
        <v>88</v>
      </c>
      <c r="Q770" s="19" t="s">
        <v>32</v>
      </c>
      <c r="R770" s="26">
        <v>600</v>
      </c>
      <c r="S770" s="26">
        <v>399</v>
      </c>
      <c r="T770" s="26">
        <v>201</v>
      </c>
    </row>
    <row r="771" spans="2:20" ht="15.75" customHeight="1">
      <c r="B771" s="19" t="s">
        <v>29</v>
      </c>
      <c r="C771" s="19" t="s">
        <v>30</v>
      </c>
      <c r="D771" s="19" t="s">
        <v>435</v>
      </c>
      <c r="E771" s="20"/>
      <c r="F771" s="20"/>
      <c r="G771" s="6">
        <v>149529764</v>
      </c>
      <c r="H771" s="6">
        <v>149529764</v>
      </c>
      <c r="I771" s="21">
        <v>129119863.8494</v>
      </c>
      <c r="J771" s="21">
        <v>122663870.66</v>
      </c>
      <c r="K771" s="6">
        <v>75592222780</v>
      </c>
      <c r="L771" s="22"/>
      <c r="M771" s="23"/>
      <c r="N771" s="24">
        <v>44081</v>
      </c>
      <c r="O771" s="25"/>
      <c r="P771" s="23">
        <v>79</v>
      </c>
      <c r="Q771" s="19" t="s">
        <v>32</v>
      </c>
      <c r="R771" s="26">
        <v>115</v>
      </c>
      <c r="S771" s="26">
        <v>70</v>
      </c>
      <c r="T771" s="26">
        <v>45</v>
      </c>
    </row>
    <row r="772" spans="2:20" ht="15.75" customHeight="1">
      <c r="B772" s="19" t="s">
        <v>33</v>
      </c>
      <c r="C772" s="19" t="s">
        <v>30</v>
      </c>
      <c r="D772" s="19" t="s">
        <v>435</v>
      </c>
      <c r="E772" s="20"/>
      <c r="F772" s="20"/>
      <c r="G772" s="6">
        <v>189749773</v>
      </c>
      <c r="H772" s="6">
        <v>189749773</v>
      </c>
      <c r="I772" s="21">
        <v>158080044.241</v>
      </c>
      <c r="J772" s="21">
        <v>150176042.03</v>
      </c>
      <c r="K772" s="6">
        <v>117295291700</v>
      </c>
      <c r="L772" s="22"/>
      <c r="M772" s="23"/>
      <c r="N772" s="24">
        <v>40672</v>
      </c>
      <c r="O772" s="25"/>
      <c r="P772" s="23">
        <v>82</v>
      </c>
      <c r="Q772" s="19" t="s">
        <v>32</v>
      </c>
      <c r="R772" s="26">
        <v>115</v>
      </c>
      <c r="S772" s="26">
        <v>72</v>
      </c>
      <c r="T772" s="26">
        <v>43</v>
      </c>
    </row>
    <row r="773" spans="2:20" ht="15.75" customHeight="1">
      <c r="B773" s="19" t="s">
        <v>29</v>
      </c>
      <c r="C773" s="19" t="s">
        <v>30</v>
      </c>
      <c r="D773" s="19" t="s">
        <v>436</v>
      </c>
      <c r="E773" s="20"/>
      <c r="F773" s="20"/>
      <c r="G773" s="6">
        <v>112873555</v>
      </c>
      <c r="H773" s="6">
        <v>112873555</v>
      </c>
      <c r="I773" s="21">
        <v>98494041.402999997</v>
      </c>
      <c r="J773" s="21">
        <v>93569339.329999998</v>
      </c>
      <c r="K773" s="6">
        <v>53257457766.666664</v>
      </c>
      <c r="L773" s="22"/>
      <c r="M773" s="23"/>
      <c r="N773" s="24">
        <v>45208</v>
      </c>
      <c r="O773" s="25"/>
      <c r="P773" s="23">
        <v>71</v>
      </c>
      <c r="Q773" s="19" t="s">
        <v>32</v>
      </c>
      <c r="R773" s="26">
        <v>40</v>
      </c>
      <c r="S773" s="26">
        <v>18</v>
      </c>
      <c r="T773" s="26">
        <v>22</v>
      </c>
    </row>
    <row r="774" spans="2:20" ht="15.75" customHeight="1">
      <c r="B774" s="19" t="s">
        <v>33</v>
      </c>
      <c r="C774" s="19" t="s">
        <v>30</v>
      </c>
      <c r="D774" s="19" t="s">
        <v>436</v>
      </c>
      <c r="E774" s="20"/>
      <c r="F774" s="20"/>
      <c r="G774" s="6">
        <v>64960529</v>
      </c>
      <c r="H774" s="6">
        <v>64960529</v>
      </c>
      <c r="I774" s="21">
        <v>55829289.794</v>
      </c>
      <c r="J774" s="21">
        <v>53037825.299999997</v>
      </c>
      <c r="K774" s="6">
        <v>33819404466.666668</v>
      </c>
      <c r="L774" s="22"/>
      <c r="M774" s="23"/>
      <c r="N774" s="24">
        <v>40672</v>
      </c>
      <c r="O774" s="25"/>
      <c r="P774" s="23">
        <v>74</v>
      </c>
      <c r="Q774" s="19" t="s">
        <v>32</v>
      </c>
      <c r="R774" s="26">
        <v>40</v>
      </c>
      <c r="S774" s="26">
        <v>18</v>
      </c>
      <c r="T774" s="26">
        <v>22</v>
      </c>
    </row>
    <row r="775" spans="2:20" ht="15.75" customHeight="1">
      <c r="B775" s="19" t="s">
        <v>29</v>
      </c>
      <c r="C775" s="19" t="s">
        <v>30</v>
      </c>
      <c r="D775" s="19" t="s">
        <v>437</v>
      </c>
      <c r="E775" s="20"/>
      <c r="F775" s="20"/>
      <c r="G775" s="6">
        <v>50792735</v>
      </c>
      <c r="H775" s="6">
        <v>50792735</v>
      </c>
      <c r="I775" s="21">
        <v>42016840.680799998</v>
      </c>
      <c r="J775" s="21">
        <v>39915998.649999999</v>
      </c>
      <c r="K775" s="6">
        <v>32503312293.333332</v>
      </c>
      <c r="L775" s="22"/>
      <c r="M775" s="23"/>
      <c r="N775" s="24">
        <v>43931</v>
      </c>
      <c r="O775" s="25"/>
      <c r="P775" s="23">
        <v>28</v>
      </c>
      <c r="Q775" s="19" t="s">
        <v>32</v>
      </c>
      <c r="R775" s="26">
        <v>91</v>
      </c>
      <c r="S775" s="26">
        <v>42</v>
      </c>
      <c r="T775" s="26">
        <v>49</v>
      </c>
    </row>
    <row r="776" spans="2:20" ht="15.75" customHeight="1">
      <c r="B776" s="19" t="s">
        <v>33</v>
      </c>
      <c r="C776" s="19" t="s">
        <v>30</v>
      </c>
      <c r="D776" s="19" t="s">
        <v>437</v>
      </c>
      <c r="E776" s="20"/>
      <c r="F776" s="20"/>
      <c r="G776" s="6">
        <v>25560925</v>
      </c>
      <c r="H776" s="6">
        <v>25560925</v>
      </c>
      <c r="I776" s="21">
        <v>21259575.677499998</v>
      </c>
      <c r="J776" s="21">
        <v>20196596.890000001</v>
      </c>
      <c r="K776" s="6">
        <v>15930923416.666666</v>
      </c>
      <c r="L776" s="22"/>
      <c r="M776" s="23"/>
      <c r="N776" s="24">
        <v>40672</v>
      </c>
      <c r="O776" s="25"/>
      <c r="P776" s="23">
        <v>31</v>
      </c>
      <c r="Q776" s="19" t="s">
        <v>32</v>
      </c>
      <c r="R776" s="26">
        <v>90</v>
      </c>
      <c r="S776" s="26">
        <v>43</v>
      </c>
      <c r="T776" s="26">
        <v>47</v>
      </c>
    </row>
    <row r="777" spans="2:20" ht="15.75" customHeight="1">
      <c r="B777" s="19" t="s">
        <v>29</v>
      </c>
      <c r="C777" s="19" t="s">
        <v>30</v>
      </c>
      <c r="D777" s="19" t="s">
        <v>438</v>
      </c>
      <c r="E777" s="20"/>
      <c r="F777" s="20"/>
      <c r="G777" s="6">
        <v>136734716</v>
      </c>
      <c r="H777" s="6">
        <v>136799382.66666666</v>
      </c>
      <c r="I777" s="21">
        <v>119496832.63903999</v>
      </c>
      <c r="J777" s="21">
        <v>113521991.01000001</v>
      </c>
      <c r="K777" s="6">
        <v>63844012448</v>
      </c>
      <c r="L777" s="22"/>
      <c r="M777" s="23"/>
      <c r="N777" s="24">
        <v>43931</v>
      </c>
      <c r="O777" s="25"/>
      <c r="P777" s="23">
        <v>37</v>
      </c>
      <c r="Q777" s="19" t="s">
        <v>32</v>
      </c>
      <c r="R777" s="26">
        <v>169</v>
      </c>
      <c r="S777" s="26">
        <v>112</v>
      </c>
      <c r="T777" s="26">
        <v>57</v>
      </c>
    </row>
    <row r="778" spans="2:20" ht="15.75" customHeight="1">
      <c r="B778" s="19" t="s">
        <v>33</v>
      </c>
      <c r="C778" s="19" t="s">
        <v>30</v>
      </c>
      <c r="D778" s="19" t="s">
        <v>438</v>
      </c>
      <c r="E778" s="20"/>
      <c r="F778" s="20"/>
      <c r="G778" s="6">
        <v>63520359.666666664</v>
      </c>
      <c r="H778" s="6">
        <v>63741693</v>
      </c>
      <c r="I778" s="21">
        <v>55498520.75931666</v>
      </c>
      <c r="J778" s="21">
        <v>52723594.719999999</v>
      </c>
      <c r="K778" s="6">
        <v>29710514471.666668</v>
      </c>
      <c r="L778" s="22"/>
      <c r="M778" s="23"/>
      <c r="N778" s="24">
        <v>40672</v>
      </c>
      <c r="O778" s="25"/>
      <c r="P778" s="23">
        <v>40</v>
      </c>
      <c r="Q778" s="19" t="s">
        <v>32</v>
      </c>
      <c r="R778" s="26">
        <v>170</v>
      </c>
      <c r="S778" s="26">
        <v>115</v>
      </c>
      <c r="T778" s="26">
        <v>55</v>
      </c>
    </row>
    <row r="779" spans="2:20" ht="15.75" customHeight="1">
      <c r="B779" s="19" t="s">
        <v>33</v>
      </c>
      <c r="C779" s="19" t="s">
        <v>30</v>
      </c>
      <c r="D779" s="19" t="s">
        <v>439</v>
      </c>
      <c r="E779" s="20"/>
      <c r="F779" s="20"/>
      <c r="G779" s="6">
        <v>1832780.6666666667</v>
      </c>
      <c r="H779" s="6">
        <v>1832780.6666666667</v>
      </c>
      <c r="I779" s="21">
        <v>1507188.1166666665</v>
      </c>
      <c r="J779" s="21">
        <v>1431828.71</v>
      </c>
      <c r="K779" s="6">
        <v>1205898333.3333333</v>
      </c>
      <c r="L779" s="22"/>
      <c r="M779" s="23"/>
      <c r="N779" s="24">
        <v>40672</v>
      </c>
      <c r="O779" s="25"/>
      <c r="P779" s="23">
        <v>1</v>
      </c>
      <c r="Q779" s="19" t="s">
        <v>32</v>
      </c>
      <c r="R779" s="26">
        <v>9</v>
      </c>
      <c r="S779" s="26">
        <v>4</v>
      </c>
      <c r="T779" s="26">
        <v>5</v>
      </c>
    </row>
    <row r="780" spans="2:20" ht="15.75" customHeight="1">
      <c r="B780" s="19" t="s">
        <v>29</v>
      </c>
      <c r="C780" s="19" t="s">
        <v>30</v>
      </c>
      <c r="D780" s="19" t="s">
        <v>440</v>
      </c>
      <c r="E780" s="20"/>
      <c r="F780" s="20"/>
      <c r="G780" s="6">
        <v>106833884.66666667</v>
      </c>
      <c r="H780" s="6">
        <v>106878551.33333333</v>
      </c>
      <c r="I780" s="21">
        <v>88576299.25046666</v>
      </c>
      <c r="J780" s="21">
        <v>84147484.290000007</v>
      </c>
      <c r="K780" s="6">
        <v>67620686726.666664</v>
      </c>
      <c r="L780" s="22"/>
      <c r="M780" s="23"/>
      <c r="N780" s="24">
        <v>43931</v>
      </c>
      <c r="O780" s="25"/>
      <c r="P780" s="23">
        <v>106</v>
      </c>
      <c r="Q780" s="19" t="s">
        <v>32</v>
      </c>
      <c r="R780" s="26">
        <v>209</v>
      </c>
      <c r="S780" s="26">
        <v>162</v>
      </c>
      <c r="T780" s="26">
        <v>47</v>
      </c>
    </row>
    <row r="781" spans="2:20" ht="15.75" customHeight="1">
      <c r="B781" s="19" t="s">
        <v>33</v>
      </c>
      <c r="C781" s="19" t="s">
        <v>30</v>
      </c>
      <c r="D781" s="19" t="s">
        <v>440</v>
      </c>
      <c r="E781" s="20"/>
      <c r="F781" s="20"/>
      <c r="G781" s="6">
        <v>57679806.666666664</v>
      </c>
      <c r="H781" s="6">
        <v>57684473.333333336</v>
      </c>
      <c r="I781" s="21">
        <v>47657996.436666667</v>
      </c>
      <c r="J781" s="21">
        <v>45275096.609999999</v>
      </c>
      <c r="K781" s="6">
        <v>37117815666.666664</v>
      </c>
      <c r="L781" s="22"/>
      <c r="M781" s="23"/>
      <c r="N781" s="24">
        <v>40672</v>
      </c>
      <c r="O781" s="25"/>
      <c r="P781" s="23">
        <v>109</v>
      </c>
      <c r="Q781" s="19" t="s">
        <v>32</v>
      </c>
      <c r="R781" s="26">
        <v>211</v>
      </c>
      <c r="S781" s="26">
        <v>167</v>
      </c>
      <c r="T781" s="26">
        <v>44</v>
      </c>
    </row>
    <row r="782" spans="2:20" ht="15.75" customHeight="1">
      <c r="B782" s="19" t="s">
        <v>29</v>
      </c>
      <c r="C782" s="19" t="s">
        <v>30</v>
      </c>
      <c r="D782" s="19" t="s">
        <v>441</v>
      </c>
      <c r="E782" s="20"/>
      <c r="F782" s="20"/>
      <c r="G782" s="6">
        <v>149000291.66666666</v>
      </c>
      <c r="H782" s="6">
        <v>149223625</v>
      </c>
      <c r="I782" s="21">
        <v>123200498.62496667</v>
      </c>
      <c r="J782" s="21">
        <v>117040473.69</v>
      </c>
      <c r="K782" s="6">
        <v>95554789043.333328</v>
      </c>
      <c r="L782" s="22"/>
      <c r="M782" s="23"/>
      <c r="N782" s="24">
        <v>43931</v>
      </c>
      <c r="O782" s="25"/>
      <c r="P782" s="23">
        <v>124</v>
      </c>
      <c r="Q782" s="19" t="s">
        <v>32</v>
      </c>
      <c r="R782" s="26">
        <v>154</v>
      </c>
      <c r="S782" s="26">
        <v>103</v>
      </c>
      <c r="T782" s="26">
        <v>51</v>
      </c>
    </row>
    <row r="783" spans="2:20" ht="15.75" customHeight="1">
      <c r="B783" s="19" t="s">
        <v>33</v>
      </c>
      <c r="C783" s="19" t="s">
        <v>30</v>
      </c>
      <c r="D783" s="19" t="s">
        <v>441</v>
      </c>
      <c r="E783" s="20"/>
      <c r="F783" s="20"/>
      <c r="G783" s="6">
        <v>137017534.66666666</v>
      </c>
      <c r="H783" s="6">
        <v>137198201.33333334</v>
      </c>
      <c r="I783" s="21">
        <v>113096972.40766667</v>
      </c>
      <c r="J783" s="21">
        <v>107442123.79000001</v>
      </c>
      <c r="K783" s="6">
        <v>88594675033.333344</v>
      </c>
      <c r="L783" s="22"/>
      <c r="M783" s="23"/>
      <c r="N783" s="24">
        <v>45125</v>
      </c>
      <c r="O783" s="25"/>
      <c r="P783" s="23">
        <v>127</v>
      </c>
      <c r="Q783" s="19" t="s">
        <v>32</v>
      </c>
      <c r="R783" s="26">
        <v>153</v>
      </c>
      <c r="S783" s="26">
        <v>104</v>
      </c>
      <c r="T783" s="26">
        <v>49</v>
      </c>
    </row>
    <row r="784" spans="2:20" ht="15.75" customHeight="1">
      <c r="B784" s="19" t="s">
        <v>29</v>
      </c>
      <c r="C784" s="19" t="s">
        <v>30</v>
      </c>
      <c r="D784" s="19" t="s">
        <v>442</v>
      </c>
      <c r="E784" s="20"/>
      <c r="F784" s="20"/>
      <c r="G784" s="6">
        <v>14999427.666666666</v>
      </c>
      <c r="H784" s="6">
        <v>14999427.666666666</v>
      </c>
      <c r="I784" s="21">
        <v>12351749.634666666</v>
      </c>
      <c r="J784" s="21">
        <v>11734162.15</v>
      </c>
      <c r="K784" s="6">
        <v>9806214933.333334</v>
      </c>
      <c r="L784" s="22"/>
      <c r="M784" s="23"/>
      <c r="N784" s="24">
        <v>43174</v>
      </c>
      <c r="O784" s="25"/>
      <c r="P784" s="23">
        <v>62</v>
      </c>
      <c r="Q784" s="19" t="s">
        <v>32</v>
      </c>
      <c r="R784" s="26">
        <v>46</v>
      </c>
      <c r="S784" s="26">
        <v>24</v>
      </c>
      <c r="T784" s="26">
        <v>22</v>
      </c>
    </row>
    <row r="785" spans="2:20" ht="15.75" customHeight="1">
      <c r="B785" s="19" t="s">
        <v>33</v>
      </c>
      <c r="C785" s="19" t="s">
        <v>30</v>
      </c>
      <c r="D785" s="19" t="s">
        <v>442</v>
      </c>
      <c r="E785" s="20"/>
      <c r="F785" s="20"/>
      <c r="G785" s="6">
        <v>4569360</v>
      </c>
      <c r="H785" s="6">
        <v>4569360</v>
      </c>
      <c r="I785" s="21">
        <v>3824072.304</v>
      </c>
      <c r="J785" s="21">
        <v>3632868.69</v>
      </c>
      <c r="K785" s="6">
        <v>2760324799.9999995</v>
      </c>
      <c r="L785" s="22"/>
      <c r="M785" s="23"/>
      <c r="N785" s="24">
        <v>45125</v>
      </c>
      <c r="O785" s="25"/>
      <c r="P785" s="23">
        <v>65</v>
      </c>
      <c r="Q785" s="19" t="s">
        <v>32</v>
      </c>
      <c r="R785" s="26">
        <v>47</v>
      </c>
      <c r="S785" s="26">
        <v>27</v>
      </c>
      <c r="T785" s="26">
        <v>20</v>
      </c>
    </row>
    <row r="786" spans="2:20" ht="15.75" customHeight="1">
      <c r="B786" s="19" t="s">
        <v>29</v>
      </c>
      <c r="C786" s="19" t="s">
        <v>30</v>
      </c>
      <c r="D786" s="19" t="s">
        <v>443</v>
      </c>
      <c r="E786" s="20"/>
      <c r="F786" s="20"/>
      <c r="G786" s="6">
        <v>205249533</v>
      </c>
      <c r="H786" s="6">
        <v>205249533</v>
      </c>
      <c r="I786" s="21">
        <v>165684617.91609001</v>
      </c>
      <c r="J786" s="21">
        <v>157400387.02000001</v>
      </c>
      <c r="K786" s="6">
        <v>146536722533</v>
      </c>
      <c r="L786" s="22"/>
      <c r="M786" s="23"/>
      <c r="N786" s="24">
        <v>43174</v>
      </c>
      <c r="O786" s="25"/>
      <c r="P786" s="23">
        <v>7</v>
      </c>
      <c r="Q786" s="19" t="s">
        <v>32</v>
      </c>
      <c r="R786" s="26">
        <v>183</v>
      </c>
      <c r="S786" s="26">
        <v>36</v>
      </c>
      <c r="T786" s="26">
        <v>147</v>
      </c>
    </row>
    <row r="787" spans="2:20" ht="15.75" customHeight="1">
      <c r="B787" s="19" t="s">
        <v>33</v>
      </c>
      <c r="C787" s="19" t="s">
        <v>30</v>
      </c>
      <c r="D787" s="19" t="s">
        <v>443</v>
      </c>
      <c r="E787" s="20"/>
      <c r="F787" s="20"/>
      <c r="G787" s="6">
        <v>118011278.33333333</v>
      </c>
      <c r="H787" s="6">
        <v>118011278.33333333</v>
      </c>
      <c r="I787" s="21">
        <v>95305277.577323332</v>
      </c>
      <c r="J787" s="21">
        <v>90540013.700000003</v>
      </c>
      <c r="K787" s="6">
        <v>84096299096.333328</v>
      </c>
      <c r="L787" s="22"/>
      <c r="M787" s="23"/>
      <c r="N787" s="24">
        <v>45125</v>
      </c>
      <c r="O787" s="25"/>
      <c r="P787" s="23">
        <v>10</v>
      </c>
      <c r="Q787" s="19" t="s">
        <v>32</v>
      </c>
      <c r="R787" s="26">
        <v>193</v>
      </c>
      <c r="S787" s="26">
        <v>46</v>
      </c>
      <c r="T787" s="26">
        <v>147</v>
      </c>
    </row>
    <row r="788" spans="2:20" ht="15.75" customHeight="1">
      <c r="B788" s="19" t="s">
        <v>29</v>
      </c>
      <c r="C788" s="19" t="s">
        <v>30</v>
      </c>
      <c r="D788" s="19" t="s">
        <v>444</v>
      </c>
      <c r="E788" s="20"/>
      <c r="F788" s="20"/>
      <c r="G788" s="6">
        <v>267480797.33333334</v>
      </c>
      <c r="H788" s="6">
        <v>267499464</v>
      </c>
      <c r="I788" s="21">
        <v>222202030.31093335</v>
      </c>
      <c r="J788" s="21">
        <v>211091928.80000001</v>
      </c>
      <c r="K788" s="6">
        <v>167699137120</v>
      </c>
      <c r="L788" s="22"/>
      <c r="M788" s="23"/>
      <c r="N788" s="24">
        <v>43174</v>
      </c>
      <c r="O788" s="25"/>
      <c r="P788" s="23">
        <v>59</v>
      </c>
      <c r="Q788" s="19" t="s">
        <v>32</v>
      </c>
      <c r="R788" s="26">
        <v>565</v>
      </c>
      <c r="S788" s="26">
        <v>283</v>
      </c>
      <c r="T788" s="26">
        <v>282</v>
      </c>
    </row>
    <row r="789" spans="2:20" ht="15.75" customHeight="1">
      <c r="B789" s="19" t="s">
        <v>33</v>
      </c>
      <c r="C789" s="19" t="s">
        <v>30</v>
      </c>
      <c r="D789" s="19" t="s">
        <v>444</v>
      </c>
      <c r="E789" s="20"/>
      <c r="F789" s="20"/>
      <c r="G789" s="6">
        <v>144133919.66666666</v>
      </c>
      <c r="H789" s="6">
        <v>144384586.33333334</v>
      </c>
      <c r="I789" s="21">
        <v>119443800.23390667</v>
      </c>
      <c r="J789" s="21">
        <v>113471610.22</v>
      </c>
      <c r="K789" s="6">
        <v>91444886788</v>
      </c>
      <c r="L789" s="22"/>
      <c r="M789" s="23"/>
      <c r="N789" s="24">
        <v>44890</v>
      </c>
      <c r="O789" s="25"/>
      <c r="P789" s="23">
        <v>62</v>
      </c>
      <c r="Q789" s="19" t="s">
        <v>32</v>
      </c>
      <c r="R789" s="26">
        <v>594</v>
      </c>
      <c r="S789" s="26">
        <v>324</v>
      </c>
      <c r="T789" s="26">
        <v>270</v>
      </c>
    </row>
    <row r="790" spans="2:20" ht="15.75" customHeight="1">
      <c r="B790" s="19" t="s">
        <v>29</v>
      </c>
      <c r="C790" s="19" t="s">
        <v>30</v>
      </c>
      <c r="D790" s="19" t="s">
        <v>445</v>
      </c>
      <c r="E790" s="20"/>
      <c r="F790" s="20"/>
      <c r="G790" s="6">
        <v>9370036.666666666</v>
      </c>
      <c r="H790" s="6">
        <v>9370036.666666666</v>
      </c>
      <c r="I790" s="21">
        <v>8398406.3920666669</v>
      </c>
      <c r="J790" s="21">
        <v>7978486.0700000003</v>
      </c>
      <c r="K790" s="6">
        <v>3598630646.6666665</v>
      </c>
      <c r="L790" s="22"/>
      <c r="M790" s="23"/>
      <c r="N790" s="24">
        <v>43174</v>
      </c>
      <c r="O790" s="25"/>
      <c r="P790" s="23">
        <v>152</v>
      </c>
      <c r="Q790" s="19" t="s">
        <v>32</v>
      </c>
      <c r="R790" s="26"/>
      <c r="S790" s="26"/>
      <c r="T790" s="26"/>
    </row>
    <row r="791" spans="2:20" ht="15.75" customHeight="1">
      <c r="B791" s="19" t="s">
        <v>29</v>
      </c>
      <c r="C791" s="19" t="s">
        <v>30</v>
      </c>
      <c r="D791" s="19" t="s">
        <v>446</v>
      </c>
      <c r="E791" s="20"/>
      <c r="F791" s="20"/>
      <c r="G791" s="6">
        <v>30053753</v>
      </c>
      <c r="H791" s="6">
        <v>30053753</v>
      </c>
      <c r="I791" s="21">
        <v>24792193.242799997</v>
      </c>
      <c r="J791" s="21">
        <v>23552583.579999998</v>
      </c>
      <c r="K791" s="6">
        <v>19487258360</v>
      </c>
      <c r="L791" s="22"/>
      <c r="M791" s="23"/>
      <c r="N791" s="24">
        <v>44704</v>
      </c>
      <c r="O791" s="25"/>
      <c r="P791" s="23">
        <v>8</v>
      </c>
      <c r="Q791" s="19" t="s">
        <v>32</v>
      </c>
      <c r="R791" s="26">
        <v>150</v>
      </c>
      <c r="S791" s="26">
        <v>86</v>
      </c>
      <c r="T791" s="26">
        <v>64</v>
      </c>
    </row>
    <row r="792" spans="2:20" ht="15.75" customHeight="1">
      <c r="B792" s="19" t="s">
        <v>33</v>
      </c>
      <c r="C792" s="19" t="s">
        <v>30</v>
      </c>
      <c r="D792" s="19" t="s">
        <v>446</v>
      </c>
      <c r="E792" s="20"/>
      <c r="F792" s="20"/>
      <c r="G792" s="6">
        <v>17304584.666666668</v>
      </c>
      <c r="H792" s="6">
        <v>17304584.666666668</v>
      </c>
      <c r="I792" s="21">
        <v>14131215.246866666</v>
      </c>
      <c r="J792" s="21">
        <v>13424654.48</v>
      </c>
      <c r="K792" s="6">
        <v>11753220073.333334</v>
      </c>
      <c r="L792" s="22"/>
      <c r="M792" s="23"/>
      <c r="N792" s="24">
        <v>44890</v>
      </c>
      <c r="O792" s="25"/>
      <c r="P792" s="23">
        <v>11</v>
      </c>
      <c r="Q792" s="19" t="s">
        <v>32</v>
      </c>
      <c r="R792" s="26">
        <v>150</v>
      </c>
      <c r="S792" s="26">
        <v>89</v>
      </c>
      <c r="T792" s="26">
        <v>61</v>
      </c>
    </row>
    <row r="793" spans="2:20" ht="15.75" customHeight="1">
      <c r="B793" s="19" t="s">
        <v>29</v>
      </c>
      <c r="C793" s="19" t="s">
        <v>30</v>
      </c>
      <c r="D793" s="19" t="s">
        <v>447</v>
      </c>
      <c r="E793" s="20"/>
      <c r="F793" s="20"/>
      <c r="G793" s="6">
        <v>11985200</v>
      </c>
      <c r="H793" s="6">
        <v>11985200</v>
      </c>
      <c r="I793" s="21">
        <v>10664929.088</v>
      </c>
      <c r="J793" s="21">
        <v>10131682.630000001</v>
      </c>
      <c r="K793" s="6">
        <v>4889892266.666667</v>
      </c>
      <c r="L793" s="22"/>
      <c r="M793" s="23"/>
      <c r="N793" s="24">
        <v>44704</v>
      </c>
      <c r="O793" s="25"/>
      <c r="P793" s="23">
        <v>110</v>
      </c>
      <c r="Q793" s="19" t="s">
        <v>32</v>
      </c>
      <c r="R793" s="26">
        <v>143</v>
      </c>
      <c r="S793" s="26">
        <v>118</v>
      </c>
      <c r="T793" s="26">
        <v>25</v>
      </c>
    </row>
    <row r="794" spans="2:20" ht="15.75" customHeight="1">
      <c r="B794" s="19" t="s">
        <v>33</v>
      </c>
      <c r="C794" s="19" t="s">
        <v>30</v>
      </c>
      <c r="D794" s="19" t="s">
        <v>447</v>
      </c>
      <c r="E794" s="20"/>
      <c r="F794" s="20"/>
      <c r="G794" s="6">
        <v>9996225.333333334</v>
      </c>
      <c r="H794" s="6">
        <v>9996225.333333334</v>
      </c>
      <c r="I794" s="21">
        <v>8961536.1933333334</v>
      </c>
      <c r="J794" s="21">
        <v>8513459.3800000008</v>
      </c>
      <c r="K794" s="6">
        <v>3832182000</v>
      </c>
      <c r="L794" s="22"/>
      <c r="M794" s="23"/>
      <c r="N794" s="24">
        <v>44890</v>
      </c>
      <c r="O794" s="25"/>
      <c r="P794" s="23">
        <v>113</v>
      </c>
      <c r="Q794" s="19" t="s">
        <v>32</v>
      </c>
      <c r="R794" s="26">
        <v>143</v>
      </c>
      <c r="S794" s="26">
        <v>117</v>
      </c>
      <c r="T794" s="26">
        <v>26</v>
      </c>
    </row>
    <row r="795" spans="2:20" ht="15.75" customHeight="1">
      <c r="B795" s="19" t="s">
        <v>29</v>
      </c>
      <c r="C795" s="19" t="s">
        <v>30</v>
      </c>
      <c r="D795" s="19" t="s">
        <v>448</v>
      </c>
      <c r="E795" s="20"/>
      <c r="F795" s="20"/>
      <c r="G795" s="6">
        <v>27501288.666666668</v>
      </c>
      <c r="H795" s="6">
        <v>27501288.666666668</v>
      </c>
      <c r="I795" s="21">
        <v>22872344.874666665</v>
      </c>
      <c r="J795" s="21">
        <v>21728727.629999999</v>
      </c>
      <c r="K795" s="6">
        <v>17144236266.666666</v>
      </c>
      <c r="L795" s="22"/>
      <c r="M795" s="23"/>
      <c r="N795" s="24">
        <v>44704</v>
      </c>
      <c r="O795" s="25"/>
      <c r="P795" s="23">
        <v>156</v>
      </c>
      <c r="Q795" s="19" t="s">
        <v>32</v>
      </c>
      <c r="R795" s="26">
        <v>73</v>
      </c>
      <c r="S795" s="26">
        <v>60</v>
      </c>
      <c r="T795" s="26">
        <v>13</v>
      </c>
    </row>
    <row r="796" spans="2:20" ht="15.75" customHeight="1">
      <c r="B796" s="19" t="s">
        <v>33</v>
      </c>
      <c r="C796" s="19" t="s">
        <v>30</v>
      </c>
      <c r="D796" s="19" t="s">
        <v>448</v>
      </c>
      <c r="E796" s="20"/>
      <c r="F796" s="20"/>
      <c r="G796" s="6">
        <v>31230083.666666668</v>
      </c>
      <c r="H796" s="6">
        <v>31230083.666666668</v>
      </c>
      <c r="I796" s="21">
        <v>25877798.525666665</v>
      </c>
      <c r="J796" s="21">
        <v>24583908.600000001</v>
      </c>
      <c r="K796" s="6">
        <v>19823278300</v>
      </c>
      <c r="L796" s="22"/>
      <c r="M796" s="23"/>
      <c r="N796" s="24">
        <v>44890</v>
      </c>
      <c r="O796" s="25"/>
      <c r="P796" s="23">
        <v>159</v>
      </c>
      <c r="Q796" s="19" t="s">
        <v>32</v>
      </c>
      <c r="R796" s="26">
        <v>72</v>
      </c>
      <c r="S796" s="26">
        <v>61</v>
      </c>
      <c r="T796" s="26">
        <v>11</v>
      </c>
    </row>
    <row r="797" spans="2:20" ht="15.75" customHeight="1">
      <c r="B797" s="19" t="s">
        <v>29</v>
      </c>
      <c r="C797" s="19" t="s">
        <v>30</v>
      </c>
      <c r="D797" s="19" t="s">
        <v>449</v>
      </c>
      <c r="E797" s="20"/>
      <c r="F797" s="20"/>
      <c r="G797" s="6">
        <v>287683440.66666669</v>
      </c>
      <c r="H797" s="6">
        <v>287683440.66666669</v>
      </c>
      <c r="I797" s="21">
        <v>246529029.12066665</v>
      </c>
      <c r="J797" s="21">
        <v>234202577.66</v>
      </c>
      <c r="K797" s="6">
        <v>152423746466.66666</v>
      </c>
      <c r="L797" s="22"/>
      <c r="M797" s="23"/>
      <c r="N797" s="24">
        <v>44704</v>
      </c>
      <c r="O797" s="25"/>
      <c r="P797" s="23">
        <v>76</v>
      </c>
      <c r="Q797" s="19" t="s">
        <v>32</v>
      </c>
      <c r="R797" s="26">
        <v>527</v>
      </c>
      <c r="S797" s="26">
        <v>346</v>
      </c>
      <c r="T797" s="26">
        <v>181</v>
      </c>
    </row>
    <row r="798" spans="2:20" ht="15.75" customHeight="1">
      <c r="B798" s="19" t="s">
        <v>33</v>
      </c>
      <c r="C798" s="19" t="s">
        <v>30</v>
      </c>
      <c r="D798" s="19" t="s">
        <v>449</v>
      </c>
      <c r="E798" s="20"/>
      <c r="F798" s="20"/>
      <c r="G798" s="6">
        <v>199008647.66666666</v>
      </c>
      <c r="H798" s="6">
        <v>199008647.66666666</v>
      </c>
      <c r="I798" s="21">
        <v>169837675.71266666</v>
      </c>
      <c r="J798" s="21">
        <v>161345791.93000001</v>
      </c>
      <c r="K798" s="6">
        <v>108040636866.66667</v>
      </c>
      <c r="L798" s="22"/>
      <c r="M798" s="23"/>
      <c r="N798" s="24">
        <v>44890</v>
      </c>
      <c r="O798" s="25"/>
      <c r="P798" s="23">
        <v>79</v>
      </c>
      <c r="Q798" s="19" t="s">
        <v>32</v>
      </c>
      <c r="R798" s="26">
        <v>526</v>
      </c>
      <c r="S798" s="26">
        <v>359</v>
      </c>
      <c r="T798" s="26">
        <v>167</v>
      </c>
    </row>
    <row r="799" spans="2:20" ht="15.75" customHeight="1">
      <c r="B799" s="19" t="s">
        <v>33</v>
      </c>
      <c r="C799" s="19" t="s">
        <v>30</v>
      </c>
      <c r="D799" s="19" t="s">
        <v>450</v>
      </c>
      <c r="E799" s="20"/>
      <c r="F799" s="20"/>
      <c r="G799" s="6">
        <v>1859</v>
      </c>
      <c r="H799" s="6">
        <v>1859</v>
      </c>
      <c r="I799" s="21">
        <v>1517.585</v>
      </c>
      <c r="J799" s="21">
        <v>1441.71</v>
      </c>
      <c r="K799" s="6">
        <v>1264500</v>
      </c>
      <c r="L799" s="22"/>
      <c r="M799" s="23"/>
      <c r="N799" s="24">
        <v>44890</v>
      </c>
      <c r="O799" s="25"/>
      <c r="P799" s="23">
        <v>2</v>
      </c>
      <c r="Q799" s="19" t="s">
        <v>32</v>
      </c>
      <c r="R799" s="26">
        <v>5</v>
      </c>
      <c r="S799" s="26">
        <v>4</v>
      </c>
      <c r="T799" s="26">
        <v>1</v>
      </c>
    </row>
    <row r="800" spans="2:20" ht="15.75" customHeight="1">
      <c r="B800" s="19" t="s">
        <v>33</v>
      </c>
      <c r="C800" s="19" t="s">
        <v>30</v>
      </c>
      <c r="D800" s="19" t="s">
        <v>451</v>
      </c>
      <c r="E800" s="20"/>
      <c r="F800" s="20"/>
      <c r="G800" s="6">
        <v>22049744.666666668</v>
      </c>
      <c r="H800" s="6">
        <v>22049744.666666668</v>
      </c>
      <c r="I800" s="21">
        <v>18896310.47816667</v>
      </c>
      <c r="J800" s="21">
        <v>17951494.949999999</v>
      </c>
      <c r="K800" s="6">
        <v>11679385883.333334</v>
      </c>
      <c r="L800" s="22"/>
      <c r="M800" s="23"/>
      <c r="N800" s="24">
        <v>44027</v>
      </c>
      <c r="O800" s="25"/>
      <c r="P800" s="23">
        <v>3</v>
      </c>
      <c r="Q800" s="19" t="s">
        <v>32</v>
      </c>
      <c r="R800" s="26">
        <v>42</v>
      </c>
      <c r="S800" s="26">
        <v>11</v>
      </c>
      <c r="T800" s="26">
        <v>31</v>
      </c>
    </row>
    <row r="801" spans="2:20" ht="15.75" customHeight="1">
      <c r="B801" s="19" t="s">
        <v>29</v>
      </c>
      <c r="C801" s="19" t="s">
        <v>30</v>
      </c>
      <c r="D801" s="19" t="s">
        <v>452</v>
      </c>
      <c r="E801" s="20"/>
      <c r="F801" s="20"/>
      <c r="G801" s="6">
        <v>113459408</v>
      </c>
      <c r="H801" s="6">
        <v>113459408</v>
      </c>
      <c r="I801" s="21">
        <v>89537634.618200004</v>
      </c>
      <c r="J801" s="21">
        <v>85060752.890000001</v>
      </c>
      <c r="K801" s="6">
        <v>88599160673.333328</v>
      </c>
      <c r="L801" s="22"/>
      <c r="M801" s="23"/>
      <c r="N801" s="24">
        <v>44704</v>
      </c>
      <c r="O801" s="25"/>
      <c r="P801" s="23">
        <v>43</v>
      </c>
      <c r="Q801" s="19" t="s">
        <v>32</v>
      </c>
      <c r="R801" s="26">
        <v>164</v>
      </c>
      <c r="S801" s="26">
        <v>70</v>
      </c>
      <c r="T801" s="26">
        <v>94</v>
      </c>
    </row>
    <row r="802" spans="2:20" ht="15.75" customHeight="1">
      <c r="B802" s="19" t="s">
        <v>33</v>
      </c>
      <c r="C802" s="19" t="s">
        <v>30</v>
      </c>
      <c r="D802" s="19" t="s">
        <v>452</v>
      </c>
      <c r="E802" s="20"/>
      <c r="F802" s="20"/>
      <c r="G802" s="6">
        <v>41636962.333333336</v>
      </c>
      <c r="H802" s="6">
        <v>41636962.333333336</v>
      </c>
      <c r="I802" s="21">
        <v>31778780.079133332</v>
      </c>
      <c r="J802" s="21">
        <v>30189841.079999998</v>
      </c>
      <c r="K802" s="6">
        <v>36511786126.666664</v>
      </c>
      <c r="L802" s="22"/>
      <c r="M802" s="23"/>
      <c r="N802" s="24">
        <v>44027</v>
      </c>
      <c r="O802" s="25"/>
      <c r="P802" s="23">
        <v>46</v>
      </c>
      <c r="Q802" s="19" t="s">
        <v>32</v>
      </c>
      <c r="R802" s="26">
        <v>161</v>
      </c>
      <c r="S802" s="26">
        <v>76</v>
      </c>
      <c r="T802" s="26">
        <v>85</v>
      </c>
    </row>
    <row r="803" spans="2:20" ht="15.75" customHeight="1">
      <c r="B803" s="19" t="s">
        <v>29</v>
      </c>
      <c r="C803" s="19" t="s">
        <v>30</v>
      </c>
      <c r="D803" s="19" t="s">
        <v>453</v>
      </c>
      <c r="E803" s="20"/>
      <c r="F803" s="20"/>
      <c r="G803" s="6">
        <v>51237064</v>
      </c>
      <c r="H803" s="6">
        <v>51237064</v>
      </c>
      <c r="I803" s="21">
        <v>41827536.280000001</v>
      </c>
      <c r="J803" s="21">
        <v>39736159.469999999</v>
      </c>
      <c r="K803" s="6">
        <v>34850102666.666664</v>
      </c>
      <c r="L803" s="22"/>
      <c r="M803" s="23"/>
      <c r="N803" s="24">
        <v>44501</v>
      </c>
      <c r="O803" s="25"/>
      <c r="P803" s="23">
        <v>17</v>
      </c>
      <c r="Q803" s="19" t="s">
        <v>32</v>
      </c>
      <c r="R803" s="26">
        <v>29</v>
      </c>
      <c r="S803" s="26">
        <v>19</v>
      </c>
      <c r="T803" s="26">
        <v>10</v>
      </c>
    </row>
    <row r="804" spans="2:20" ht="15.75" customHeight="1">
      <c r="B804" s="19" t="s">
        <v>33</v>
      </c>
      <c r="C804" s="19" t="s">
        <v>30</v>
      </c>
      <c r="D804" s="19" t="s">
        <v>453</v>
      </c>
      <c r="E804" s="20"/>
      <c r="F804" s="20"/>
      <c r="G804" s="6">
        <v>38392512</v>
      </c>
      <c r="H804" s="6">
        <v>38392512</v>
      </c>
      <c r="I804" s="21">
        <v>31341432.902999997</v>
      </c>
      <c r="J804" s="21">
        <v>29774361.260000002</v>
      </c>
      <c r="K804" s="6">
        <v>26115107766.666668</v>
      </c>
      <c r="L804" s="22"/>
      <c r="M804" s="23"/>
      <c r="N804" s="24">
        <v>44027</v>
      </c>
      <c r="O804" s="25"/>
      <c r="P804" s="23">
        <v>20</v>
      </c>
      <c r="Q804" s="19" t="s">
        <v>32</v>
      </c>
      <c r="R804" s="26">
        <v>29</v>
      </c>
      <c r="S804" s="26">
        <v>19</v>
      </c>
      <c r="T804" s="26">
        <v>10</v>
      </c>
    </row>
    <row r="805" spans="2:20" ht="15.75" customHeight="1">
      <c r="B805" s="19" t="s">
        <v>29</v>
      </c>
      <c r="C805" s="19" t="s">
        <v>30</v>
      </c>
      <c r="D805" s="19" t="s">
        <v>454</v>
      </c>
      <c r="E805" s="20"/>
      <c r="F805" s="20"/>
      <c r="G805" s="6">
        <v>135604863</v>
      </c>
      <c r="H805" s="6">
        <v>136010196.33333334</v>
      </c>
      <c r="I805" s="21">
        <v>112060724.517</v>
      </c>
      <c r="J805" s="21">
        <v>106457688.29000001</v>
      </c>
      <c r="K805" s="6">
        <v>87200512900</v>
      </c>
      <c r="L805" s="22"/>
      <c r="M805" s="23"/>
      <c r="N805" s="24">
        <v>44501</v>
      </c>
      <c r="O805" s="25"/>
      <c r="P805" s="23">
        <v>156</v>
      </c>
      <c r="Q805" s="19" t="s">
        <v>32</v>
      </c>
      <c r="R805" s="26">
        <v>129</v>
      </c>
      <c r="S805" s="26">
        <v>92</v>
      </c>
      <c r="T805" s="26">
        <v>37</v>
      </c>
    </row>
    <row r="806" spans="2:20" ht="15.75" customHeight="1">
      <c r="B806" s="19" t="s">
        <v>33</v>
      </c>
      <c r="C806" s="19" t="s">
        <v>30</v>
      </c>
      <c r="D806" s="19" t="s">
        <v>454</v>
      </c>
      <c r="E806" s="20"/>
      <c r="F806" s="20"/>
      <c r="G806" s="6">
        <v>181023916.66666666</v>
      </c>
      <c r="H806" s="6">
        <v>181023916.66666666</v>
      </c>
      <c r="I806" s="21">
        <v>149213650.99066666</v>
      </c>
      <c r="J806" s="21">
        <v>141752968.44</v>
      </c>
      <c r="K806" s="6">
        <v>117815798800</v>
      </c>
      <c r="L806" s="22"/>
      <c r="M806" s="23"/>
      <c r="N806" s="24">
        <v>44027</v>
      </c>
      <c r="O806" s="25"/>
      <c r="P806" s="23">
        <v>159</v>
      </c>
      <c r="Q806" s="19" t="s">
        <v>32</v>
      </c>
      <c r="R806" s="26">
        <v>129</v>
      </c>
      <c r="S806" s="26">
        <v>92</v>
      </c>
      <c r="T806" s="26">
        <v>37</v>
      </c>
    </row>
    <row r="807" spans="2:20" ht="15.75" customHeight="1">
      <c r="B807" s="19" t="s">
        <v>29</v>
      </c>
      <c r="C807" s="19" t="s">
        <v>30</v>
      </c>
      <c r="D807" s="19" t="s">
        <v>455</v>
      </c>
      <c r="E807" s="20"/>
      <c r="F807" s="20"/>
      <c r="G807" s="6">
        <v>319670197.66666669</v>
      </c>
      <c r="H807" s="6">
        <v>320416864.33333331</v>
      </c>
      <c r="I807" s="21">
        <v>257842711.09198666</v>
      </c>
      <c r="J807" s="21">
        <v>244950575.53999999</v>
      </c>
      <c r="K807" s="6">
        <v>228990691017.33334</v>
      </c>
      <c r="L807" s="22"/>
      <c r="M807" s="23"/>
      <c r="N807" s="24">
        <v>44501</v>
      </c>
      <c r="O807" s="25"/>
      <c r="P807" s="23">
        <v>87</v>
      </c>
      <c r="Q807" s="19" t="s">
        <v>32</v>
      </c>
      <c r="R807" s="26">
        <v>1018</v>
      </c>
      <c r="S807" s="26">
        <v>607</v>
      </c>
      <c r="T807" s="26">
        <v>411</v>
      </c>
    </row>
    <row r="808" spans="2:20" ht="15.75" customHeight="1">
      <c r="B808" s="19" t="s">
        <v>33</v>
      </c>
      <c r="C808" s="19" t="s">
        <v>30</v>
      </c>
      <c r="D808" s="19" t="s">
        <v>455</v>
      </c>
      <c r="E808" s="20"/>
      <c r="F808" s="20"/>
      <c r="G808" s="6">
        <v>237260600</v>
      </c>
      <c r="H808" s="6">
        <v>238055266.66666666</v>
      </c>
      <c r="I808" s="21">
        <v>191110525.95014</v>
      </c>
      <c r="J808" s="21">
        <v>181554999.65000001</v>
      </c>
      <c r="K808" s="6">
        <v>170926200184.66666</v>
      </c>
      <c r="L808" s="22"/>
      <c r="M808" s="23"/>
      <c r="N808" s="24">
        <v>44027</v>
      </c>
      <c r="O808" s="25"/>
      <c r="P808" s="23">
        <v>90</v>
      </c>
      <c r="Q808" s="19" t="s">
        <v>32</v>
      </c>
      <c r="R808" s="26">
        <v>1018</v>
      </c>
      <c r="S808" s="26">
        <v>622</v>
      </c>
      <c r="T808" s="26">
        <v>396</v>
      </c>
    </row>
    <row r="809" spans="2:20" ht="15.75" customHeight="1">
      <c r="B809" s="19" t="s">
        <v>29</v>
      </c>
      <c r="C809" s="19" t="s">
        <v>30</v>
      </c>
      <c r="D809" s="19" t="s">
        <v>456</v>
      </c>
      <c r="E809" s="20"/>
      <c r="F809" s="20"/>
      <c r="G809" s="6">
        <v>22874573</v>
      </c>
      <c r="H809" s="6">
        <v>22874573</v>
      </c>
      <c r="I809" s="21">
        <v>18985693.565000001</v>
      </c>
      <c r="J809" s="21">
        <v>18036408.890000001</v>
      </c>
      <c r="K809" s="6">
        <v>14403257166.666666</v>
      </c>
      <c r="L809" s="22"/>
      <c r="M809" s="23"/>
      <c r="N809" s="24">
        <v>44501</v>
      </c>
      <c r="O809" s="25"/>
      <c r="P809" s="23">
        <v>1</v>
      </c>
      <c r="Q809" s="19" t="s">
        <v>32</v>
      </c>
      <c r="R809" s="26">
        <v>32</v>
      </c>
      <c r="S809" s="26"/>
      <c r="T809" s="26">
        <v>32</v>
      </c>
    </row>
    <row r="810" spans="2:20" ht="15.75" customHeight="1">
      <c r="B810" s="19" t="s">
        <v>33</v>
      </c>
      <c r="C810" s="19" t="s">
        <v>30</v>
      </c>
      <c r="D810" s="19" t="s">
        <v>456</v>
      </c>
      <c r="E810" s="20"/>
      <c r="F810" s="20"/>
      <c r="G810" s="6">
        <v>80803667.666666672</v>
      </c>
      <c r="H810" s="6">
        <v>81007667.666666672</v>
      </c>
      <c r="I810" s="21">
        <v>66947185.56290666</v>
      </c>
      <c r="J810" s="21">
        <v>63599826.280000001</v>
      </c>
      <c r="K810" s="6">
        <v>51320304088</v>
      </c>
      <c r="L810" s="22"/>
      <c r="M810" s="23"/>
      <c r="N810" s="24">
        <v>44401</v>
      </c>
      <c r="O810" s="25"/>
      <c r="P810" s="23">
        <v>4</v>
      </c>
      <c r="Q810" s="19" t="s">
        <v>32</v>
      </c>
      <c r="R810" s="26">
        <v>39</v>
      </c>
      <c r="S810" s="26">
        <v>3</v>
      </c>
      <c r="T810" s="26">
        <v>36</v>
      </c>
    </row>
    <row r="811" spans="2:20" ht="15.75" customHeight="1">
      <c r="B811" s="19" t="s">
        <v>29</v>
      </c>
      <c r="C811" s="19" t="s">
        <v>30</v>
      </c>
      <c r="D811" s="19" t="s">
        <v>457</v>
      </c>
      <c r="E811" s="20"/>
      <c r="F811" s="20"/>
      <c r="G811" s="6">
        <v>10414566</v>
      </c>
      <c r="H811" s="6">
        <v>10414566</v>
      </c>
      <c r="I811" s="21">
        <v>8501691.4064999986</v>
      </c>
      <c r="J811" s="21">
        <v>8076606.8399999999</v>
      </c>
      <c r="K811" s="6">
        <v>7084720716.666667</v>
      </c>
      <c r="L811" s="22"/>
      <c r="M811" s="23"/>
      <c r="N811" s="24">
        <v>44501</v>
      </c>
      <c r="O811" s="25"/>
      <c r="P811" s="23">
        <v>25</v>
      </c>
      <c r="Q811" s="19" t="s">
        <v>32</v>
      </c>
      <c r="R811" s="26"/>
      <c r="S811" s="26"/>
      <c r="T811" s="26"/>
    </row>
    <row r="812" spans="2:20" ht="15.75" customHeight="1">
      <c r="B812" s="19" t="s">
        <v>29</v>
      </c>
      <c r="C812" s="19" t="s">
        <v>30</v>
      </c>
      <c r="D812" s="19" t="s">
        <v>458</v>
      </c>
      <c r="E812" s="20"/>
      <c r="F812" s="20"/>
      <c r="G812" s="6">
        <v>68126209.333333328</v>
      </c>
      <c r="H812" s="6">
        <v>68126209.333333328</v>
      </c>
      <c r="I812" s="21">
        <v>55590137.917333335</v>
      </c>
      <c r="J812" s="21">
        <v>52810631.020000003</v>
      </c>
      <c r="K812" s="6">
        <v>46429894133.333336</v>
      </c>
      <c r="L812" s="22"/>
      <c r="M812" s="23"/>
      <c r="N812" s="24">
        <v>44652</v>
      </c>
      <c r="O812" s="25"/>
      <c r="P812" s="23">
        <v>28</v>
      </c>
      <c r="Q812" s="19" t="s">
        <v>32</v>
      </c>
      <c r="R812" s="26">
        <v>224</v>
      </c>
      <c r="S812" s="26">
        <v>106</v>
      </c>
      <c r="T812" s="26">
        <v>118</v>
      </c>
    </row>
    <row r="813" spans="2:20" ht="15.75" customHeight="1">
      <c r="B813" s="19" t="s">
        <v>33</v>
      </c>
      <c r="C813" s="19" t="s">
        <v>30</v>
      </c>
      <c r="D813" s="19" t="s">
        <v>458</v>
      </c>
      <c r="E813" s="20"/>
      <c r="F813" s="20"/>
      <c r="G813" s="6">
        <v>46684267.333333336</v>
      </c>
      <c r="H813" s="6">
        <v>46684267.333333336</v>
      </c>
      <c r="I813" s="21">
        <v>38109615.901333332</v>
      </c>
      <c r="J813" s="21">
        <v>36204135.109999999</v>
      </c>
      <c r="K813" s="6">
        <v>31757968266.666668</v>
      </c>
      <c r="L813" s="22"/>
      <c r="M813" s="23"/>
      <c r="N813" s="24">
        <v>44401</v>
      </c>
      <c r="O813" s="25"/>
      <c r="P813" s="23">
        <v>31</v>
      </c>
      <c r="Q813" s="19" t="s">
        <v>32</v>
      </c>
      <c r="R813" s="26">
        <v>224</v>
      </c>
      <c r="S813" s="26">
        <v>119</v>
      </c>
      <c r="T813" s="26">
        <v>105</v>
      </c>
    </row>
    <row r="814" spans="2:20" ht="15.75" customHeight="1">
      <c r="B814" s="19" t="s">
        <v>29</v>
      </c>
      <c r="C814" s="19" t="s">
        <v>30</v>
      </c>
      <c r="D814" s="19" t="s">
        <v>459</v>
      </c>
      <c r="E814" s="20"/>
      <c r="F814" s="20"/>
      <c r="G814" s="6">
        <v>524539410.33333331</v>
      </c>
      <c r="H814" s="6">
        <v>524539410.33333331</v>
      </c>
      <c r="I814" s="21">
        <v>467205023.38683337</v>
      </c>
      <c r="J814" s="21">
        <v>443844772.22000003</v>
      </c>
      <c r="K814" s="6">
        <v>212349581283.33334</v>
      </c>
      <c r="L814" s="22"/>
      <c r="M814" s="23"/>
      <c r="N814" s="24">
        <v>44652</v>
      </c>
      <c r="O814" s="25"/>
      <c r="P814" s="23">
        <v>163</v>
      </c>
      <c r="Q814" s="19" t="s">
        <v>32</v>
      </c>
      <c r="R814" s="26">
        <v>122</v>
      </c>
      <c r="S814" s="26">
        <v>88</v>
      </c>
      <c r="T814" s="26">
        <v>34</v>
      </c>
    </row>
    <row r="815" spans="2:20" ht="15.75" customHeight="1">
      <c r="B815" s="19" t="s">
        <v>33</v>
      </c>
      <c r="C815" s="19" t="s">
        <v>30</v>
      </c>
      <c r="D815" s="19" t="s">
        <v>459</v>
      </c>
      <c r="E815" s="20"/>
      <c r="F815" s="20"/>
      <c r="G815" s="6">
        <v>209157417</v>
      </c>
      <c r="H815" s="6">
        <v>209157417</v>
      </c>
      <c r="I815" s="21">
        <v>186294065.12549999</v>
      </c>
      <c r="J815" s="21">
        <v>176979361.87</v>
      </c>
      <c r="K815" s="6">
        <v>84679081016.666672</v>
      </c>
      <c r="L815" s="22"/>
      <c r="M815" s="23"/>
      <c r="N815" s="24">
        <v>44401</v>
      </c>
      <c r="O815" s="25"/>
      <c r="P815" s="23">
        <v>166</v>
      </c>
      <c r="Q815" s="19" t="s">
        <v>32</v>
      </c>
      <c r="R815" s="26">
        <v>122</v>
      </c>
      <c r="S815" s="26">
        <v>89</v>
      </c>
      <c r="T815" s="26">
        <v>33</v>
      </c>
    </row>
    <row r="816" spans="2:20" ht="15.75" customHeight="1">
      <c r="B816" s="19" t="s">
        <v>29</v>
      </c>
      <c r="C816" s="19" t="s">
        <v>30</v>
      </c>
      <c r="D816" s="19" t="s">
        <v>460</v>
      </c>
      <c r="E816" s="20"/>
      <c r="F816" s="20"/>
      <c r="G816" s="6">
        <v>28746477.333333332</v>
      </c>
      <c r="H816" s="6">
        <v>30215144</v>
      </c>
      <c r="I816" s="21">
        <v>25223725.690533336</v>
      </c>
      <c r="J816" s="21">
        <v>23962539.41</v>
      </c>
      <c r="K816" s="6">
        <v>13047228306.666666</v>
      </c>
      <c r="L816" s="22"/>
      <c r="M816" s="23"/>
      <c r="N816" s="24">
        <v>44652</v>
      </c>
      <c r="O816" s="25"/>
      <c r="P816" s="23">
        <v>28</v>
      </c>
      <c r="Q816" s="19" t="s">
        <v>32</v>
      </c>
      <c r="R816" s="26">
        <v>167</v>
      </c>
      <c r="S816" s="26">
        <v>114</v>
      </c>
      <c r="T816" s="26">
        <v>53</v>
      </c>
    </row>
    <row r="817" spans="2:20" ht="15.75" customHeight="1">
      <c r="B817" s="19" t="s">
        <v>33</v>
      </c>
      <c r="C817" s="19" t="s">
        <v>30</v>
      </c>
      <c r="D817" s="19" t="s">
        <v>460</v>
      </c>
      <c r="E817" s="20"/>
      <c r="F817" s="20"/>
      <c r="G817" s="6">
        <v>34025285</v>
      </c>
      <c r="H817" s="6">
        <v>34637951.666666664</v>
      </c>
      <c r="I817" s="21">
        <v>30051540.073100001</v>
      </c>
      <c r="J817" s="21">
        <v>28548963.07</v>
      </c>
      <c r="K817" s="6">
        <v>14717573803.333334</v>
      </c>
      <c r="L817" s="22"/>
      <c r="M817" s="23"/>
      <c r="N817" s="24">
        <v>44401</v>
      </c>
      <c r="O817" s="25"/>
      <c r="P817" s="23">
        <v>31</v>
      </c>
      <c r="Q817" s="19" t="s">
        <v>32</v>
      </c>
      <c r="R817" s="26">
        <v>172</v>
      </c>
      <c r="S817" s="26">
        <v>118</v>
      </c>
      <c r="T817" s="26">
        <v>54</v>
      </c>
    </row>
    <row r="818" spans="2:20" ht="15.75" customHeight="1">
      <c r="B818" s="19" t="s">
        <v>29</v>
      </c>
      <c r="C818" s="19" t="s">
        <v>30</v>
      </c>
      <c r="D818" s="19" t="s">
        <v>461</v>
      </c>
      <c r="E818" s="20"/>
      <c r="F818" s="20"/>
      <c r="G818" s="6">
        <v>386055962.66666669</v>
      </c>
      <c r="H818" s="6">
        <v>386055962.66666669</v>
      </c>
      <c r="I818" s="21">
        <v>320212070.14916664</v>
      </c>
      <c r="J818" s="21">
        <v>304201466.63999999</v>
      </c>
      <c r="K818" s="6">
        <v>243866268583.33334</v>
      </c>
      <c r="L818" s="22"/>
      <c r="M818" s="23"/>
      <c r="N818" s="24">
        <v>44652</v>
      </c>
      <c r="O818" s="25"/>
      <c r="P818" s="23">
        <v>91</v>
      </c>
      <c r="Q818" s="19" t="s">
        <v>32</v>
      </c>
      <c r="R818" s="26">
        <v>211</v>
      </c>
      <c r="S818" s="26">
        <v>146</v>
      </c>
      <c r="T818" s="26">
        <v>65</v>
      </c>
    </row>
    <row r="819" spans="2:20" ht="15.75" customHeight="1">
      <c r="B819" s="19" t="s">
        <v>33</v>
      </c>
      <c r="C819" s="19" t="s">
        <v>30</v>
      </c>
      <c r="D819" s="19" t="s">
        <v>461</v>
      </c>
      <c r="E819" s="20"/>
      <c r="F819" s="20"/>
      <c r="G819" s="6">
        <v>387372621.33333331</v>
      </c>
      <c r="H819" s="6">
        <v>387372621.33333331</v>
      </c>
      <c r="I819" s="21">
        <v>300351752.83773333</v>
      </c>
      <c r="J819" s="21">
        <v>285334165.19999999</v>
      </c>
      <c r="K819" s="6">
        <v>322299512946.66669</v>
      </c>
      <c r="L819" s="22"/>
      <c r="M819" s="23"/>
      <c r="N819" s="24">
        <v>44401</v>
      </c>
      <c r="O819" s="25"/>
      <c r="P819" s="23">
        <v>94</v>
      </c>
      <c r="Q819" s="19" t="s">
        <v>32</v>
      </c>
      <c r="R819" s="26">
        <v>216</v>
      </c>
      <c r="S819" s="26">
        <v>154</v>
      </c>
      <c r="T819" s="26">
        <v>62</v>
      </c>
    </row>
    <row r="820" spans="2:20" ht="15.75" customHeight="1">
      <c r="B820" s="19" t="s">
        <v>29</v>
      </c>
      <c r="C820" s="19" t="s">
        <v>30</v>
      </c>
      <c r="D820" s="19" t="s">
        <v>462</v>
      </c>
      <c r="E820" s="20"/>
      <c r="F820" s="20"/>
      <c r="G820" s="6">
        <v>109121092</v>
      </c>
      <c r="H820" s="6">
        <v>109125092</v>
      </c>
      <c r="I820" s="21">
        <v>91598479.78930001</v>
      </c>
      <c r="J820" s="21">
        <v>87018555.799999997</v>
      </c>
      <c r="K820" s="6">
        <v>64898563743.333336</v>
      </c>
      <c r="L820" s="22"/>
      <c r="M820" s="23"/>
      <c r="N820" s="24">
        <v>44652</v>
      </c>
      <c r="O820" s="25"/>
      <c r="P820" s="23">
        <v>69</v>
      </c>
      <c r="Q820" s="19" t="s">
        <v>32</v>
      </c>
      <c r="R820" s="26">
        <v>198</v>
      </c>
      <c r="S820" s="26">
        <v>132</v>
      </c>
      <c r="T820" s="26">
        <v>66</v>
      </c>
    </row>
    <row r="821" spans="2:20" ht="15.75" customHeight="1">
      <c r="B821" s="19" t="s">
        <v>33</v>
      </c>
      <c r="C821" s="19" t="s">
        <v>30</v>
      </c>
      <c r="D821" s="19" t="s">
        <v>462</v>
      </c>
      <c r="E821" s="20"/>
      <c r="F821" s="20"/>
      <c r="G821" s="6">
        <v>72572157.333333328</v>
      </c>
      <c r="H821" s="6">
        <v>72572157.333333328</v>
      </c>
      <c r="I821" s="21">
        <v>60083939.54733333</v>
      </c>
      <c r="J821" s="21">
        <v>57079742.57</v>
      </c>
      <c r="K821" s="6">
        <v>46252658466.666664</v>
      </c>
      <c r="L821" s="22"/>
      <c r="M821" s="23"/>
      <c r="N821" s="24">
        <v>42562</v>
      </c>
      <c r="O821" s="25"/>
      <c r="P821" s="23">
        <v>72</v>
      </c>
      <c r="Q821" s="19" t="s">
        <v>32</v>
      </c>
      <c r="R821" s="26">
        <v>202</v>
      </c>
      <c r="S821" s="26">
        <v>141</v>
      </c>
      <c r="T821" s="26">
        <v>61</v>
      </c>
    </row>
    <row r="822" spans="2:20" ht="15.75" customHeight="1">
      <c r="B822" s="19" t="s">
        <v>29</v>
      </c>
      <c r="C822" s="19" t="s">
        <v>30</v>
      </c>
      <c r="D822" s="19" t="s">
        <v>463</v>
      </c>
      <c r="E822" s="20"/>
      <c r="F822" s="20"/>
      <c r="G822" s="6">
        <v>81303549.666666672</v>
      </c>
      <c r="H822" s="6">
        <v>82553549.666666672</v>
      </c>
      <c r="I822" s="21">
        <v>67897848.914466664</v>
      </c>
      <c r="J822" s="21">
        <v>64502956.469999999</v>
      </c>
      <c r="K822" s="6">
        <v>49650743526.666664</v>
      </c>
      <c r="L822" s="22"/>
      <c r="M822" s="23"/>
      <c r="N822" s="24">
        <v>44102</v>
      </c>
      <c r="O822" s="25"/>
      <c r="P822" s="23">
        <v>38</v>
      </c>
      <c r="Q822" s="19" t="s">
        <v>32</v>
      </c>
      <c r="R822" s="26">
        <v>161</v>
      </c>
      <c r="S822" s="26">
        <v>77</v>
      </c>
      <c r="T822" s="26">
        <v>84</v>
      </c>
    </row>
    <row r="823" spans="2:20" ht="15.75" customHeight="1">
      <c r="B823" s="19" t="s">
        <v>33</v>
      </c>
      <c r="C823" s="19" t="s">
        <v>30</v>
      </c>
      <c r="D823" s="19" t="s">
        <v>463</v>
      </c>
      <c r="E823" s="20"/>
      <c r="F823" s="20"/>
      <c r="G823" s="6">
        <v>50795511.666666664</v>
      </c>
      <c r="H823" s="6">
        <v>53406178.333333336</v>
      </c>
      <c r="I823" s="21">
        <v>42608081.217066668</v>
      </c>
      <c r="J823" s="21">
        <v>40477677.159999996</v>
      </c>
      <c r="K823" s="6">
        <v>30323816480</v>
      </c>
      <c r="L823" s="22"/>
      <c r="M823" s="23"/>
      <c r="N823" s="24">
        <v>42562</v>
      </c>
      <c r="O823" s="25"/>
      <c r="P823" s="23">
        <v>41</v>
      </c>
      <c r="Q823" s="19" t="s">
        <v>32</v>
      </c>
      <c r="R823" s="26">
        <v>164</v>
      </c>
      <c r="S823" s="26">
        <v>81</v>
      </c>
      <c r="T823" s="26">
        <v>83</v>
      </c>
    </row>
    <row r="824" spans="2:20" ht="15.75" customHeight="1">
      <c r="B824" s="19" t="s">
        <v>29</v>
      </c>
      <c r="C824" s="19" t="s">
        <v>30</v>
      </c>
      <c r="D824" s="19" t="s">
        <v>464</v>
      </c>
      <c r="E824" s="20"/>
      <c r="F824" s="20"/>
      <c r="G824" s="6">
        <v>30000861.333333332</v>
      </c>
      <c r="H824" s="6">
        <v>30004861.333333332</v>
      </c>
      <c r="I824" s="21">
        <v>26159893.365933333</v>
      </c>
      <c r="J824" s="21">
        <v>24851898.699999999</v>
      </c>
      <c r="K824" s="6">
        <v>14225807286.666666</v>
      </c>
      <c r="L824" s="22"/>
      <c r="M824" s="23"/>
      <c r="N824" s="24">
        <v>44102</v>
      </c>
      <c r="O824" s="25"/>
      <c r="P824" s="23">
        <v>46</v>
      </c>
      <c r="Q824" s="19" t="s">
        <v>32</v>
      </c>
      <c r="R824" s="26">
        <v>248</v>
      </c>
      <c r="S824" s="26">
        <v>160</v>
      </c>
      <c r="T824" s="26">
        <v>88</v>
      </c>
    </row>
    <row r="825" spans="2:20" ht="15.75" customHeight="1">
      <c r="B825" s="19" t="s">
        <v>33</v>
      </c>
      <c r="C825" s="19" t="s">
        <v>30</v>
      </c>
      <c r="D825" s="19" t="s">
        <v>464</v>
      </c>
      <c r="E825" s="20"/>
      <c r="F825" s="20"/>
      <c r="G825" s="6">
        <v>26626723.333333332</v>
      </c>
      <c r="H825" s="6">
        <v>26626723.333333332</v>
      </c>
      <c r="I825" s="21">
        <v>23572551.368833333</v>
      </c>
      <c r="J825" s="21">
        <v>22393923.800000001</v>
      </c>
      <c r="K825" s="6">
        <v>11311748016.666666</v>
      </c>
      <c r="L825" s="22"/>
      <c r="M825" s="23"/>
      <c r="N825" s="24">
        <v>42562</v>
      </c>
      <c r="O825" s="25"/>
      <c r="P825" s="23">
        <v>49</v>
      </c>
      <c r="Q825" s="19" t="s">
        <v>32</v>
      </c>
      <c r="R825" s="26">
        <v>249</v>
      </c>
      <c r="S825" s="26">
        <v>178</v>
      </c>
      <c r="T825" s="26">
        <v>71</v>
      </c>
    </row>
    <row r="826" spans="2:20" ht="15.75" customHeight="1">
      <c r="B826" s="19" t="s">
        <v>29</v>
      </c>
      <c r="C826" s="19" t="s">
        <v>30</v>
      </c>
      <c r="D826" s="19" t="s">
        <v>465</v>
      </c>
      <c r="E826" s="20"/>
      <c r="F826" s="20"/>
      <c r="G826" s="6">
        <v>215458480</v>
      </c>
      <c r="H826" s="6">
        <v>216083813.33333334</v>
      </c>
      <c r="I826" s="21">
        <v>177287520.484</v>
      </c>
      <c r="J826" s="21">
        <v>168423144.46000001</v>
      </c>
      <c r="K826" s="6">
        <v>141373924133.33334</v>
      </c>
      <c r="L826" s="22"/>
      <c r="M826" s="23"/>
      <c r="N826" s="24">
        <v>44102</v>
      </c>
      <c r="O826" s="25"/>
      <c r="P826" s="23">
        <v>39</v>
      </c>
      <c r="Q826" s="19" t="s">
        <v>32</v>
      </c>
      <c r="R826" s="26">
        <v>627</v>
      </c>
      <c r="S826" s="26">
        <v>327</v>
      </c>
      <c r="T826" s="26">
        <v>300</v>
      </c>
    </row>
    <row r="827" spans="2:20" ht="15.75" customHeight="1">
      <c r="B827" s="19" t="s">
        <v>33</v>
      </c>
      <c r="C827" s="19" t="s">
        <v>30</v>
      </c>
      <c r="D827" s="19" t="s">
        <v>465</v>
      </c>
      <c r="E827" s="20"/>
      <c r="F827" s="20"/>
      <c r="G827" s="6">
        <v>145819384.66666666</v>
      </c>
      <c r="H827" s="6">
        <v>145916718</v>
      </c>
      <c r="I827" s="21">
        <v>120013392.34756666</v>
      </c>
      <c r="J827" s="21">
        <v>114012722.73</v>
      </c>
      <c r="K827" s="6">
        <v>95577749330</v>
      </c>
      <c r="L827" s="22"/>
      <c r="M827" s="23"/>
      <c r="N827" s="24">
        <v>42562</v>
      </c>
      <c r="O827" s="25"/>
      <c r="P827" s="23">
        <v>42</v>
      </c>
      <c r="Q827" s="19" t="s">
        <v>32</v>
      </c>
      <c r="R827" s="26">
        <v>634</v>
      </c>
      <c r="S827" s="26">
        <v>365</v>
      </c>
      <c r="T827" s="26">
        <v>269</v>
      </c>
    </row>
    <row r="828" spans="2:20" ht="15.75" customHeight="1">
      <c r="B828" s="19" t="s">
        <v>29</v>
      </c>
      <c r="C828" s="19" t="s">
        <v>30</v>
      </c>
      <c r="D828" s="19" t="s">
        <v>466</v>
      </c>
      <c r="E828" s="20"/>
      <c r="F828" s="20"/>
      <c r="G828" s="6">
        <v>3206556</v>
      </c>
      <c r="H828" s="6">
        <v>3206556</v>
      </c>
      <c r="I828" s="21">
        <v>2805421.4279999998</v>
      </c>
      <c r="J828" s="21">
        <v>2665150.36</v>
      </c>
      <c r="K828" s="6">
        <v>1485683600</v>
      </c>
      <c r="L828" s="22"/>
      <c r="M828" s="23"/>
      <c r="N828" s="24">
        <v>44102</v>
      </c>
      <c r="O828" s="25"/>
      <c r="P828" s="23">
        <v>16</v>
      </c>
      <c r="Q828" s="19" t="s">
        <v>32</v>
      </c>
      <c r="R828" s="26">
        <v>29</v>
      </c>
      <c r="S828" s="26">
        <v>14</v>
      </c>
      <c r="T828" s="26">
        <v>15</v>
      </c>
    </row>
    <row r="829" spans="2:20" ht="15.75" customHeight="1">
      <c r="B829" s="19" t="s">
        <v>33</v>
      </c>
      <c r="C829" s="19" t="s">
        <v>30</v>
      </c>
      <c r="D829" s="19" t="s">
        <v>466</v>
      </c>
      <c r="E829" s="20"/>
      <c r="F829" s="20"/>
      <c r="G829" s="6">
        <v>1967270.3333333333</v>
      </c>
      <c r="H829" s="6">
        <v>1967270.3333333333</v>
      </c>
      <c r="I829" s="21">
        <v>1702578.2723333333</v>
      </c>
      <c r="J829" s="21">
        <v>1617449.36</v>
      </c>
      <c r="K829" s="6">
        <v>980340966.66666663</v>
      </c>
      <c r="L829" s="22"/>
      <c r="M829" s="23"/>
      <c r="N829" s="24">
        <v>44557</v>
      </c>
      <c r="O829" s="25"/>
      <c r="P829" s="23">
        <v>19</v>
      </c>
      <c r="Q829" s="19" t="s">
        <v>32</v>
      </c>
      <c r="R829" s="26">
        <v>58</v>
      </c>
      <c r="S829" s="26">
        <v>38</v>
      </c>
      <c r="T829" s="26">
        <v>20</v>
      </c>
    </row>
    <row r="830" spans="2:20" ht="15.75" customHeight="1">
      <c r="B830" s="19" t="s">
        <v>29</v>
      </c>
      <c r="C830" s="19" t="s">
        <v>30</v>
      </c>
      <c r="D830" s="19" t="s">
        <v>467</v>
      </c>
      <c r="E830" s="20"/>
      <c r="F830" s="20"/>
      <c r="G830" s="6">
        <v>12463040.666666666</v>
      </c>
      <c r="H830" s="6">
        <v>12463040.666666666</v>
      </c>
      <c r="I830" s="21">
        <v>10231757.408666667</v>
      </c>
      <c r="J830" s="21">
        <v>9720169.5399999991</v>
      </c>
      <c r="K830" s="6">
        <v>8264012066.666667</v>
      </c>
      <c r="L830" s="22"/>
      <c r="M830" s="23"/>
      <c r="N830" s="24">
        <v>45163</v>
      </c>
      <c r="O830" s="25"/>
      <c r="P830" s="23">
        <v>32</v>
      </c>
      <c r="Q830" s="19" t="s">
        <v>32</v>
      </c>
      <c r="R830" s="26">
        <v>26</v>
      </c>
      <c r="S830" s="26">
        <v>6</v>
      </c>
      <c r="T830" s="26">
        <v>20</v>
      </c>
    </row>
    <row r="831" spans="2:20" ht="15.75" customHeight="1">
      <c r="B831" s="19" t="s">
        <v>33</v>
      </c>
      <c r="C831" s="19" t="s">
        <v>30</v>
      </c>
      <c r="D831" s="19" t="s">
        <v>467</v>
      </c>
      <c r="E831" s="20"/>
      <c r="F831" s="20"/>
      <c r="G831" s="6">
        <v>4429832.666666667</v>
      </c>
      <c r="H831" s="6">
        <v>4429832.666666667</v>
      </c>
      <c r="I831" s="21">
        <v>3630293.6321666664</v>
      </c>
      <c r="J831" s="21">
        <v>3448778.95</v>
      </c>
      <c r="K831" s="6">
        <v>2961255683.3333335</v>
      </c>
      <c r="L831" s="22"/>
      <c r="M831" s="23"/>
      <c r="N831" s="24">
        <v>44557</v>
      </c>
      <c r="O831" s="25"/>
      <c r="P831" s="23">
        <v>35</v>
      </c>
      <c r="Q831" s="19" t="s">
        <v>32</v>
      </c>
      <c r="R831" s="26">
        <v>26</v>
      </c>
      <c r="S831" s="26">
        <v>6</v>
      </c>
      <c r="T831" s="26">
        <v>20</v>
      </c>
    </row>
    <row r="832" spans="2:20" ht="15.75" customHeight="1">
      <c r="B832" s="19" t="s">
        <v>33</v>
      </c>
      <c r="C832" s="19" t="s">
        <v>30</v>
      </c>
      <c r="D832" s="19" t="s">
        <v>468</v>
      </c>
      <c r="E832" s="20"/>
      <c r="F832" s="20"/>
      <c r="G832" s="6">
        <v>0</v>
      </c>
      <c r="H832" s="6">
        <v>0</v>
      </c>
      <c r="I832" s="21">
        <v>0</v>
      </c>
      <c r="J832" s="21">
        <v>0</v>
      </c>
      <c r="K832" s="6">
        <v>0</v>
      </c>
      <c r="L832" s="22"/>
      <c r="M832" s="23"/>
      <c r="N832" s="24">
        <v>44557</v>
      </c>
      <c r="O832" s="25"/>
      <c r="P832" s="23">
        <v>1</v>
      </c>
      <c r="Q832" s="19" t="s">
        <v>32</v>
      </c>
      <c r="R832" s="26">
        <v>1</v>
      </c>
      <c r="S832" s="26"/>
      <c r="T832" s="26">
        <v>1</v>
      </c>
    </row>
    <row r="833" spans="2:20" ht="15.75" customHeight="1">
      <c r="B833" s="19" t="s">
        <v>29</v>
      </c>
      <c r="C833" s="19" t="s">
        <v>30</v>
      </c>
      <c r="D833" s="19" t="s">
        <v>469</v>
      </c>
      <c r="E833" s="20"/>
      <c r="F833" s="20"/>
      <c r="G833" s="6">
        <v>185341105.33333334</v>
      </c>
      <c r="H833" s="6">
        <v>185341105.33333334</v>
      </c>
      <c r="I833" s="21">
        <v>159108642.89233333</v>
      </c>
      <c r="J833" s="21">
        <v>151153210.75</v>
      </c>
      <c r="K833" s="6">
        <v>97157268300</v>
      </c>
      <c r="L833" s="22"/>
      <c r="M833" s="23"/>
      <c r="N833" s="24">
        <v>45163</v>
      </c>
      <c r="O833" s="25"/>
      <c r="P833" s="23">
        <v>19</v>
      </c>
      <c r="Q833" s="19" t="s">
        <v>32</v>
      </c>
      <c r="R833" s="26">
        <v>58</v>
      </c>
      <c r="S833" s="26">
        <v>34</v>
      </c>
      <c r="T833" s="26">
        <v>24</v>
      </c>
    </row>
    <row r="834" spans="2:20" ht="15.75" customHeight="1">
      <c r="B834" s="19" t="s">
        <v>33</v>
      </c>
      <c r="C834" s="19" t="s">
        <v>30</v>
      </c>
      <c r="D834" s="19" t="s">
        <v>469</v>
      </c>
      <c r="E834" s="20"/>
      <c r="F834" s="20"/>
      <c r="G834" s="6">
        <v>195517071.33333334</v>
      </c>
      <c r="H834" s="6">
        <v>195517071.33333334</v>
      </c>
      <c r="I834" s="21">
        <v>168433972.30383334</v>
      </c>
      <c r="J834" s="21">
        <v>160012273.69</v>
      </c>
      <c r="K834" s="6">
        <v>100307774183.33333</v>
      </c>
      <c r="L834" s="22"/>
      <c r="M834" s="23"/>
      <c r="N834" s="24">
        <v>44557</v>
      </c>
      <c r="O834" s="25"/>
      <c r="P834" s="23">
        <v>22</v>
      </c>
      <c r="Q834" s="19" t="s">
        <v>32</v>
      </c>
      <c r="R834" s="26">
        <v>66</v>
      </c>
      <c r="S834" s="26">
        <v>42</v>
      </c>
      <c r="T834" s="26">
        <v>24</v>
      </c>
    </row>
    <row r="835" spans="2:20" ht="15.75" customHeight="1">
      <c r="B835" s="19" t="s">
        <v>29</v>
      </c>
      <c r="C835" s="19" t="s">
        <v>30</v>
      </c>
      <c r="D835" s="19" t="s">
        <v>470</v>
      </c>
      <c r="E835" s="20"/>
      <c r="F835" s="20"/>
      <c r="G835" s="6">
        <v>198872707.33333334</v>
      </c>
      <c r="H835" s="6">
        <v>198899374</v>
      </c>
      <c r="I835" s="21">
        <v>157698122.41333333</v>
      </c>
      <c r="J835" s="21">
        <v>149813216.28999999</v>
      </c>
      <c r="K835" s="6">
        <v>152498462666.66666</v>
      </c>
      <c r="L835" s="22"/>
      <c r="M835" s="23"/>
      <c r="N835" s="24">
        <v>44312</v>
      </c>
      <c r="O835" s="25"/>
      <c r="P835" s="23">
        <v>14</v>
      </c>
      <c r="Q835" s="19" t="s">
        <v>32</v>
      </c>
      <c r="R835" s="26">
        <v>25</v>
      </c>
      <c r="S835" s="26">
        <v>16</v>
      </c>
      <c r="T835" s="26">
        <v>9</v>
      </c>
    </row>
    <row r="836" spans="2:20" ht="15.75" customHeight="1">
      <c r="B836" s="19" t="s">
        <v>33</v>
      </c>
      <c r="C836" s="19" t="s">
        <v>30</v>
      </c>
      <c r="D836" s="19" t="s">
        <v>470</v>
      </c>
      <c r="E836" s="20"/>
      <c r="F836" s="20"/>
      <c r="G836" s="6">
        <v>121462662.66666667</v>
      </c>
      <c r="H836" s="6">
        <v>122099996</v>
      </c>
      <c r="I836" s="21">
        <v>98187180.686166659</v>
      </c>
      <c r="J836" s="21">
        <v>93277821.650000006</v>
      </c>
      <c r="K836" s="6">
        <v>86205488816.666672</v>
      </c>
      <c r="L836" s="22"/>
      <c r="M836" s="23"/>
      <c r="N836" s="24">
        <v>44557</v>
      </c>
      <c r="O836" s="25"/>
      <c r="P836" s="23">
        <v>17</v>
      </c>
      <c r="Q836" s="19" t="s">
        <v>32</v>
      </c>
      <c r="R836" s="26">
        <v>25</v>
      </c>
      <c r="S836" s="26">
        <v>18</v>
      </c>
      <c r="T836" s="26">
        <v>7</v>
      </c>
    </row>
    <row r="837" spans="2:20" ht="15.75" customHeight="1">
      <c r="B837" s="19" t="s">
        <v>29</v>
      </c>
      <c r="C837" s="19" t="s">
        <v>30</v>
      </c>
      <c r="D837" s="19" t="s">
        <v>471</v>
      </c>
      <c r="E837" s="20"/>
      <c r="F837" s="20"/>
      <c r="G837" s="6">
        <v>3953874.6666666665</v>
      </c>
      <c r="H837" s="6">
        <v>3953874.6666666665</v>
      </c>
      <c r="I837" s="21">
        <v>3227652.9666666668</v>
      </c>
      <c r="J837" s="21">
        <v>3066270.32</v>
      </c>
      <c r="K837" s="6">
        <v>2689710000</v>
      </c>
      <c r="L837" s="22"/>
      <c r="M837" s="23"/>
      <c r="N837" s="24">
        <v>44312</v>
      </c>
      <c r="O837" s="25"/>
      <c r="P837" s="23">
        <v>6</v>
      </c>
      <c r="Q837" s="19" t="s">
        <v>32</v>
      </c>
      <c r="R837" s="26">
        <v>21</v>
      </c>
      <c r="S837" s="26">
        <v>12</v>
      </c>
      <c r="T837" s="26">
        <v>9</v>
      </c>
    </row>
    <row r="838" spans="2:20" ht="15.75" customHeight="1">
      <c r="B838" s="19" t="s">
        <v>33</v>
      </c>
      <c r="C838" s="19" t="s">
        <v>30</v>
      </c>
      <c r="D838" s="19" t="s">
        <v>471</v>
      </c>
      <c r="E838" s="20"/>
      <c r="F838" s="20"/>
      <c r="G838" s="6">
        <v>5605408.333333333</v>
      </c>
      <c r="H838" s="6">
        <v>5605408.333333333</v>
      </c>
      <c r="I838" s="21">
        <v>4681584.6133333333</v>
      </c>
      <c r="J838" s="21">
        <v>4447505.38</v>
      </c>
      <c r="K838" s="6">
        <v>3421569333.3333335</v>
      </c>
      <c r="L838" s="22"/>
      <c r="M838" s="23"/>
      <c r="N838" s="24">
        <v>44593</v>
      </c>
      <c r="O838" s="25"/>
      <c r="P838" s="23">
        <v>9</v>
      </c>
      <c r="Q838" s="19" t="s">
        <v>32</v>
      </c>
      <c r="R838" s="26">
        <v>25</v>
      </c>
      <c r="S838" s="26">
        <v>19</v>
      </c>
      <c r="T838" s="26">
        <v>6</v>
      </c>
    </row>
    <row r="839" spans="2:20" ht="15.75" customHeight="1">
      <c r="B839" s="19" t="s">
        <v>29</v>
      </c>
      <c r="C839" s="19" t="s">
        <v>30</v>
      </c>
      <c r="D839" s="19" t="s">
        <v>472</v>
      </c>
      <c r="E839" s="20"/>
      <c r="F839" s="20"/>
      <c r="G839" s="6">
        <v>133818096</v>
      </c>
      <c r="H839" s="6">
        <v>133818096</v>
      </c>
      <c r="I839" s="21">
        <v>114115169.86589999</v>
      </c>
      <c r="J839" s="21">
        <v>108409411.37</v>
      </c>
      <c r="K839" s="6">
        <v>72973800496.666672</v>
      </c>
      <c r="L839" s="22"/>
      <c r="M839" s="23"/>
      <c r="N839" s="24">
        <v>44312</v>
      </c>
      <c r="O839" s="25"/>
      <c r="P839" s="23">
        <v>67</v>
      </c>
      <c r="Q839" s="19" t="s">
        <v>32</v>
      </c>
      <c r="R839" s="26">
        <v>165</v>
      </c>
      <c r="S839" s="26">
        <v>116</v>
      </c>
      <c r="T839" s="26">
        <v>49</v>
      </c>
    </row>
    <row r="840" spans="2:20" ht="15.75" customHeight="1">
      <c r="B840" s="19" t="s">
        <v>33</v>
      </c>
      <c r="C840" s="19" t="s">
        <v>30</v>
      </c>
      <c r="D840" s="19" t="s">
        <v>472</v>
      </c>
      <c r="E840" s="20"/>
      <c r="F840" s="20"/>
      <c r="G840" s="6">
        <v>106959912.33333333</v>
      </c>
      <c r="H840" s="6">
        <v>106959912.33333333</v>
      </c>
      <c r="I840" s="21">
        <v>90499837.627833322</v>
      </c>
      <c r="J840" s="21">
        <v>85974845.75</v>
      </c>
      <c r="K840" s="6">
        <v>60963239650</v>
      </c>
      <c r="L840" s="22"/>
      <c r="M840" s="23"/>
      <c r="N840" s="24">
        <v>42156</v>
      </c>
      <c r="O840" s="25"/>
      <c r="P840" s="23">
        <v>70</v>
      </c>
      <c r="Q840" s="19" t="s">
        <v>32</v>
      </c>
      <c r="R840" s="26">
        <v>165</v>
      </c>
      <c r="S840" s="26">
        <v>120</v>
      </c>
      <c r="T840" s="26">
        <v>45</v>
      </c>
    </row>
    <row r="841" spans="2:20" ht="15.75" customHeight="1">
      <c r="B841" s="19" t="s">
        <v>29</v>
      </c>
      <c r="C841" s="19" t="s">
        <v>30</v>
      </c>
      <c r="D841" s="19" t="s">
        <v>473</v>
      </c>
      <c r="E841" s="20"/>
      <c r="F841" s="20"/>
      <c r="G841" s="6">
        <v>58321773</v>
      </c>
      <c r="H841" s="6">
        <v>58321773</v>
      </c>
      <c r="I841" s="21">
        <v>48326619.3147</v>
      </c>
      <c r="J841" s="21">
        <v>45910288.350000001</v>
      </c>
      <c r="K841" s="6">
        <v>37019087723.333336</v>
      </c>
      <c r="L841" s="22"/>
      <c r="M841" s="23"/>
      <c r="N841" s="24">
        <v>44312</v>
      </c>
      <c r="O841" s="25"/>
      <c r="P841" s="23">
        <v>23</v>
      </c>
      <c r="Q841" s="19" t="s">
        <v>32</v>
      </c>
      <c r="R841" s="26">
        <v>219</v>
      </c>
      <c r="S841" s="26">
        <v>142</v>
      </c>
      <c r="T841" s="26">
        <v>77</v>
      </c>
    </row>
    <row r="842" spans="2:20" ht="15.75" customHeight="1">
      <c r="B842" s="19" t="s">
        <v>33</v>
      </c>
      <c r="C842" s="19" t="s">
        <v>30</v>
      </c>
      <c r="D842" s="19" t="s">
        <v>473</v>
      </c>
      <c r="E842" s="20"/>
      <c r="F842" s="20"/>
      <c r="G842" s="6">
        <v>36134967.333333336</v>
      </c>
      <c r="H842" s="6">
        <v>39286967.333333336</v>
      </c>
      <c r="I842" s="21">
        <v>29638404.870933335</v>
      </c>
      <c r="J842" s="21">
        <v>28156484.629999999</v>
      </c>
      <c r="K842" s="6">
        <v>24061342453.333332</v>
      </c>
      <c r="L842" s="22"/>
      <c r="M842" s="23"/>
      <c r="N842" s="24">
        <v>42156</v>
      </c>
      <c r="O842" s="25"/>
      <c r="P842" s="23">
        <v>26</v>
      </c>
      <c r="Q842" s="19" t="s">
        <v>32</v>
      </c>
      <c r="R842" s="26">
        <v>218</v>
      </c>
      <c r="S842" s="26">
        <v>144</v>
      </c>
      <c r="T842" s="26">
        <v>74</v>
      </c>
    </row>
    <row r="843" spans="2:20" ht="15.75" customHeight="1">
      <c r="B843" s="19" t="s">
        <v>29</v>
      </c>
      <c r="C843" s="19" t="s">
        <v>30</v>
      </c>
      <c r="D843" s="19" t="s">
        <v>474</v>
      </c>
      <c r="E843" s="20"/>
      <c r="F843" s="20"/>
      <c r="G843" s="6">
        <v>47765161.666666664</v>
      </c>
      <c r="H843" s="6">
        <v>47765161.666666664</v>
      </c>
      <c r="I843" s="21">
        <v>42543869.271166667</v>
      </c>
      <c r="J843" s="21">
        <v>40416675.810000002</v>
      </c>
      <c r="K843" s="6">
        <v>19338119983.333332</v>
      </c>
      <c r="L843" s="22"/>
      <c r="M843" s="23"/>
      <c r="N843" s="24">
        <v>44312</v>
      </c>
      <c r="O843" s="25"/>
      <c r="P843" s="23">
        <v>19</v>
      </c>
      <c r="Q843" s="19" t="s">
        <v>32</v>
      </c>
      <c r="R843" s="26">
        <v>37</v>
      </c>
      <c r="S843" s="26">
        <v>28</v>
      </c>
      <c r="T843" s="26">
        <v>9</v>
      </c>
    </row>
    <row r="844" spans="2:20" ht="15.75" customHeight="1">
      <c r="B844" s="19" t="s">
        <v>33</v>
      </c>
      <c r="C844" s="19" t="s">
        <v>30</v>
      </c>
      <c r="D844" s="19" t="s">
        <v>474</v>
      </c>
      <c r="E844" s="20"/>
      <c r="F844" s="20"/>
      <c r="G844" s="6">
        <v>8286193.666666667</v>
      </c>
      <c r="H844" s="6">
        <v>8286193.666666667</v>
      </c>
      <c r="I844" s="21">
        <v>7380095.626666666</v>
      </c>
      <c r="J844" s="21">
        <v>7011090.8499999996</v>
      </c>
      <c r="K844" s="6">
        <v>3355918666.6666665</v>
      </c>
      <c r="L844" s="22"/>
      <c r="M844" s="23"/>
      <c r="N844" s="24">
        <v>42156</v>
      </c>
      <c r="O844" s="25"/>
      <c r="P844" s="23">
        <v>21</v>
      </c>
      <c r="Q844" s="19" t="s">
        <v>32</v>
      </c>
      <c r="R844" s="26"/>
      <c r="S844" s="26"/>
      <c r="T844" s="26"/>
    </row>
    <row r="845" spans="2:20" ht="15.75" customHeight="1">
      <c r="B845" s="19" t="s">
        <v>29</v>
      </c>
      <c r="C845" s="19" t="s">
        <v>30</v>
      </c>
      <c r="D845" s="19" t="s">
        <v>475</v>
      </c>
      <c r="E845" s="20"/>
      <c r="F845" s="20"/>
      <c r="G845" s="6">
        <v>195919595.66666666</v>
      </c>
      <c r="H845" s="6">
        <v>199663595.66666666</v>
      </c>
      <c r="I845" s="21">
        <v>159975771.86666667</v>
      </c>
      <c r="J845" s="21">
        <v>151976983.27000001</v>
      </c>
      <c r="K845" s="6">
        <v>133125273333.33333</v>
      </c>
      <c r="L845" s="22"/>
      <c r="M845" s="23"/>
      <c r="N845" s="24">
        <v>45133</v>
      </c>
      <c r="O845" s="25"/>
      <c r="P845" s="23">
        <v>100</v>
      </c>
      <c r="Q845" s="19" t="s">
        <v>32</v>
      </c>
      <c r="R845" s="26">
        <v>12</v>
      </c>
      <c r="S845" s="26">
        <v>7</v>
      </c>
      <c r="T845" s="26">
        <v>5</v>
      </c>
    </row>
    <row r="846" spans="2:20" ht="15.75" customHeight="1">
      <c r="B846" s="19" t="s">
        <v>33</v>
      </c>
      <c r="C846" s="19" t="s">
        <v>30</v>
      </c>
      <c r="D846" s="19" t="s">
        <v>475</v>
      </c>
      <c r="E846" s="20"/>
      <c r="F846" s="20"/>
      <c r="G846" s="6">
        <v>255708075.66666666</v>
      </c>
      <c r="H846" s="6">
        <v>259881409</v>
      </c>
      <c r="I846" s="21">
        <v>208773303.23166665</v>
      </c>
      <c r="J846" s="21">
        <v>198334638.06999999</v>
      </c>
      <c r="K846" s="6">
        <v>173832490500</v>
      </c>
      <c r="L846" s="22"/>
      <c r="M846" s="23"/>
      <c r="N846" s="24">
        <v>42156</v>
      </c>
      <c r="O846" s="25"/>
      <c r="P846" s="23">
        <v>103</v>
      </c>
      <c r="Q846" s="19" t="s">
        <v>32</v>
      </c>
      <c r="R846" s="26">
        <v>13</v>
      </c>
      <c r="S846" s="26">
        <v>7</v>
      </c>
      <c r="T846" s="26">
        <v>6</v>
      </c>
    </row>
    <row r="847" spans="2:20" ht="15.75" customHeight="1">
      <c r="B847" s="19" t="s">
        <v>29</v>
      </c>
      <c r="C847" s="19" t="s">
        <v>30</v>
      </c>
      <c r="D847" s="19" t="s">
        <v>476</v>
      </c>
      <c r="E847" s="20"/>
      <c r="F847" s="20"/>
      <c r="G847" s="6">
        <v>188839065</v>
      </c>
      <c r="H847" s="6">
        <v>189598398.33333334</v>
      </c>
      <c r="I847" s="21">
        <v>154746647.1525</v>
      </c>
      <c r="J847" s="21">
        <v>147009314.78999999</v>
      </c>
      <c r="K847" s="6">
        <v>126268214250</v>
      </c>
      <c r="L847" s="22"/>
      <c r="M847" s="23"/>
      <c r="N847" s="24">
        <v>45133</v>
      </c>
      <c r="O847" s="25"/>
      <c r="P847" s="23">
        <v>66</v>
      </c>
      <c r="Q847" s="19" t="s">
        <v>32</v>
      </c>
      <c r="R847" s="26">
        <v>461</v>
      </c>
      <c r="S847" s="26">
        <v>282</v>
      </c>
      <c r="T847" s="26">
        <v>179</v>
      </c>
    </row>
    <row r="848" spans="2:20" ht="15.75" customHeight="1">
      <c r="B848" s="19" t="s">
        <v>33</v>
      </c>
      <c r="C848" s="19" t="s">
        <v>30</v>
      </c>
      <c r="D848" s="19" t="s">
        <v>476</v>
      </c>
      <c r="E848" s="20"/>
      <c r="F848" s="20"/>
      <c r="G848" s="6">
        <v>126735412.66666667</v>
      </c>
      <c r="H848" s="6">
        <v>128130746</v>
      </c>
      <c r="I848" s="21">
        <v>103410567.33460666</v>
      </c>
      <c r="J848" s="21">
        <v>98240038.969999999</v>
      </c>
      <c r="K848" s="6">
        <v>86388316044.666672</v>
      </c>
      <c r="L848" s="22"/>
      <c r="M848" s="23"/>
      <c r="N848" s="24">
        <v>42156</v>
      </c>
      <c r="O848" s="25"/>
      <c r="P848" s="23">
        <v>69</v>
      </c>
      <c r="Q848" s="19" t="s">
        <v>32</v>
      </c>
      <c r="R848" s="26">
        <v>464</v>
      </c>
      <c r="S848" s="26">
        <v>287</v>
      </c>
      <c r="T848" s="26">
        <v>177</v>
      </c>
    </row>
    <row r="849" spans="2:20" ht="15.75" customHeight="1">
      <c r="B849" s="19" t="s">
        <v>29</v>
      </c>
      <c r="C849" s="19" t="s">
        <v>30</v>
      </c>
      <c r="D849" s="19" t="s">
        <v>477</v>
      </c>
      <c r="E849" s="20"/>
      <c r="F849" s="20"/>
      <c r="G849" s="6">
        <v>3075453.3333333335</v>
      </c>
      <c r="H849" s="6">
        <v>3075453.3333333335</v>
      </c>
      <c r="I849" s="21">
        <v>2802241.2018333334</v>
      </c>
      <c r="J849" s="21">
        <v>2662129.14</v>
      </c>
      <c r="K849" s="6">
        <v>1011896783.3333334</v>
      </c>
      <c r="L849" s="22"/>
      <c r="M849" s="23"/>
      <c r="N849" s="24">
        <v>45133</v>
      </c>
      <c r="O849" s="25"/>
      <c r="P849" s="23">
        <v>6</v>
      </c>
      <c r="Q849" s="19" t="s">
        <v>32</v>
      </c>
      <c r="R849" s="26">
        <v>17</v>
      </c>
      <c r="S849" s="26">
        <v>14</v>
      </c>
      <c r="T849" s="26">
        <v>3</v>
      </c>
    </row>
    <row r="850" spans="2:20" ht="15.75" customHeight="1">
      <c r="B850" s="19" t="s">
        <v>33</v>
      </c>
      <c r="C850" s="19" t="s">
        <v>30</v>
      </c>
      <c r="D850" s="19" t="s">
        <v>477</v>
      </c>
      <c r="E850" s="20"/>
      <c r="F850" s="20"/>
      <c r="G850" s="6">
        <v>958739.66666666663</v>
      </c>
      <c r="H850" s="6">
        <v>958739.66666666663</v>
      </c>
      <c r="I850" s="21">
        <v>880089.56666666677</v>
      </c>
      <c r="J850" s="21">
        <v>836085.09</v>
      </c>
      <c r="K850" s="6">
        <v>291296666.66666669</v>
      </c>
      <c r="L850" s="22"/>
      <c r="M850" s="23"/>
      <c r="N850" s="24">
        <v>42156</v>
      </c>
      <c r="O850" s="25"/>
      <c r="P850" s="23">
        <v>9</v>
      </c>
      <c r="Q850" s="19" t="s">
        <v>32</v>
      </c>
      <c r="R850" s="26">
        <v>20</v>
      </c>
      <c r="S850" s="26">
        <v>17</v>
      </c>
      <c r="T850" s="26">
        <v>3</v>
      </c>
    </row>
    <row r="851" spans="2:20" ht="15.75" customHeight="1">
      <c r="B851" s="19" t="s">
        <v>29</v>
      </c>
      <c r="C851" s="19" t="s">
        <v>30</v>
      </c>
      <c r="D851" s="19" t="s">
        <v>478</v>
      </c>
      <c r="E851" s="20"/>
      <c r="F851" s="20"/>
      <c r="G851" s="6">
        <v>353531113.99999994</v>
      </c>
      <c r="H851" s="6">
        <v>353537113.99999994</v>
      </c>
      <c r="I851" s="21">
        <v>297195173.79739994</v>
      </c>
      <c r="J851" s="21">
        <v>282335415.11000001</v>
      </c>
      <c r="K851" s="6">
        <v>208651630380</v>
      </c>
      <c r="L851" s="22"/>
      <c r="M851" s="23"/>
      <c r="N851" s="24">
        <v>42473</v>
      </c>
      <c r="O851" s="25"/>
      <c r="P851" s="23">
        <v>140</v>
      </c>
      <c r="Q851" s="19" t="s">
        <v>32</v>
      </c>
      <c r="R851" s="26">
        <v>415</v>
      </c>
      <c r="S851" s="26">
        <v>225</v>
      </c>
      <c r="T851" s="26">
        <v>190</v>
      </c>
    </row>
    <row r="852" spans="2:20" ht="15.75" customHeight="1">
      <c r="B852" s="19" t="s">
        <v>33</v>
      </c>
      <c r="C852" s="19" t="s">
        <v>30</v>
      </c>
      <c r="D852" s="19" t="s">
        <v>478</v>
      </c>
      <c r="E852" s="20"/>
      <c r="F852" s="20"/>
      <c r="G852" s="6">
        <v>248154203</v>
      </c>
      <c r="H852" s="6">
        <v>248246869.66666666</v>
      </c>
      <c r="I852" s="21">
        <v>208848453.05449998</v>
      </c>
      <c r="J852" s="21">
        <v>198406030.40000001</v>
      </c>
      <c r="K852" s="6">
        <v>145576851650</v>
      </c>
      <c r="L852" s="22"/>
      <c r="M852" s="23"/>
      <c r="N852" s="24">
        <v>42156</v>
      </c>
      <c r="O852" s="25"/>
      <c r="P852" s="23">
        <v>143</v>
      </c>
      <c r="Q852" s="19" t="s">
        <v>32</v>
      </c>
      <c r="R852" s="26">
        <v>412</v>
      </c>
      <c r="S852" s="26">
        <v>231</v>
      </c>
      <c r="T852" s="26">
        <v>181</v>
      </c>
    </row>
    <row r="853" spans="2:20" ht="15.75" customHeight="1">
      <c r="B853" s="19" t="s">
        <v>29</v>
      </c>
      <c r="C853" s="19" t="s">
        <v>30</v>
      </c>
      <c r="D853" s="19" t="s">
        <v>479</v>
      </c>
      <c r="E853" s="20"/>
      <c r="F853" s="20"/>
      <c r="G853" s="6">
        <v>69211132</v>
      </c>
      <c r="H853" s="6">
        <v>69215132</v>
      </c>
      <c r="I853" s="21">
        <v>59191719.124300003</v>
      </c>
      <c r="J853" s="21">
        <v>56232133.170000002</v>
      </c>
      <c r="K853" s="6">
        <v>37108936576.666664</v>
      </c>
      <c r="L853" s="22"/>
      <c r="M853" s="23"/>
      <c r="N853" s="24">
        <v>42473</v>
      </c>
      <c r="O853" s="25"/>
      <c r="P853" s="23">
        <v>37</v>
      </c>
      <c r="Q853" s="19" t="s">
        <v>32</v>
      </c>
      <c r="R853" s="26">
        <v>263</v>
      </c>
      <c r="S853" s="26">
        <v>171</v>
      </c>
      <c r="T853" s="26">
        <v>92</v>
      </c>
    </row>
    <row r="854" spans="2:20" ht="15.75" customHeight="1">
      <c r="B854" s="19" t="s">
        <v>33</v>
      </c>
      <c r="C854" s="19" t="s">
        <v>30</v>
      </c>
      <c r="D854" s="19" t="s">
        <v>479</v>
      </c>
      <c r="E854" s="20"/>
      <c r="F854" s="20"/>
      <c r="G854" s="6">
        <v>38508877.666666664</v>
      </c>
      <c r="H854" s="6">
        <v>38524211</v>
      </c>
      <c r="I854" s="21">
        <v>33324895.904716667</v>
      </c>
      <c r="J854" s="21">
        <v>31658651.109999999</v>
      </c>
      <c r="K854" s="6">
        <v>19199932451.666668</v>
      </c>
      <c r="L854" s="22"/>
      <c r="M854" s="23"/>
      <c r="N854" s="24">
        <v>44109</v>
      </c>
      <c r="O854" s="25"/>
      <c r="P854" s="23">
        <v>40</v>
      </c>
      <c r="Q854" s="19" t="s">
        <v>32</v>
      </c>
      <c r="R854" s="26">
        <v>263</v>
      </c>
      <c r="S854" s="26">
        <v>178</v>
      </c>
      <c r="T854" s="26">
        <v>85</v>
      </c>
    </row>
    <row r="855" spans="2:20" ht="15.75" customHeight="1">
      <c r="B855" s="19" t="s">
        <v>29</v>
      </c>
      <c r="C855" s="19" t="s">
        <v>30</v>
      </c>
      <c r="D855" s="19" t="s">
        <v>480</v>
      </c>
      <c r="E855" s="20"/>
      <c r="F855" s="20"/>
      <c r="G855" s="6">
        <v>28987750.666666668</v>
      </c>
      <c r="H855" s="6">
        <v>28987750.666666668</v>
      </c>
      <c r="I855" s="21">
        <v>23663472.674266666</v>
      </c>
      <c r="J855" s="21">
        <v>22480299.039999999</v>
      </c>
      <c r="K855" s="6">
        <v>19719548120</v>
      </c>
      <c r="L855" s="22"/>
      <c r="M855" s="23"/>
      <c r="N855" s="24">
        <v>42473</v>
      </c>
      <c r="O855" s="25"/>
      <c r="P855" s="23">
        <v>17</v>
      </c>
      <c r="Q855" s="19" t="s">
        <v>32</v>
      </c>
      <c r="R855" s="26">
        <v>33</v>
      </c>
      <c r="S855" s="26">
        <v>17</v>
      </c>
      <c r="T855" s="26">
        <v>16</v>
      </c>
    </row>
    <row r="856" spans="2:20" ht="15.75" customHeight="1">
      <c r="B856" s="19" t="s">
        <v>33</v>
      </c>
      <c r="C856" s="19" t="s">
        <v>30</v>
      </c>
      <c r="D856" s="19" t="s">
        <v>480</v>
      </c>
      <c r="E856" s="20"/>
      <c r="F856" s="20"/>
      <c r="G856" s="6">
        <v>17518559.666666668</v>
      </c>
      <c r="H856" s="6">
        <v>17518559.666666668</v>
      </c>
      <c r="I856" s="21">
        <v>14300865.986666666</v>
      </c>
      <c r="J856" s="21">
        <v>13585822.689999999</v>
      </c>
      <c r="K856" s="6">
        <v>11917384000</v>
      </c>
      <c r="L856" s="22"/>
      <c r="M856" s="23"/>
      <c r="N856" s="24">
        <v>44109</v>
      </c>
      <c r="O856" s="25"/>
      <c r="P856" s="23">
        <v>20</v>
      </c>
      <c r="Q856" s="19" t="s">
        <v>32</v>
      </c>
      <c r="R856" s="26">
        <v>34</v>
      </c>
      <c r="S856" s="26">
        <v>23</v>
      </c>
      <c r="T856" s="26">
        <v>11</v>
      </c>
    </row>
    <row r="857" spans="2:20" ht="15.75" customHeight="1">
      <c r="B857" s="19" t="s">
        <v>29</v>
      </c>
      <c r="C857" s="19" t="s">
        <v>30</v>
      </c>
      <c r="D857" s="19" t="s">
        <v>481</v>
      </c>
      <c r="E857" s="20"/>
      <c r="F857" s="20"/>
      <c r="G857" s="6">
        <v>19978164</v>
      </c>
      <c r="H857" s="6">
        <v>19978164</v>
      </c>
      <c r="I857" s="21">
        <v>16554298.635</v>
      </c>
      <c r="J857" s="21">
        <v>15726583.699999999</v>
      </c>
      <c r="K857" s="6">
        <v>12680982833.333334</v>
      </c>
      <c r="L857" s="22"/>
      <c r="M857" s="23"/>
      <c r="N857" s="24">
        <v>42473</v>
      </c>
      <c r="O857" s="25"/>
      <c r="P857" s="23">
        <v>115</v>
      </c>
      <c r="Q857" s="19" t="s">
        <v>32</v>
      </c>
      <c r="R857" s="26">
        <v>164</v>
      </c>
      <c r="S857" s="26">
        <v>103</v>
      </c>
      <c r="T857" s="26">
        <v>61</v>
      </c>
    </row>
    <row r="858" spans="2:20" ht="15.75" customHeight="1">
      <c r="B858" s="19" t="s">
        <v>33</v>
      </c>
      <c r="C858" s="19" t="s">
        <v>30</v>
      </c>
      <c r="D858" s="19" t="s">
        <v>481</v>
      </c>
      <c r="E858" s="20"/>
      <c r="F858" s="20"/>
      <c r="G858" s="6">
        <v>9985541.666666666</v>
      </c>
      <c r="H858" s="6">
        <v>9985541.666666666</v>
      </c>
      <c r="I858" s="21">
        <v>8350968.3626666665</v>
      </c>
      <c r="J858" s="21">
        <v>7933419.9400000004</v>
      </c>
      <c r="K858" s="6">
        <v>6053975200</v>
      </c>
      <c r="L858" s="22"/>
      <c r="M858" s="23"/>
      <c r="N858" s="24">
        <v>44109</v>
      </c>
      <c r="O858" s="25"/>
      <c r="P858" s="23">
        <v>118</v>
      </c>
      <c r="Q858" s="19" t="s">
        <v>32</v>
      </c>
      <c r="R858" s="26">
        <v>169</v>
      </c>
      <c r="S858" s="26">
        <v>108</v>
      </c>
      <c r="T858" s="26">
        <v>61</v>
      </c>
    </row>
    <row r="859" spans="2:20" ht="15.75" customHeight="1">
      <c r="B859" s="19" t="s">
        <v>29</v>
      </c>
      <c r="C859" s="19" t="s">
        <v>30</v>
      </c>
      <c r="D859" s="19" t="s">
        <v>482</v>
      </c>
      <c r="E859" s="20"/>
      <c r="F859" s="20"/>
      <c r="G859" s="6">
        <v>46798735.666666664</v>
      </c>
      <c r="H859" s="6">
        <v>46798735.666666664</v>
      </c>
      <c r="I859" s="21">
        <v>38915565.898666665</v>
      </c>
      <c r="J859" s="21">
        <v>36969787.600000001</v>
      </c>
      <c r="K859" s="6">
        <v>29196925066.666668</v>
      </c>
      <c r="L859" s="22"/>
      <c r="M859" s="23"/>
      <c r="N859" s="24">
        <v>44893</v>
      </c>
      <c r="O859" s="25"/>
      <c r="P859" s="23">
        <v>114</v>
      </c>
      <c r="Q859" s="19" t="s">
        <v>32</v>
      </c>
      <c r="R859" s="26">
        <v>101</v>
      </c>
      <c r="S859" s="26">
        <v>63</v>
      </c>
      <c r="T859" s="26">
        <v>38</v>
      </c>
    </row>
    <row r="860" spans="2:20" ht="15.75" customHeight="1">
      <c r="B860" s="19" t="s">
        <v>33</v>
      </c>
      <c r="C860" s="19" t="s">
        <v>30</v>
      </c>
      <c r="D860" s="19" t="s">
        <v>482</v>
      </c>
      <c r="E860" s="20"/>
      <c r="F860" s="20"/>
      <c r="G860" s="6">
        <v>31788277</v>
      </c>
      <c r="H860" s="6">
        <v>31788277</v>
      </c>
      <c r="I860" s="21">
        <v>27137596.857999999</v>
      </c>
      <c r="J860" s="21">
        <v>25780717.02</v>
      </c>
      <c r="K860" s="6">
        <v>17224741266.666668</v>
      </c>
      <c r="L860" s="22"/>
      <c r="M860" s="23"/>
      <c r="N860" s="24">
        <v>44109</v>
      </c>
      <c r="O860" s="25"/>
      <c r="P860" s="23">
        <v>117</v>
      </c>
      <c r="Q860" s="19" t="s">
        <v>32</v>
      </c>
      <c r="R860" s="26">
        <v>101</v>
      </c>
      <c r="S860" s="26">
        <v>63</v>
      </c>
      <c r="T860" s="26">
        <v>38</v>
      </c>
    </row>
    <row r="861" spans="2:20" ht="15.75" customHeight="1">
      <c r="B861" s="19" t="s">
        <v>29</v>
      </c>
      <c r="C861" s="19" t="s">
        <v>30</v>
      </c>
      <c r="D861" s="19" t="s">
        <v>483</v>
      </c>
      <c r="E861" s="20"/>
      <c r="F861" s="20"/>
      <c r="G861" s="6">
        <v>134335316.66666666</v>
      </c>
      <c r="H861" s="6">
        <v>134360650</v>
      </c>
      <c r="I861" s="21">
        <v>110041750.58036667</v>
      </c>
      <c r="J861" s="21">
        <v>104539663.05</v>
      </c>
      <c r="K861" s="6">
        <v>89976170690</v>
      </c>
      <c r="L861" s="22"/>
      <c r="M861" s="23"/>
      <c r="N861" s="24">
        <v>44893</v>
      </c>
      <c r="O861" s="25"/>
      <c r="P861" s="23">
        <v>109</v>
      </c>
      <c r="Q861" s="19" t="s">
        <v>32</v>
      </c>
      <c r="R861" s="26">
        <v>279</v>
      </c>
      <c r="S861" s="26">
        <v>166</v>
      </c>
      <c r="T861" s="26">
        <v>113</v>
      </c>
    </row>
    <row r="862" spans="2:20" ht="15.75" customHeight="1">
      <c r="B862" s="19" t="s">
        <v>33</v>
      </c>
      <c r="C862" s="19" t="s">
        <v>30</v>
      </c>
      <c r="D862" s="19" t="s">
        <v>483</v>
      </c>
      <c r="E862" s="20"/>
      <c r="F862" s="20"/>
      <c r="G862" s="6">
        <v>76502204.666666672</v>
      </c>
      <c r="H862" s="6">
        <v>76502204.666666672</v>
      </c>
      <c r="I862" s="21">
        <v>62744327.285066664</v>
      </c>
      <c r="J862" s="21">
        <v>59607110.920000002</v>
      </c>
      <c r="K862" s="6">
        <v>50955101413.333336</v>
      </c>
      <c r="L862" s="22"/>
      <c r="M862" s="23"/>
      <c r="N862" s="24">
        <v>44109</v>
      </c>
      <c r="O862" s="25"/>
      <c r="P862" s="23">
        <v>112</v>
      </c>
      <c r="Q862" s="19" t="s">
        <v>32</v>
      </c>
      <c r="R862" s="26">
        <v>278</v>
      </c>
      <c r="S862" s="26">
        <v>176</v>
      </c>
      <c r="T862" s="26">
        <v>102</v>
      </c>
    </row>
    <row r="863" spans="2:20" ht="15.75" customHeight="1">
      <c r="B863" s="19" t="s">
        <v>29</v>
      </c>
      <c r="C863" s="19" t="s">
        <v>30</v>
      </c>
      <c r="D863" s="19" t="s">
        <v>484</v>
      </c>
      <c r="E863" s="20"/>
      <c r="F863" s="20"/>
      <c r="G863" s="6">
        <v>21612717.666666668</v>
      </c>
      <c r="H863" s="6">
        <v>21612717.666666668</v>
      </c>
      <c r="I863" s="21">
        <v>17674282.296666671</v>
      </c>
      <c r="J863" s="21">
        <v>16790568.18</v>
      </c>
      <c r="K863" s="6">
        <v>14586797666.666666</v>
      </c>
      <c r="L863" s="22"/>
      <c r="M863" s="23"/>
      <c r="N863" s="24">
        <v>44893</v>
      </c>
      <c r="O863" s="25"/>
      <c r="P863" s="23">
        <v>29</v>
      </c>
      <c r="Q863" s="19" t="s">
        <v>32</v>
      </c>
      <c r="R863" s="26">
        <v>131</v>
      </c>
      <c r="S863" s="26">
        <v>81</v>
      </c>
      <c r="T863" s="26">
        <v>50</v>
      </c>
    </row>
    <row r="864" spans="2:20" ht="15.75" customHeight="1">
      <c r="B864" s="19" t="s">
        <v>33</v>
      </c>
      <c r="C864" s="19" t="s">
        <v>30</v>
      </c>
      <c r="D864" s="19" t="s">
        <v>484</v>
      </c>
      <c r="E864" s="20"/>
      <c r="F864" s="20"/>
      <c r="G864" s="6">
        <v>28052145.666666668</v>
      </c>
      <c r="H864" s="6">
        <v>28052145.666666668</v>
      </c>
      <c r="I864" s="21">
        <v>22969084.761666667</v>
      </c>
      <c r="J864" s="21">
        <v>21820630.52</v>
      </c>
      <c r="K864" s="6">
        <v>18826151500</v>
      </c>
      <c r="L864" s="22"/>
      <c r="M864" s="23"/>
      <c r="N864" s="24">
        <v>44032</v>
      </c>
      <c r="O864" s="25"/>
      <c r="P864" s="23">
        <v>32</v>
      </c>
      <c r="Q864" s="19" t="s">
        <v>32</v>
      </c>
      <c r="R864" s="26">
        <v>131</v>
      </c>
      <c r="S864" s="26">
        <v>87</v>
      </c>
      <c r="T864" s="26">
        <v>44</v>
      </c>
    </row>
    <row r="865" spans="2:20" ht="15.75" customHeight="1">
      <c r="B865" s="19" t="s">
        <v>29</v>
      </c>
      <c r="C865" s="19" t="s">
        <v>30</v>
      </c>
      <c r="D865" s="19" t="s">
        <v>485</v>
      </c>
      <c r="E865" s="20"/>
      <c r="F865" s="20"/>
      <c r="G865" s="6">
        <v>94311557</v>
      </c>
      <c r="H865" s="6">
        <v>94311557</v>
      </c>
      <c r="I865" s="21">
        <v>77036980.157000005</v>
      </c>
      <c r="J865" s="21">
        <v>73185131.150000006</v>
      </c>
      <c r="K865" s="6">
        <v>63979914233.333336</v>
      </c>
      <c r="L865" s="22"/>
      <c r="M865" s="23"/>
      <c r="N865" s="24">
        <v>44893</v>
      </c>
      <c r="O865" s="25"/>
      <c r="P865" s="23">
        <v>7</v>
      </c>
      <c r="Q865" s="19" t="s">
        <v>32</v>
      </c>
      <c r="R865" s="26">
        <v>60</v>
      </c>
      <c r="S865" s="26">
        <v>21</v>
      </c>
      <c r="T865" s="26">
        <v>39</v>
      </c>
    </row>
    <row r="866" spans="2:20" ht="15.75" customHeight="1">
      <c r="B866" s="19" t="s">
        <v>33</v>
      </c>
      <c r="C866" s="19" t="s">
        <v>30</v>
      </c>
      <c r="D866" s="19" t="s">
        <v>485</v>
      </c>
      <c r="E866" s="20"/>
      <c r="F866" s="20"/>
      <c r="G866" s="6">
        <v>35156897.333333336</v>
      </c>
      <c r="H866" s="6">
        <v>35156897.333333336</v>
      </c>
      <c r="I866" s="21">
        <v>28669284.133433331</v>
      </c>
      <c r="J866" s="21">
        <v>27235819.93</v>
      </c>
      <c r="K866" s="6">
        <v>24028197036.666668</v>
      </c>
      <c r="L866" s="22"/>
      <c r="M866" s="23"/>
      <c r="N866" s="24">
        <v>44032</v>
      </c>
      <c r="O866" s="25"/>
      <c r="P866" s="23">
        <v>10</v>
      </c>
      <c r="Q866" s="19" t="s">
        <v>32</v>
      </c>
      <c r="R866" s="26">
        <v>71</v>
      </c>
      <c r="S866" s="26">
        <v>26</v>
      </c>
      <c r="T866" s="26">
        <v>45</v>
      </c>
    </row>
    <row r="867" spans="2:20" ht="15.75" customHeight="1">
      <c r="B867" s="19" t="s">
        <v>29</v>
      </c>
      <c r="C867" s="19" t="s">
        <v>30</v>
      </c>
      <c r="D867" s="19" t="s">
        <v>486</v>
      </c>
      <c r="E867" s="20"/>
      <c r="F867" s="20"/>
      <c r="G867" s="6">
        <v>3070815</v>
      </c>
      <c r="H867" s="6">
        <v>3070815</v>
      </c>
      <c r="I867" s="21">
        <v>2596101.0134999999</v>
      </c>
      <c r="J867" s="21">
        <v>2466295.96</v>
      </c>
      <c r="K867" s="6">
        <v>1758199950</v>
      </c>
      <c r="L867" s="22"/>
      <c r="M867" s="23"/>
      <c r="N867" s="24">
        <v>44333</v>
      </c>
      <c r="O867" s="25"/>
      <c r="P867" s="23">
        <v>3</v>
      </c>
      <c r="Q867" s="19" t="s">
        <v>32</v>
      </c>
      <c r="R867" s="26">
        <v>26</v>
      </c>
      <c r="S867" s="26">
        <v>4</v>
      </c>
      <c r="T867" s="26">
        <v>22</v>
      </c>
    </row>
    <row r="868" spans="2:20" ht="15.75" customHeight="1">
      <c r="B868" s="19" t="s">
        <v>33</v>
      </c>
      <c r="C868" s="19" t="s">
        <v>30</v>
      </c>
      <c r="D868" s="19" t="s">
        <v>486</v>
      </c>
      <c r="E868" s="20"/>
      <c r="F868" s="20"/>
      <c r="G868" s="6">
        <v>5134821.666666667</v>
      </c>
      <c r="H868" s="6">
        <v>5134821.666666667</v>
      </c>
      <c r="I868" s="21">
        <v>4209742.5141666671</v>
      </c>
      <c r="J868" s="21">
        <v>3999255.39</v>
      </c>
      <c r="K868" s="6">
        <v>3426219083.3333335</v>
      </c>
      <c r="L868" s="22"/>
      <c r="M868" s="23"/>
      <c r="N868" s="24">
        <v>44032</v>
      </c>
      <c r="O868" s="25"/>
      <c r="P868" s="23">
        <v>6</v>
      </c>
      <c r="Q868" s="19" t="s">
        <v>32</v>
      </c>
      <c r="R868" s="26">
        <v>33</v>
      </c>
      <c r="S868" s="26">
        <v>12</v>
      </c>
      <c r="T868" s="26">
        <v>21</v>
      </c>
    </row>
    <row r="869" spans="2:20" ht="15.75" customHeight="1">
      <c r="B869" s="19" t="s">
        <v>29</v>
      </c>
      <c r="C869" s="19" t="s">
        <v>30</v>
      </c>
      <c r="D869" s="19" t="s">
        <v>487</v>
      </c>
      <c r="E869" s="20"/>
      <c r="F869" s="20"/>
      <c r="G869" s="6">
        <v>93274508.333333328</v>
      </c>
      <c r="H869" s="6">
        <v>93274508.333333328</v>
      </c>
      <c r="I869" s="21">
        <v>79365354.801833332</v>
      </c>
      <c r="J869" s="21">
        <v>75397087.060000002</v>
      </c>
      <c r="K869" s="6">
        <v>51515383450</v>
      </c>
      <c r="L869" s="22"/>
      <c r="M869" s="23"/>
      <c r="N869" s="24">
        <v>44333</v>
      </c>
      <c r="O869" s="25"/>
      <c r="P869" s="23">
        <v>64</v>
      </c>
      <c r="Q869" s="19" t="s">
        <v>32</v>
      </c>
      <c r="R869" s="26">
        <v>410</v>
      </c>
      <c r="S869" s="26">
        <v>259</v>
      </c>
      <c r="T869" s="26">
        <v>151</v>
      </c>
    </row>
    <row r="870" spans="2:20" ht="15.75" customHeight="1">
      <c r="B870" s="19" t="s">
        <v>33</v>
      </c>
      <c r="C870" s="19" t="s">
        <v>30</v>
      </c>
      <c r="D870" s="19" t="s">
        <v>487</v>
      </c>
      <c r="E870" s="20"/>
      <c r="F870" s="20"/>
      <c r="G870" s="6">
        <v>69318170</v>
      </c>
      <c r="H870" s="6">
        <v>69318170</v>
      </c>
      <c r="I870" s="21">
        <v>59498099.132299997</v>
      </c>
      <c r="J870" s="21">
        <v>56523194.18</v>
      </c>
      <c r="K870" s="6">
        <v>36370632843.333336</v>
      </c>
      <c r="L870" s="22"/>
      <c r="M870" s="23"/>
      <c r="N870" s="24">
        <v>44032</v>
      </c>
      <c r="O870" s="25"/>
      <c r="P870" s="23">
        <v>67</v>
      </c>
      <c r="Q870" s="19" t="s">
        <v>32</v>
      </c>
      <c r="R870" s="26">
        <v>408</v>
      </c>
      <c r="S870" s="26">
        <v>267</v>
      </c>
      <c r="T870" s="26">
        <v>141</v>
      </c>
    </row>
    <row r="871" spans="2:20" ht="15.75" customHeight="1">
      <c r="B871" s="19" t="s">
        <v>29</v>
      </c>
      <c r="C871" s="19" t="s">
        <v>30</v>
      </c>
      <c r="D871" s="19" t="s">
        <v>488</v>
      </c>
      <c r="E871" s="20"/>
      <c r="F871" s="20"/>
      <c r="G871" s="6">
        <v>47483602.333333336</v>
      </c>
      <c r="H871" s="6">
        <v>47483602.333333336</v>
      </c>
      <c r="I871" s="21">
        <v>38806779.032233335</v>
      </c>
      <c r="J871" s="21">
        <v>36866440.079999998</v>
      </c>
      <c r="K871" s="6">
        <v>32136382596.666668</v>
      </c>
      <c r="L871" s="22"/>
      <c r="M871" s="23"/>
      <c r="N871" s="24">
        <v>44333</v>
      </c>
      <c r="O871" s="25"/>
      <c r="P871" s="23">
        <v>26</v>
      </c>
      <c r="Q871" s="19" t="s">
        <v>32</v>
      </c>
      <c r="R871" s="26">
        <v>1299</v>
      </c>
      <c r="S871" s="26">
        <v>1045</v>
      </c>
      <c r="T871" s="26">
        <v>254</v>
      </c>
    </row>
    <row r="872" spans="2:20" ht="15.75" customHeight="1">
      <c r="B872" s="19" t="s">
        <v>33</v>
      </c>
      <c r="C872" s="19" t="s">
        <v>30</v>
      </c>
      <c r="D872" s="19" t="s">
        <v>488</v>
      </c>
      <c r="E872" s="20"/>
      <c r="F872" s="20"/>
      <c r="G872" s="6">
        <v>53993342.333333336</v>
      </c>
      <c r="H872" s="6">
        <v>54004009</v>
      </c>
      <c r="I872" s="21">
        <v>44108327.781533331</v>
      </c>
      <c r="J872" s="21">
        <v>41902911.390000001</v>
      </c>
      <c r="K872" s="6">
        <v>36611165006.666664</v>
      </c>
      <c r="L872" s="22"/>
      <c r="M872" s="23"/>
      <c r="N872" s="24">
        <v>44348</v>
      </c>
      <c r="O872" s="25"/>
      <c r="P872" s="23">
        <v>29</v>
      </c>
      <c r="Q872" s="19" t="s">
        <v>32</v>
      </c>
      <c r="R872" s="26">
        <v>1297</v>
      </c>
      <c r="S872" s="26">
        <v>1063</v>
      </c>
      <c r="T872" s="26">
        <v>234</v>
      </c>
    </row>
    <row r="873" spans="2:20" ht="15.75" customHeight="1">
      <c r="B873" s="19" t="s">
        <v>29</v>
      </c>
      <c r="C873" s="19" t="s">
        <v>30</v>
      </c>
      <c r="D873" s="19" t="s">
        <v>489</v>
      </c>
      <c r="E873" s="20"/>
      <c r="F873" s="20"/>
      <c r="G873" s="6">
        <v>120558474.33333333</v>
      </c>
      <c r="H873" s="6">
        <v>120905807.66666667</v>
      </c>
      <c r="I873" s="21">
        <v>97117248.729033336</v>
      </c>
      <c r="J873" s="21">
        <v>92261386.290000007</v>
      </c>
      <c r="K873" s="6">
        <v>86819354090</v>
      </c>
      <c r="L873" s="22"/>
      <c r="M873" s="23"/>
      <c r="N873" s="24">
        <v>44333</v>
      </c>
      <c r="O873" s="25"/>
      <c r="P873" s="23">
        <v>24</v>
      </c>
      <c r="Q873" s="19" t="s">
        <v>32</v>
      </c>
      <c r="R873" s="26">
        <v>325</v>
      </c>
      <c r="S873" s="26">
        <v>163</v>
      </c>
      <c r="T873" s="26">
        <v>162</v>
      </c>
    </row>
    <row r="874" spans="2:20" ht="15.75" customHeight="1">
      <c r="B874" s="19" t="s">
        <v>33</v>
      </c>
      <c r="C874" s="19" t="s">
        <v>30</v>
      </c>
      <c r="D874" s="19" t="s">
        <v>489</v>
      </c>
      <c r="E874" s="20"/>
      <c r="F874" s="20"/>
      <c r="G874" s="6">
        <v>62354330.666666664</v>
      </c>
      <c r="H874" s="6">
        <v>63861330.666666664</v>
      </c>
      <c r="I874" s="21">
        <v>51012838.421666659</v>
      </c>
      <c r="J874" s="21">
        <v>48462196.5</v>
      </c>
      <c r="K874" s="6">
        <v>42005526833.333336</v>
      </c>
      <c r="L874" s="22"/>
      <c r="M874" s="23"/>
      <c r="N874" s="24">
        <v>44348</v>
      </c>
      <c r="O874" s="25"/>
      <c r="P874" s="23">
        <v>27</v>
      </c>
      <c r="Q874" s="19" t="s">
        <v>32</v>
      </c>
      <c r="R874" s="26">
        <v>341</v>
      </c>
      <c r="S874" s="26">
        <v>185</v>
      </c>
      <c r="T874" s="26">
        <v>156</v>
      </c>
    </row>
    <row r="875" spans="2:20" ht="15.75" customHeight="1">
      <c r="B875" s="19" t="s">
        <v>29</v>
      </c>
      <c r="C875" s="19" t="s">
        <v>30</v>
      </c>
      <c r="D875" s="19" t="s">
        <v>490</v>
      </c>
      <c r="E875" s="20"/>
      <c r="F875" s="20"/>
      <c r="G875" s="6">
        <v>202541420</v>
      </c>
      <c r="H875" s="6">
        <v>202541420</v>
      </c>
      <c r="I875" s="21">
        <v>168110706.23660001</v>
      </c>
      <c r="J875" s="21">
        <v>159705170.91999999</v>
      </c>
      <c r="K875" s="6">
        <v>127521162086.66667</v>
      </c>
      <c r="L875" s="22"/>
      <c r="M875" s="23"/>
      <c r="N875" s="24">
        <v>44333</v>
      </c>
      <c r="O875" s="25"/>
      <c r="P875" s="23">
        <v>118</v>
      </c>
      <c r="Q875" s="19" t="s">
        <v>32</v>
      </c>
      <c r="R875" s="26">
        <v>401</v>
      </c>
      <c r="S875" s="26">
        <v>233</v>
      </c>
      <c r="T875" s="26">
        <v>168</v>
      </c>
    </row>
    <row r="876" spans="2:20" ht="15.75" customHeight="1">
      <c r="B876" s="19" t="s">
        <v>33</v>
      </c>
      <c r="C876" s="19" t="s">
        <v>30</v>
      </c>
      <c r="D876" s="19" t="s">
        <v>490</v>
      </c>
      <c r="E876" s="20"/>
      <c r="F876" s="20"/>
      <c r="G876" s="6">
        <v>107440931.33333333</v>
      </c>
      <c r="H876" s="6">
        <v>107440931.33333333</v>
      </c>
      <c r="I876" s="21">
        <v>90039579.512933329</v>
      </c>
      <c r="J876" s="21">
        <v>85537600.540000007</v>
      </c>
      <c r="K876" s="6">
        <v>64449451186.666664</v>
      </c>
      <c r="L876" s="22"/>
      <c r="M876" s="23"/>
      <c r="N876" s="24">
        <v>44348</v>
      </c>
      <c r="O876" s="25"/>
      <c r="P876" s="23">
        <v>121</v>
      </c>
      <c r="Q876" s="19" t="s">
        <v>32</v>
      </c>
      <c r="R876" s="26">
        <v>403</v>
      </c>
      <c r="S876" s="26">
        <v>243</v>
      </c>
      <c r="T876" s="26">
        <v>160</v>
      </c>
    </row>
    <row r="877" spans="2:20" ht="15.75" customHeight="1">
      <c r="B877" s="19" t="s">
        <v>29</v>
      </c>
      <c r="C877" s="19" t="s">
        <v>30</v>
      </c>
      <c r="D877" s="19" t="s">
        <v>491</v>
      </c>
      <c r="E877" s="20"/>
      <c r="F877" s="20"/>
      <c r="G877" s="6">
        <v>94513166.333333328</v>
      </c>
      <c r="H877" s="6">
        <v>94529166.333333328</v>
      </c>
      <c r="I877" s="21">
        <v>77208628.383233324</v>
      </c>
      <c r="J877" s="21">
        <v>73348196.959999993</v>
      </c>
      <c r="K877" s="6">
        <v>64090881296.666664</v>
      </c>
      <c r="L877" s="22"/>
      <c r="M877" s="23"/>
      <c r="N877" s="24">
        <v>42522</v>
      </c>
      <c r="O877" s="25"/>
      <c r="P877" s="23">
        <v>7</v>
      </c>
      <c r="Q877" s="19" t="s">
        <v>32</v>
      </c>
      <c r="R877" s="26">
        <v>83</v>
      </c>
      <c r="S877" s="26">
        <v>19</v>
      </c>
      <c r="T877" s="26">
        <v>64</v>
      </c>
    </row>
    <row r="878" spans="2:20" ht="15.75" customHeight="1">
      <c r="B878" s="19" t="s">
        <v>33</v>
      </c>
      <c r="C878" s="19" t="s">
        <v>30</v>
      </c>
      <c r="D878" s="19" t="s">
        <v>491</v>
      </c>
      <c r="E878" s="20"/>
      <c r="F878" s="20"/>
      <c r="G878" s="6">
        <v>50721622</v>
      </c>
      <c r="H878" s="6">
        <v>50721622</v>
      </c>
      <c r="I878" s="21">
        <v>41453411.578000002</v>
      </c>
      <c r="J878" s="21">
        <v>39380741</v>
      </c>
      <c r="K878" s="6">
        <v>34326705266.666668</v>
      </c>
      <c r="L878" s="22"/>
      <c r="M878" s="23"/>
      <c r="N878" s="24">
        <v>45119</v>
      </c>
      <c r="O878" s="25"/>
      <c r="P878" s="23">
        <v>10</v>
      </c>
      <c r="Q878" s="19" t="s">
        <v>32</v>
      </c>
      <c r="R878" s="26">
        <v>83</v>
      </c>
      <c r="S878" s="26">
        <v>20</v>
      </c>
      <c r="T878" s="26">
        <v>63</v>
      </c>
    </row>
    <row r="879" spans="2:20" ht="15.75" customHeight="1">
      <c r="B879" s="19" t="s">
        <v>29</v>
      </c>
      <c r="C879" s="19" t="s">
        <v>30</v>
      </c>
      <c r="D879" s="19" t="s">
        <v>492</v>
      </c>
      <c r="E879" s="20"/>
      <c r="F879" s="20"/>
      <c r="G879" s="6">
        <v>135322726.33333334</v>
      </c>
      <c r="H879" s="6">
        <v>135322726.33333334</v>
      </c>
      <c r="I879" s="21">
        <v>110981188.25101334</v>
      </c>
      <c r="J879" s="21">
        <v>105432128.84</v>
      </c>
      <c r="K879" s="6">
        <v>90153844749.333328</v>
      </c>
      <c r="L879" s="22"/>
      <c r="M879" s="23"/>
      <c r="N879" s="24">
        <v>42522</v>
      </c>
      <c r="O879" s="25"/>
      <c r="P879" s="23">
        <v>37</v>
      </c>
      <c r="Q879" s="19" t="s">
        <v>32</v>
      </c>
      <c r="R879" s="26">
        <v>63</v>
      </c>
      <c r="S879" s="26">
        <v>39</v>
      </c>
      <c r="T879" s="26">
        <v>24</v>
      </c>
    </row>
    <row r="880" spans="2:20" ht="15.75" customHeight="1">
      <c r="B880" s="19" t="s">
        <v>33</v>
      </c>
      <c r="C880" s="19" t="s">
        <v>30</v>
      </c>
      <c r="D880" s="19" t="s">
        <v>492</v>
      </c>
      <c r="E880" s="20"/>
      <c r="F880" s="20"/>
      <c r="G880" s="6">
        <v>84211178</v>
      </c>
      <c r="H880" s="6">
        <v>84879844.666666672</v>
      </c>
      <c r="I880" s="21">
        <v>68846276.629759997</v>
      </c>
      <c r="J880" s="21">
        <v>65403962.799999997</v>
      </c>
      <c r="K880" s="6">
        <v>56907042112</v>
      </c>
      <c r="L880" s="22"/>
      <c r="M880" s="23"/>
      <c r="N880" s="24">
        <v>45119</v>
      </c>
      <c r="O880" s="25"/>
      <c r="P880" s="23">
        <v>40</v>
      </c>
      <c r="Q880" s="19" t="s">
        <v>32</v>
      </c>
      <c r="R880" s="26">
        <v>66</v>
      </c>
      <c r="S880" s="26">
        <v>43</v>
      </c>
      <c r="T880" s="26">
        <v>23</v>
      </c>
    </row>
    <row r="881" spans="2:20" ht="15.75" customHeight="1">
      <c r="B881" s="19" t="s">
        <v>29</v>
      </c>
      <c r="C881" s="19" t="s">
        <v>30</v>
      </c>
      <c r="D881" s="19" t="s">
        <v>493</v>
      </c>
      <c r="E881" s="20"/>
      <c r="F881" s="20"/>
      <c r="G881" s="6">
        <v>99841624</v>
      </c>
      <c r="H881" s="6">
        <v>99909624</v>
      </c>
      <c r="I881" s="21">
        <v>81551826.438999996</v>
      </c>
      <c r="J881" s="21">
        <v>77474235.120000005</v>
      </c>
      <c r="K881" s="6">
        <v>67739990966.666664</v>
      </c>
      <c r="L881" s="22"/>
      <c r="M881" s="23"/>
      <c r="N881" s="24">
        <v>42522</v>
      </c>
      <c r="O881" s="25"/>
      <c r="P881" s="23">
        <v>107</v>
      </c>
      <c r="Q881" s="19" t="s">
        <v>32</v>
      </c>
      <c r="R881" s="26">
        <v>42</v>
      </c>
      <c r="S881" s="26">
        <v>35</v>
      </c>
      <c r="T881" s="26">
        <v>7</v>
      </c>
    </row>
    <row r="882" spans="2:20" ht="15.75" customHeight="1">
      <c r="B882" s="19" t="s">
        <v>33</v>
      </c>
      <c r="C882" s="19" t="s">
        <v>30</v>
      </c>
      <c r="D882" s="19" t="s">
        <v>493</v>
      </c>
      <c r="E882" s="20"/>
      <c r="F882" s="20"/>
      <c r="G882" s="6">
        <v>88328291.333333328</v>
      </c>
      <c r="H882" s="6">
        <v>88333624.666666672</v>
      </c>
      <c r="I882" s="21">
        <v>72105021.725333333</v>
      </c>
      <c r="J882" s="21">
        <v>68499770.640000001</v>
      </c>
      <c r="K882" s="6">
        <v>60086183733.333336</v>
      </c>
      <c r="L882" s="22"/>
      <c r="M882" s="23"/>
      <c r="N882" s="24">
        <v>45119</v>
      </c>
      <c r="O882" s="25"/>
      <c r="P882" s="23">
        <v>110</v>
      </c>
      <c r="Q882" s="19" t="s">
        <v>32</v>
      </c>
      <c r="R882" s="26">
        <v>42</v>
      </c>
      <c r="S882" s="26">
        <v>35</v>
      </c>
      <c r="T882" s="26">
        <v>7</v>
      </c>
    </row>
    <row r="883" spans="2:20" ht="15.75" customHeight="1">
      <c r="B883" s="19" t="s">
        <v>29</v>
      </c>
      <c r="C883" s="19" t="s">
        <v>30</v>
      </c>
      <c r="D883" s="19" t="s">
        <v>494</v>
      </c>
      <c r="E883" s="20"/>
      <c r="F883" s="20"/>
      <c r="G883" s="6">
        <v>168599269</v>
      </c>
      <c r="H883" s="6">
        <v>168599269</v>
      </c>
      <c r="I883" s="21">
        <v>144945934.4215</v>
      </c>
      <c r="J883" s="21">
        <v>137698637.69999999</v>
      </c>
      <c r="K883" s="6">
        <v>87604942883.333328</v>
      </c>
      <c r="L883" s="22"/>
      <c r="M883" s="23"/>
      <c r="N883" s="24">
        <v>42522</v>
      </c>
      <c r="O883" s="25"/>
      <c r="P883" s="23">
        <v>107</v>
      </c>
      <c r="Q883" s="19" t="s">
        <v>32</v>
      </c>
      <c r="R883" s="26">
        <v>35</v>
      </c>
      <c r="S883" s="26">
        <v>21</v>
      </c>
      <c r="T883" s="26">
        <v>14</v>
      </c>
    </row>
    <row r="884" spans="2:20" ht="15.75" customHeight="1">
      <c r="B884" s="19" t="s">
        <v>33</v>
      </c>
      <c r="C884" s="19" t="s">
        <v>30</v>
      </c>
      <c r="D884" s="19" t="s">
        <v>494</v>
      </c>
      <c r="E884" s="20"/>
      <c r="F884" s="20"/>
      <c r="G884" s="6">
        <v>131444921.66666667</v>
      </c>
      <c r="H884" s="6">
        <v>131652921.66666667</v>
      </c>
      <c r="I884" s="21">
        <v>113625355.01666667</v>
      </c>
      <c r="J884" s="21">
        <v>107944087.27</v>
      </c>
      <c r="K884" s="6">
        <v>65998395000</v>
      </c>
      <c r="L884" s="22"/>
      <c r="M884" s="23"/>
      <c r="N884" s="24">
        <v>44375</v>
      </c>
      <c r="O884" s="25"/>
      <c r="P884" s="23">
        <v>110</v>
      </c>
      <c r="Q884" s="19" t="s">
        <v>32</v>
      </c>
      <c r="R884" s="26">
        <v>34</v>
      </c>
      <c r="S884" s="26">
        <v>20</v>
      </c>
      <c r="T884" s="26">
        <v>14</v>
      </c>
    </row>
    <row r="885" spans="2:20" ht="15.75" customHeight="1">
      <c r="B885" s="19" t="s">
        <v>29</v>
      </c>
      <c r="C885" s="19" t="s">
        <v>30</v>
      </c>
      <c r="D885" s="19" t="s">
        <v>495</v>
      </c>
      <c r="E885" s="20"/>
      <c r="F885" s="20"/>
      <c r="G885" s="6">
        <v>452472498.33333331</v>
      </c>
      <c r="H885" s="6">
        <v>452472498.33333331</v>
      </c>
      <c r="I885" s="21">
        <v>374384824.84293336</v>
      </c>
      <c r="J885" s="21">
        <v>355665583.60000002</v>
      </c>
      <c r="K885" s="6">
        <v>289213605520</v>
      </c>
      <c r="L885" s="22"/>
      <c r="M885" s="23"/>
      <c r="N885" s="24">
        <v>42993</v>
      </c>
      <c r="O885" s="25"/>
      <c r="P885" s="23">
        <v>136</v>
      </c>
      <c r="Q885" s="19" t="s">
        <v>32</v>
      </c>
      <c r="R885" s="26">
        <v>335</v>
      </c>
      <c r="S885" s="26">
        <v>215</v>
      </c>
      <c r="T885" s="26">
        <v>120</v>
      </c>
    </row>
    <row r="886" spans="2:20" ht="15.75" customHeight="1">
      <c r="B886" s="19" t="s">
        <v>33</v>
      </c>
      <c r="C886" s="19" t="s">
        <v>30</v>
      </c>
      <c r="D886" s="19" t="s">
        <v>495</v>
      </c>
      <c r="E886" s="20"/>
      <c r="F886" s="20"/>
      <c r="G886" s="6">
        <v>75554204</v>
      </c>
      <c r="H886" s="6">
        <v>75554204</v>
      </c>
      <c r="I886" s="21">
        <v>64564183.556599997</v>
      </c>
      <c r="J886" s="21">
        <v>61335974.380000003</v>
      </c>
      <c r="K886" s="6">
        <v>40703779420</v>
      </c>
      <c r="L886" s="22"/>
      <c r="M886" s="23"/>
      <c r="N886" s="24">
        <v>44375</v>
      </c>
      <c r="O886" s="25"/>
      <c r="P886" s="23">
        <v>139</v>
      </c>
      <c r="Q886" s="19" t="s">
        <v>32</v>
      </c>
      <c r="R886" s="26">
        <v>337</v>
      </c>
      <c r="S886" s="26">
        <v>215</v>
      </c>
      <c r="T886" s="26">
        <v>122</v>
      </c>
    </row>
    <row r="887" spans="2:20" ht="15.75" customHeight="1">
      <c r="B887" s="19" t="s">
        <v>33</v>
      </c>
      <c r="C887" s="19" t="s">
        <v>30</v>
      </c>
      <c r="D887" s="19" t="s">
        <v>496</v>
      </c>
      <c r="E887" s="20"/>
      <c r="F887" s="20"/>
      <c r="G887" s="6">
        <v>21702.666666666668</v>
      </c>
      <c r="H887" s="6">
        <v>21702.666666666668</v>
      </c>
      <c r="I887" s="21">
        <v>20014.019166666669</v>
      </c>
      <c r="J887" s="21">
        <v>19013.32</v>
      </c>
      <c r="K887" s="6">
        <v>6254250</v>
      </c>
      <c r="L887" s="22"/>
      <c r="M887" s="23"/>
      <c r="N887" s="24">
        <v>44375</v>
      </c>
      <c r="O887" s="25"/>
      <c r="P887" s="23">
        <v>2</v>
      </c>
      <c r="Q887" s="19" t="s">
        <v>32</v>
      </c>
      <c r="R887" s="26">
        <v>4</v>
      </c>
      <c r="S887" s="26">
        <v>3</v>
      </c>
      <c r="T887" s="26">
        <v>1</v>
      </c>
    </row>
    <row r="888" spans="2:20" ht="15.75" customHeight="1">
      <c r="B888" s="19" t="s">
        <v>29</v>
      </c>
      <c r="C888" s="19" t="s">
        <v>30</v>
      </c>
      <c r="D888" s="19" t="s">
        <v>497</v>
      </c>
      <c r="E888" s="20"/>
      <c r="F888" s="20"/>
      <c r="G888" s="6">
        <v>328438735.66666669</v>
      </c>
      <c r="H888" s="6">
        <v>328445402.33333331</v>
      </c>
      <c r="I888" s="21">
        <v>273510602.84026664</v>
      </c>
      <c r="J888" s="21">
        <v>259835072.69999999</v>
      </c>
      <c r="K888" s="6">
        <v>203437528986.66666</v>
      </c>
      <c r="L888" s="22"/>
      <c r="M888" s="23"/>
      <c r="N888" s="24">
        <v>42993</v>
      </c>
      <c r="O888" s="25"/>
      <c r="P888" s="23">
        <v>54</v>
      </c>
      <c r="Q888" s="19" t="s">
        <v>32</v>
      </c>
      <c r="R888" s="26">
        <v>1828</v>
      </c>
      <c r="S888" s="26">
        <v>1068</v>
      </c>
      <c r="T888" s="26">
        <v>760</v>
      </c>
    </row>
    <row r="889" spans="2:20" ht="15.75" customHeight="1">
      <c r="B889" s="19" t="s">
        <v>33</v>
      </c>
      <c r="C889" s="19" t="s">
        <v>30</v>
      </c>
      <c r="D889" s="19" t="s">
        <v>497</v>
      </c>
      <c r="E889" s="20"/>
      <c r="F889" s="20"/>
      <c r="G889" s="6">
        <v>243254479.66666666</v>
      </c>
      <c r="H889" s="6">
        <v>243262479.66666666</v>
      </c>
      <c r="I889" s="21">
        <v>202072609.68613669</v>
      </c>
      <c r="J889" s="21">
        <v>191968979.19999999</v>
      </c>
      <c r="K889" s="6">
        <v>152525444372.33334</v>
      </c>
      <c r="L889" s="22"/>
      <c r="M889" s="23"/>
      <c r="N889" s="24">
        <v>44375</v>
      </c>
      <c r="O889" s="25"/>
      <c r="P889" s="23">
        <v>57</v>
      </c>
      <c r="Q889" s="19" t="s">
        <v>32</v>
      </c>
      <c r="R889" s="26">
        <v>1826</v>
      </c>
      <c r="S889" s="26">
        <v>1106</v>
      </c>
      <c r="T889" s="26">
        <v>720</v>
      </c>
    </row>
    <row r="890" spans="2:20" ht="15.75" customHeight="1">
      <c r="B890" s="19" t="s">
        <v>29</v>
      </c>
      <c r="C890" s="19" t="s">
        <v>30</v>
      </c>
      <c r="D890" s="19" t="s">
        <v>498</v>
      </c>
      <c r="E890" s="20"/>
      <c r="F890" s="20"/>
      <c r="G890" s="6">
        <v>56598280.666666664</v>
      </c>
      <c r="H890" s="6">
        <v>56598280.666666664</v>
      </c>
      <c r="I890" s="21">
        <v>46259813.311666667</v>
      </c>
      <c r="J890" s="21">
        <v>43946822.649999999</v>
      </c>
      <c r="K890" s="6">
        <v>38290619833.333336</v>
      </c>
      <c r="L890" s="22"/>
      <c r="M890" s="23"/>
      <c r="N890" s="24">
        <v>42993</v>
      </c>
      <c r="O890" s="25"/>
      <c r="P890" s="23">
        <v>7</v>
      </c>
      <c r="Q890" s="19" t="s">
        <v>32</v>
      </c>
      <c r="R890" s="26">
        <v>9</v>
      </c>
      <c r="S890" s="26">
        <v>1</v>
      </c>
      <c r="T890" s="26">
        <v>8</v>
      </c>
    </row>
    <row r="891" spans="2:20" ht="15.75" customHeight="1">
      <c r="B891" s="19" t="s">
        <v>33</v>
      </c>
      <c r="C891" s="19" t="s">
        <v>30</v>
      </c>
      <c r="D891" s="19" t="s">
        <v>498</v>
      </c>
      <c r="E891" s="20"/>
      <c r="F891" s="20"/>
      <c r="G891" s="6">
        <v>58134526.333333336</v>
      </c>
      <c r="H891" s="6">
        <v>58134526.333333336</v>
      </c>
      <c r="I891" s="21">
        <v>47605655.923333339</v>
      </c>
      <c r="J891" s="21">
        <v>45225373.130000003</v>
      </c>
      <c r="K891" s="6">
        <v>38995816333.333336</v>
      </c>
      <c r="L891" s="22"/>
      <c r="M891" s="23"/>
      <c r="N891" s="24">
        <v>42996</v>
      </c>
      <c r="O891" s="25"/>
      <c r="P891" s="23">
        <v>10</v>
      </c>
      <c r="Q891" s="19" t="s">
        <v>32</v>
      </c>
      <c r="R891" s="26">
        <v>9</v>
      </c>
      <c r="S891" s="26">
        <v>2</v>
      </c>
      <c r="T891" s="26">
        <v>7</v>
      </c>
    </row>
    <row r="892" spans="2:20" ht="15.75" customHeight="1">
      <c r="B892" s="19" t="s">
        <v>29</v>
      </c>
      <c r="C892" s="19" t="s">
        <v>30</v>
      </c>
      <c r="D892" s="19" t="s">
        <v>499</v>
      </c>
      <c r="E892" s="20"/>
      <c r="F892" s="20"/>
      <c r="G892" s="6">
        <v>43494206.333333336</v>
      </c>
      <c r="H892" s="6">
        <v>44110206.333333336</v>
      </c>
      <c r="I892" s="21">
        <v>36645226.892033331</v>
      </c>
      <c r="J892" s="21">
        <v>34812965.549999997</v>
      </c>
      <c r="K892" s="6">
        <v>25366590523.333332</v>
      </c>
      <c r="L892" s="22"/>
      <c r="M892" s="23"/>
      <c r="N892" s="24">
        <v>42993</v>
      </c>
      <c r="O892" s="25"/>
      <c r="P892" s="23">
        <v>133</v>
      </c>
      <c r="Q892" s="19" t="s">
        <v>32</v>
      </c>
      <c r="R892" s="26">
        <v>185</v>
      </c>
      <c r="S892" s="26">
        <v>112</v>
      </c>
      <c r="T892" s="26">
        <v>73</v>
      </c>
    </row>
    <row r="893" spans="2:20" ht="15.75" customHeight="1">
      <c r="B893" s="19" t="s">
        <v>33</v>
      </c>
      <c r="C893" s="19" t="s">
        <v>30</v>
      </c>
      <c r="D893" s="19" t="s">
        <v>499</v>
      </c>
      <c r="E893" s="20"/>
      <c r="F893" s="20"/>
      <c r="G893" s="6">
        <v>34968232</v>
      </c>
      <c r="H893" s="6">
        <v>36757565.333333336</v>
      </c>
      <c r="I893" s="21">
        <v>29388604.4542</v>
      </c>
      <c r="J893" s="21">
        <v>27919174.23</v>
      </c>
      <c r="K893" s="6">
        <v>20665287206.666668</v>
      </c>
      <c r="L893" s="22"/>
      <c r="M893" s="23"/>
      <c r="N893" s="24">
        <v>42996</v>
      </c>
      <c r="O893" s="25"/>
      <c r="P893" s="23">
        <v>136</v>
      </c>
      <c r="Q893" s="19" t="s">
        <v>32</v>
      </c>
      <c r="R893" s="26">
        <v>185</v>
      </c>
      <c r="S893" s="26">
        <v>111</v>
      </c>
      <c r="T893" s="26">
        <v>74</v>
      </c>
    </row>
    <row r="894" spans="2:20" ht="15.75" customHeight="1">
      <c r="B894" s="19" t="s">
        <v>29</v>
      </c>
      <c r="C894" s="19" t="s">
        <v>30</v>
      </c>
      <c r="D894" s="19" t="s">
        <v>500</v>
      </c>
      <c r="E894" s="20"/>
      <c r="F894" s="20"/>
      <c r="G894" s="6">
        <v>69005768.333333328</v>
      </c>
      <c r="H894" s="6">
        <v>69005768.333333328</v>
      </c>
      <c r="I894" s="21">
        <v>56403915.888893336</v>
      </c>
      <c r="J894" s="21">
        <v>53583720.090000004</v>
      </c>
      <c r="K894" s="6">
        <v>46673527572</v>
      </c>
      <c r="L894" s="22"/>
      <c r="M894" s="23"/>
      <c r="N894" s="24">
        <v>42993</v>
      </c>
      <c r="O894" s="25"/>
      <c r="P894" s="23">
        <v>7</v>
      </c>
      <c r="Q894" s="19" t="s">
        <v>32</v>
      </c>
      <c r="R894" s="26">
        <v>130</v>
      </c>
      <c r="S894" s="26">
        <v>32</v>
      </c>
      <c r="T894" s="26">
        <v>98</v>
      </c>
    </row>
    <row r="895" spans="2:20" ht="15.75" customHeight="1">
      <c r="B895" s="19" t="s">
        <v>33</v>
      </c>
      <c r="C895" s="19" t="s">
        <v>30</v>
      </c>
      <c r="D895" s="19" t="s">
        <v>500</v>
      </c>
      <c r="E895" s="20"/>
      <c r="F895" s="20"/>
      <c r="G895" s="6">
        <v>60860911.666666664</v>
      </c>
      <c r="H895" s="6">
        <v>60908245</v>
      </c>
      <c r="I895" s="21">
        <v>49798088.427946664</v>
      </c>
      <c r="J895" s="21">
        <v>47308184.009999998</v>
      </c>
      <c r="K895" s="6">
        <v>40973419402.666664</v>
      </c>
      <c r="L895" s="22"/>
      <c r="M895" s="23"/>
      <c r="N895" s="24">
        <v>42996</v>
      </c>
      <c r="O895" s="25"/>
      <c r="P895" s="23">
        <v>10</v>
      </c>
      <c r="Q895" s="19" t="s">
        <v>32</v>
      </c>
      <c r="R895" s="26">
        <v>138</v>
      </c>
      <c r="S895" s="26">
        <v>36</v>
      </c>
      <c r="T895" s="26">
        <v>102</v>
      </c>
    </row>
    <row r="896" spans="2:20" ht="15.75" customHeight="1">
      <c r="B896" s="19" t="s">
        <v>29</v>
      </c>
      <c r="C896" s="19" t="s">
        <v>30</v>
      </c>
      <c r="D896" s="19" t="s">
        <v>501</v>
      </c>
      <c r="E896" s="20"/>
      <c r="F896" s="20"/>
      <c r="G896" s="6">
        <v>246512403.33333334</v>
      </c>
      <c r="H896" s="6">
        <v>246512403.33333334</v>
      </c>
      <c r="I896" s="21">
        <v>205166789.66643333</v>
      </c>
      <c r="J896" s="21">
        <v>194908450.18000001</v>
      </c>
      <c r="K896" s="6">
        <v>153131902470</v>
      </c>
      <c r="L896" s="22"/>
      <c r="M896" s="23"/>
      <c r="N896" s="24">
        <v>43909</v>
      </c>
      <c r="O896" s="25"/>
      <c r="P896" s="23">
        <v>101</v>
      </c>
      <c r="Q896" s="19" t="s">
        <v>32</v>
      </c>
      <c r="R896" s="26">
        <v>192</v>
      </c>
      <c r="S896" s="26">
        <v>116</v>
      </c>
      <c r="T896" s="26">
        <v>76</v>
      </c>
    </row>
    <row r="897" spans="2:20" ht="15.75" customHeight="1">
      <c r="B897" s="19" t="s">
        <v>33</v>
      </c>
      <c r="C897" s="19" t="s">
        <v>30</v>
      </c>
      <c r="D897" s="19" t="s">
        <v>501</v>
      </c>
      <c r="E897" s="20"/>
      <c r="F897" s="20"/>
      <c r="G897" s="6">
        <v>72171633</v>
      </c>
      <c r="H897" s="6">
        <v>72171633</v>
      </c>
      <c r="I897" s="21">
        <v>59828922.217019998</v>
      </c>
      <c r="J897" s="21">
        <v>56837476.109999999</v>
      </c>
      <c r="K897" s="6">
        <v>45713743640.666664</v>
      </c>
      <c r="L897" s="22"/>
      <c r="M897" s="23"/>
      <c r="N897" s="24">
        <v>42996</v>
      </c>
      <c r="O897" s="25"/>
      <c r="P897" s="23">
        <v>104</v>
      </c>
      <c r="Q897" s="19" t="s">
        <v>32</v>
      </c>
      <c r="R897" s="26">
        <v>195</v>
      </c>
      <c r="S897" s="26">
        <v>118</v>
      </c>
      <c r="T897" s="26">
        <v>77</v>
      </c>
    </row>
    <row r="898" spans="2:20" ht="15.75" customHeight="1">
      <c r="B898" s="19" t="s">
        <v>29</v>
      </c>
      <c r="C898" s="19" t="s">
        <v>30</v>
      </c>
      <c r="D898" s="19" t="s">
        <v>502</v>
      </c>
      <c r="E898" s="20"/>
      <c r="F898" s="20"/>
      <c r="G898" s="6">
        <v>70619942</v>
      </c>
      <c r="H898" s="6">
        <v>70619942</v>
      </c>
      <c r="I898" s="21">
        <v>59180005.026199996</v>
      </c>
      <c r="J898" s="21">
        <v>56221004.770000003</v>
      </c>
      <c r="K898" s="6">
        <v>42370136940</v>
      </c>
      <c r="L898" s="22"/>
      <c r="M898" s="23"/>
      <c r="N898" s="24">
        <v>43909</v>
      </c>
      <c r="O898" s="25"/>
      <c r="P898" s="23">
        <v>105</v>
      </c>
      <c r="Q898" s="19" t="s">
        <v>32</v>
      </c>
      <c r="R898" s="26">
        <v>244</v>
      </c>
      <c r="S898" s="26">
        <v>196</v>
      </c>
      <c r="T898" s="26">
        <v>48</v>
      </c>
    </row>
    <row r="899" spans="2:20" ht="15.75" customHeight="1">
      <c r="B899" s="19" t="s">
        <v>33</v>
      </c>
      <c r="C899" s="19" t="s">
        <v>30</v>
      </c>
      <c r="D899" s="19" t="s">
        <v>502</v>
      </c>
      <c r="E899" s="20"/>
      <c r="F899" s="20"/>
      <c r="G899" s="6">
        <v>19474660.666666668</v>
      </c>
      <c r="H899" s="6">
        <v>19474660.666666668</v>
      </c>
      <c r="I899" s="21">
        <v>16188685.093666667</v>
      </c>
      <c r="J899" s="21">
        <v>15379250.84</v>
      </c>
      <c r="K899" s="6">
        <v>12170279900</v>
      </c>
      <c r="L899" s="22"/>
      <c r="M899" s="23"/>
      <c r="N899" s="24">
        <v>43409</v>
      </c>
      <c r="O899" s="25"/>
      <c r="P899" s="23">
        <v>106</v>
      </c>
      <c r="Q899" s="19" t="s">
        <v>32</v>
      </c>
      <c r="R899" s="26"/>
      <c r="S899" s="26"/>
      <c r="T899" s="26"/>
    </row>
    <row r="900" spans="2:20" ht="15.75" customHeight="1">
      <c r="B900" s="19" t="s">
        <v>33</v>
      </c>
      <c r="C900" s="19" t="s">
        <v>30</v>
      </c>
      <c r="D900" s="19" t="s">
        <v>503</v>
      </c>
      <c r="E900" s="20"/>
      <c r="F900" s="20"/>
      <c r="G900" s="6">
        <v>1922260.6666666667</v>
      </c>
      <c r="H900" s="6">
        <v>1922260.6666666667</v>
      </c>
      <c r="I900" s="21">
        <v>1769896.9666666668</v>
      </c>
      <c r="J900" s="21">
        <v>1681402.12</v>
      </c>
      <c r="K900" s="6">
        <v>564310000</v>
      </c>
      <c r="L900" s="22"/>
      <c r="M900" s="23"/>
      <c r="N900" s="24">
        <v>43409</v>
      </c>
      <c r="O900" s="25"/>
      <c r="P900" s="23">
        <v>2</v>
      </c>
      <c r="Q900" s="19" t="s">
        <v>32</v>
      </c>
      <c r="R900" s="26">
        <v>17</v>
      </c>
      <c r="S900" s="26">
        <v>6</v>
      </c>
      <c r="T900" s="26">
        <v>11</v>
      </c>
    </row>
    <row r="901" spans="2:20" ht="15.75" customHeight="1">
      <c r="B901" s="19" t="s">
        <v>29</v>
      </c>
      <c r="C901" s="19" t="s">
        <v>30</v>
      </c>
      <c r="D901" s="19" t="s">
        <v>504</v>
      </c>
      <c r="E901" s="20"/>
      <c r="F901" s="20"/>
      <c r="G901" s="6">
        <v>36645906.666666664</v>
      </c>
      <c r="H901" s="6">
        <v>36645906.666666664</v>
      </c>
      <c r="I901" s="21">
        <v>30342114.300666664</v>
      </c>
      <c r="J901" s="21">
        <v>28825008.59</v>
      </c>
      <c r="K901" s="6">
        <v>23347379133.333332</v>
      </c>
      <c r="L901" s="22"/>
      <c r="M901" s="23"/>
      <c r="N901" s="24">
        <v>43909</v>
      </c>
      <c r="O901" s="25"/>
      <c r="P901" s="23">
        <v>25</v>
      </c>
      <c r="Q901" s="19" t="s">
        <v>32</v>
      </c>
      <c r="R901" s="26">
        <v>266</v>
      </c>
      <c r="S901" s="26">
        <v>147</v>
      </c>
      <c r="T901" s="26">
        <v>119</v>
      </c>
    </row>
    <row r="902" spans="2:20" ht="15.75" customHeight="1">
      <c r="B902" s="19" t="s">
        <v>33</v>
      </c>
      <c r="C902" s="19" t="s">
        <v>30</v>
      </c>
      <c r="D902" s="19" t="s">
        <v>504</v>
      </c>
      <c r="E902" s="20"/>
      <c r="F902" s="20"/>
      <c r="G902" s="6">
        <v>31318981</v>
      </c>
      <c r="H902" s="6">
        <v>31318981</v>
      </c>
      <c r="I902" s="21">
        <v>26106860.642919999</v>
      </c>
      <c r="J902" s="21">
        <v>24801517.609999999</v>
      </c>
      <c r="K902" s="6">
        <v>19304149470.666668</v>
      </c>
      <c r="L902" s="22"/>
      <c r="M902" s="23"/>
      <c r="N902" s="24">
        <v>43409</v>
      </c>
      <c r="O902" s="25"/>
      <c r="P902" s="23">
        <v>28</v>
      </c>
      <c r="Q902" s="19" t="s">
        <v>32</v>
      </c>
      <c r="R902" s="26">
        <v>277</v>
      </c>
      <c r="S902" s="26">
        <v>159</v>
      </c>
      <c r="T902" s="26">
        <v>118</v>
      </c>
    </row>
    <row r="903" spans="2:20" ht="15.75" customHeight="1">
      <c r="B903" s="19" t="s">
        <v>29</v>
      </c>
      <c r="C903" s="19" t="s">
        <v>30</v>
      </c>
      <c r="D903" s="19" t="s">
        <v>505</v>
      </c>
      <c r="E903" s="20"/>
      <c r="F903" s="20"/>
      <c r="G903" s="6">
        <v>195194595.66666666</v>
      </c>
      <c r="H903" s="6">
        <v>195194595.66666666</v>
      </c>
      <c r="I903" s="21">
        <v>162133933.44426668</v>
      </c>
      <c r="J903" s="21">
        <v>154027236.77000001</v>
      </c>
      <c r="K903" s="6">
        <v>122446897120</v>
      </c>
      <c r="L903" s="22"/>
      <c r="M903" s="23"/>
      <c r="N903" s="24">
        <v>43909</v>
      </c>
      <c r="O903" s="25"/>
      <c r="P903" s="23">
        <v>156</v>
      </c>
      <c r="Q903" s="19" t="s">
        <v>32</v>
      </c>
      <c r="R903" s="26">
        <v>306</v>
      </c>
      <c r="S903" s="26">
        <v>193</v>
      </c>
      <c r="T903" s="26">
        <v>113</v>
      </c>
    </row>
    <row r="904" spans="2:20" ht="15.75" customHeight="1">
      <c r="B904" s="19" t="s">
        <v>33</v>
      </c>
      <c r="C904" s="19" t="s">
        <v>30</v>
      </c>
      <c r="D904" s="19" t="s">
        <v>505</v>
      </c>
      <c r="E904" s="20"/>
      <c r="F904" s="20"/>
      <c r="G904" s="6">
        <v>147944888.66666666</v>
      </c>
      <c r="H904" s="6">
        <v>147944888.66666666</v>
      </c>
      <c r="I904" s="21">
        <v>123726156.75416666</v>
      </c>
      <c r="J904" s="21">
        <v>117539848.92</v>
      </c>
      <c r="K904" s="6">
        <v>89699007083.333328</v>
      </c>
      <c r="L904" s="22"/>
      <c r="M904" s="23"/>
      <c r="N904" s="24">
        <v>43409</v>
      </c>
      <c r="O904" s="25"/>
      <c r="P904" s="23">
        <v>159</v>
      </c>
      <c r="Q904" s="19" t="s">
        <v>32</v>
      </c>
      <c r="R904" s="26">
        <v>306</v>
      </c>
      <c r="S904" s="26">
        <v>201</v>
      </c>
      <c r="T904" s="26">
        <v>105</v>
      </c>
    </row>
    <row r="905" spans="2:20" ht="15.75" customHeight="1">
      <c r="B905" s="19" t="s">
        <v>29</v>
      </c>
      <c r="C905" s="19" t="s">
        <v>30</v>
      </c>
      <c r="D905" s="19" t="s">
        <v>506</v>
      </c>
      <c r="E905" s="20"/>
      <c r="F905" s="20"/>
      <c r="G905" s="6">
        <v>111596924</v>
      </c>
      <c r="H905" s="6">
        <v>112086257.33333333</v>
      </c>
      <c r="I905" s="21">
        <v>93502562.578130007</v>
      </c>
      <c r="J905" s="21">
        <v>88827434.450000003</v>
      </c>
      <c r="K905" s="6">
        <v>67016153414.333336</v>
      </c>
      <c r="L905" s="22"/>
      <c r="M905" s="23"/>
      <c r="N905" s="24">
        <v>43909</v>
      </c>
      <c r="O905" s="25"/>
      <c r="P905" s="23">
        <v>26</v>
      </c>
      <c r="Q905" s="19" t="s">
        <v>32</v>
      </c>
      <c r="R905" s="26">
        <v>245</v>
      </c>
      <c r="S905" s="26">
        <v>117</v>
      </c>
      <c r="T905" s="26">
        <v>128</v>
      </c>
    </row>
    <row r="906" spans="2:20" ht="15.75" customHeight="1">
      <c r="B906" s="19" t="s">
        <v>33</v>
      </c>
      <c r="C906" s="19" t="s">
        <v>30</v>
      </c>
      <c r="D906" s="19" t="s">
        <v>506</v>
      </c>
      <c r="E906" s="20"/>
      <c r="F906" s="20"/>
      <c r="G906" s="6">
        <v>114910024</v>
      </c>
      <c r="H906" s="6">
        <v>115179357.33333333</v>
      </c>
      <c r="I906" s="21">
        <v>94536066.838630006</v>
      </c>
      <c r="J906" s="21">
        <v>89809263.5</v>
      </c>
      <c r="K906" s="6">
        <v>75459100597.666672</v>
      </c>
      <c r="L906" s="22"/>
      <c r="M906" s="23"/>
      <c r="N906" s="24">
        <v>43409</v>
      </c>
      <c r="O906" s="25"/>
      <c r="P906" s="23">
        <v>29</v>
      </c>
      <c r="Q906" s="19" t="s">
        <v>32</v>
      </c>
      <c r="R906" s="26">
        <v>252</v>
      </c>
      <c r="S906" s="26">
        <v>130</v>
      </c>
      <c r="T906" s="26">
        <v>122</v>
      </c>
    </row>
    <row r="907" spans="2:20" ht="15.75" customHeight="1">
      <c r="B907" s="19" t="s">
        <v>29</v>
      </c>
      <c r="C907" s="19" t="s">
        <v>30</v>
      </c>
      <c r="D907" s="19" t="s">
        <v>507</v>
      </c>
      <c r="E907" s="20"/>
      <c r="F907" s="20"/>
      <c r="G907" s="6">
        <v>66088922</v>
      </c>
      <c r="H907" s="6">
        <v>66088922</v>
      </c>
      <c r="I907" s="21">
        <v>53950145.4626</v>
      </c>
      <c r="J907" s="21">
        <v>51252638.189999998</v>
      </c>
      <c r="K907" s="6">
        <v>44958431620</v>
      </c>
      <c r="L907" s="22"/>
      <c r="M907" s="23"/>
      <c r="N907" s="24">
        <v>44546</v>
      </c>
      <c r="O907" s="25"/>
      <c r="P907" s="23">
        <v>23</v>
      </c>
      <c r="Q907" s="19" t="s">
        <v>32</v>
      </c>
      <c r="R907" s="26">
        <v>136</v>
      </c>
      <c r="S907" s="26">
        <v>107</v>
      </c>
      <c r="T907" s="26">
        <v>29</v>
      </c>
    </row>
    <row r="908" spans="2:20" ht="15.75" customHeight="1">
      <c r="B908" s="19" t="s">
        <v>33</v>
      </c>
      <c r="C908" s="19" t="s">
        <v>30</v>
      </c>
      <c r="D908" s="19" t="s">
        <v>507</v>
      </c>
      <c r="E908" s="20"/>
      <c r="F908" s="20"/>
      <c r="G908" s="6">
        <v>33914007.666666664</v>
      </c>
      <c r="H908" s="6">
        <v>33951341</v>
      </c>
      <c r="I908" s="21">
        <v>27684907.344666664</v>
      </c>
      <c r="J908" s="21">
        <v>26300661.98</v>
      </c>
      <c r="K908" s="6">
        <v>23070741933.333332</v>
      </c>
      <c r="L908" s="22"/>
      <c r="M908" s="23"/>
      <c r="N908" s="24">
        <v>43045</v>
      </c>
      <c r="O908" s="25"/>
      <c r="P908" s="23">
        <v>26</v>
      </c>
      <c r="Q908" s="19" t="s">
        <v>32</v>
      </c>
      <c r="R908" s="26">
        <v>139</v>
      </c>
      <c r="S908" s="26">
        <v>110</v>
      </c>
      <c r="T908" s="26">
        <v>29</v>
      </c>
    </row>
    <row r="909" spans="2:20" ht="15.75" customHeight="1">
      <c r="B909" s="19" t="s">
        <v>29</v>
      </c>
      <c r="C909" s="19" t="s">
        <v>30</v>
      </c>
      <c r="D909" s="19" t="s">
        <v>508</v>
      </c>
      <c r="E909" s="20"/>
      <c r="F909" s="20"/>
      <c r="G909" s="6">
        <v>184361060.33333334</v>
      </c>
      <c r="H909" s="6">
        <v>187346393.66666666</v>
      </c>
      <c r="I909" s="21">
        <v>153619783.89623335</v>
      </c>
      <c r="J909" s="21">
        <v>145938794.69999999</v>
      </c>
      <c r="K909" s="6">
        <v>113856579396.66667</v>
      </c>
      <c r="L909" s="22"/>
      <c r="M909" s="23"/>
      <c r="N909" s="24">
        <v>44546</v>
      </c>
      <c r="O909" s="25"/>
      <c r="P909" s="23">
        <v>68</v>
      </c>
      <c r="Q909" s="19" t="s">
        <v>32</v>
      </c>
      <c r="R909" s="26">
        <v>1132</v>
      </c>
      <c r="S909" s="26">
        <v>727</v>
      </c>
      <c r="T909" s="26">
        <v>405</v>
      </c>
    </row>
    <row r="910" spans="2:20" ht="15.75" customHeight="1">
      <c r="B910" s="19" t="s">
        <v>33</v>
      </c>
      <c r="C910" s="19" t="s">
        <v>30</v>
      </c>
      <c r="D910" s="19" t="s">
        <v>508</v>
      </c>
      <c r="E910" s="20"/>
      <c r="F910" s="20"/>
      <c r="G910" s="6">
        <v>118840049.33333333</v>
      </c>
      <c r="H910" s="6">
        <v>122318716</v>
      </c>
      <c r="I910" s="21">
        <v>100155327.77003334</v>
      </c>
      <c r="J910" s="21">
        <v>95147561.379999995</v>
      </c>
      <c r="K910" s="6">
        <v>69202672456.666672</v>
      </c>
      <c r="L910" s="22"/>
      <c r="M910" s="23"/>
      <c r="N910" s="24">
        <v>43045</v>
      </c>
      <c r="O910" s="25"/>
      <c r="P910" s="23">
        <v>71</v>
      </c>
      <c r="Q910" s="19" t="s">
        <v>32</v>
      </c>
      <c r="R910" s="26">
        <v>1145</v>
      </c>
      <c r="S910" s="26">
        <v>751</v>
      </c>
      <c r="T910" s="26">
        <v>394</v>
      </c>
    </row>
    <row r="911" spans="2:20" ht="15.75" customHeight="1">
      <c r="B911" s="19" t="s">
        <v>29</v>
      </c>
      <c r="C911" s="19" t="s">
        <v>30</v>
      </c>
      <c r="D911" s="19" t="s">
        <v>509</v>
      </c>
      <c r="E911" s="20"/>
      <c r="F911" s="20"/>
      <c r="G911" s="6">
        <v>107981610.33333333</v>
      </c>
      <c r="H911" s="6">
        <v>107981610.33333333</v>
      </c>
      <c r="I911" s="21">
        <v>93223281.688233331</v>
      </c>
      <c r="J911" s="21">
        <v>88562117.599999994</v>
      </c>
      <c r="K911" s="6">
        <v>54660476463.333336</v>
      </c>
      <c r="L911" s="22"/>
      <c r="M911" s="23"/>
      <c r="N911" s="24">
        <v>44546</v>
      </c>
      <c r="O911" s="25"/>
      <c r="P911" s="23">
        <v>28</v>
      </c>
      <c r="Q911" s="19" t="s">
        <v>32</v>
      </c>
      <c r="R911" s="26">
        <v>458</v>
      </c>
      <c r="S911" s="26">
        <v>351</v>
      </c>
      <c r="T911" s="26">
        <v>107</v>
      </c>
    </row>
    <row r="912" spans="2:20" ht="15.75" customHeight="1">
      <c r="B912" s="19" t="s">
        <v>33</v>
      </c>
      <c r="C912" s="19" t="s">
        <v>30</v>
      </c>
      <c r="D912" s="19" t="s">
        <v>509</v>
      </c>
      <c r="E912" s="20"/>
      <c r="F912" s="20"/>
      <c r="G912" s="6">
        <v>113712962</v>
      </c>
      <c r="H912" s="6">
        <v>113712962</v>
      </c>
      <c r="I912" s="21">
        <v>96410221.672999993</v>
      </c>
      <c r="J912" s="21">
        <v>91589710.590000004</v>
      </c>
      <c r="K912" s="6">
        <v>64084223433.333336</v>
      </c>
      <c r="L912" s="22"/>
      <c r="M912" s="23"/>
      <c r="N912" s="24">
        <v>43045</v>
      </c>
      <c r="O912" s="25"/>
      <c r="P912" s="23">
        <v>31</v>
      </c>
      <c r="Q912" s="19" t="s">
        <v>32</v>
      </c>
      <c r="R912" s="26">
        <v>459</v>
      </c>
      <c r="S912" s="26">
        <v>354</v>
      </c>
      <c r="T912" s="26">
        <v>105</v>
      </c>
    </row>
    <row r="913" spans="2:20" ht="15.75" customHeight="1">
      <c r="B913" s="19" t="s">
        <v>29</v>
      </c>
      <c r="C913" s="19" t="s">
        <v>30</v>
      </c>
      <c r="D913" s="19" t="s">
        <v>510</v>
      </c>
      <c r="E913" s="20"/>
      <c r="F913" s="20"/>
      <c r="G913" s="6">
        <v>85113702.666666672</v>
      </c>
      <c r="H913" s="6">
        <v>85113702.666666672</v>
      </c>
      <c r="I913" s="21">
        <v>69484044.67446667</v>
      </c>
      <c r="J913" s="21">
        <v>66009842.439999998</v>
      </c>
      <c r="K913" s="6">
        <v>57887622193.333336</v>
      </c>
      <c r="L913" s="22"/>
      <c r="M913" s="23"/>
      <c r="N913" s="24">
        <v>44546</v>
      </c>
      <c r="O913" s="25"/>
      <c r="P913" s="23">
        <v>25</v>
      </c>
      <c r="Q913" s="19" t="s">
        <v>32</v>
      </c>
      <c r="R913" s="26">
        <v>256</v>
      </c>
      <c r="S913" s="26">
        <v>134</v>
      </c>
      <c r="T913" s="26">
        <v>122</v>
      </c>
    </row>
    <row r="914" spans="2:20" ht="15.75" customHeight="1">
      <c r="B914" s="19" t="s">
        <v>33</v>
      </c>
      <c r="C914" s="19" t="s">
        <v>30</v>
      </c>
      <c r="D914" s="19" t="s">
        <v>510</v>
      </c>
      <c r="E914" s="20"/>
      <c r="F914" s="20"/>
      <c r="G914" s="6">
        <v>32203931</v>
      </c>
      <c r="H914" s="6">
        <v>32203931</v>
      </c>
      <c r="I914" s="21">
        <v>26219493.518899996</v>
      </c>
      <c r="J914" s="21">
        <v>24908518.84</v>
      </c>
      <c r="K914" s="6">
        <v>22164583263.333332</v>
      </c>
      <c r="L914" s="22"/>
      <c r="M914" s="23"/>
      <c r="N914" s="24">
        <v>43045</v>
      </c>
      <c r="O914" s="25"/>
      <c r="P914" s="23">
        <v>28</v>
      </c>
      <c r="Q914" s="19" t="s">
        <v>32</v>
      </c>
      <c r="R914" s="26">
        <v>255</v>
      </c>
      <c r="S914" s="26">
        <v>143</v>
      </c>
      <c r="T914" s="26">
        <v>112</v>
      </c>
    </row>
    <row r="915" spans="2:20" ht="15.75" customHeight="1">
      <c r="B915" s="19" t="s">
        <v>29</v>
      </c>
      <c r="C915" s="19" t="s">
        <v>30</v>
      </c>
      <c r="D915" s="19" t="s">
        <v>511</v>
      </c>
      <c r="E915" s="20"/>
      <c r="F915" s="20"/>
      <c r="G915" s="6">
        <v>94883633.666666672</v>
      </c>
      <c r="H915" s="6">
        <v>94883633.666666672</v>
      </c>
      <c r="I915" s="21">
        <v>77479171.451666668</v>
      </c>
      <c r="J915" s="21">
        <v>73605212.879999995</v>
      </c>
      <c r="K915" s="6">
        <v>64460971166.666664</v>
      </c>
      <c r="L915" s="22"/>
      <c r="M915" s="23"/>
      <c r="N915" s="24">
        <v>45240</v>
      </c>
      <c r="O915" s="25"/>
      <c r="P915" s="23">
        <v>33</v>
      </c>
      <c r="Q915" s="19" t="s">
        <v>32</v>
      </c>
      <c r="R915" s="26">
        <v>251</v>
      </c>
      <c r="S915" s="26">
        <v>157</v>
      </c>
      <c r="T915" s="26">
        <v>94</v>
      </c>
    </row>
    <row r="916" spans="2:20" ht="15.75" customHeight="1">
      <c r="B916" s="19" t="s">
        <v>33</v>
      </c>
      <c r="C916" s="19" t="s">
        <v>30</v>
      </c>
      <c r="D916" s="19" t="s">
        <v>511</v>
      </c>
      <c r="E916" s="20"/>
      <c r="F916" s="20"/>
      <c r="G916" s="6">
        <v>39350934.333333336</v>
      </c>
      <c r="H916" s="6">
        <v>39350934.333333336</v>
      </c>
      <c r="I916" s="21">
        <v>31769782.105833333</v>
      </c>
      <c r="J916" s="21">
        <v>30181293</v>
      </c>
      <c r="K916" s="6">
        <v>28078341583.333332</v>
      </c>
      <c r="L916" s="22"/>
      <c r="M916" s="23"/>
      <c r="N916" s="24">
        <v>44844</v>
      </c>
      <c r="O916" s="25"/>
      <c r="P916" s="23">
        <v>36</v>
      </c>
      <c r="Q916" s="19" t="s">
        <v>32</v>
      </c>
      <c r="R916" s="26">
        <v>251</v>
      </c>
      <c r="S916" s="26">
        <v>160</v>
      </c>
      <c r="T916" s="26">
        <v>91</v>
      </c>
    </row>
    <row r="917" spans="2:20" ht="15.75" customHeight="1">
      <c r="B917" s="19" t="s">
        <v>29</v>
      </c>
      <c r="C917" s="19" t="s">
        <v>30</v>
      </c>
      <c r="D917" s="19" t="s">
        <v>512</v>
      </c>
      <c r="E917" s="20"/>
      <c r="F917" s="20"/>
      <c r="G917" s="6">
        <v>133409282.66666667</v>
      </c>
      <c r="H917" s="6">
        <v>133409282.66666667</v>
      </c>
      <c r="I917" s="21">
        <v>109146019.64786667</v>
      </c>
      <c r="J917" s="21">
        <v>103688718.67</v>
      </c>
      <c r="K917" s="6">
        <v>89863937106.666656</v>
      </c>
      <c r="L917" s="22"/>
      <c r="M917" s="23"/>
      <c r="N917" s="24">
        <v>45240</v>
      </c>
      <c r="O917" s="25"/>
      <c r="P917" s="23">
        <v>27</v>
      </c>
      <c r="Q917" s="19" t="s">
        <v>32</v>
      </c>
      <c r="R917" s="26">
        <v>501</v>
      </c>
      <c r="S917" s="26">
        <v>252</v>
      </c>
      <c r="T917" s="26">
        <v>249</v>
      </c>
    </row>
    <row r="918" spans="2:20" ht="15.75" customHeight="1">
      <c r="B918" s="19" t="s">
        <v>33</v>
      </c>
      <c r="C918" s="19" t="s">
        <v>30</v>
      </c>
      <c r="D918" s="19" t="s">
        <v>512</v>
      </c>
      <c r="E918" s="20"/>
      <c r="F918" s="20"/>
      <c r="G918" s="6">
        <v>92230832.333333328</v>
      </c>
      <c r="H918" s="6">
        <v>92230832.333333328</v>
      </c>
      <c r="I918" s="21">
        <v>75364460.661233336</v>
      </c>
      <c r="J918" s="21">
        <v>71596237.629999995</v>
      </c>
      <c r="K918" s="6">
        <v>62468043230</v>
      </c>
      <c r="L918" s="22"/>
      <c r="M918" s="23"/>
      <c r="N918" s="24">
        <v>44844</v>
      </c>
      <c r="O918" s="25"/>
      <c r="P918" s="23">
        <v>30</v>
      </c>
      <c r="Q918" s="19" t="s">
        <v>32</v>
      </c>
      <c r="R918" s="26">
        <v>501</v>
      </c>
      <c r="S918" s="26">
        <v>270</v>
      </c>
      <c r="T918" s="26">
        <v>231</v>
      </c>
    </row>
    <row r="919" spans="2:20" ht="15.75" customHeight="1">
      <c r="B919" s="19" t="s">
        <v>29</v>
      </c>
      <c r="C919" s="19" t="s">
        <v>30</v>
      </c>
      <c r="D919" s="19" t="s">
        <v>513</v>
      </c>
      <c r="E919" s="20"/>
      <c r="F919" s="20"/>
      <c r="G919" s="6">
        <v>19193091.666666668</v>
      </c>
      <c r="H919" s="6">
        <v>19193091.666666668</v>
      </c>
      <c r="I919" s="21">
        <v>15762856.589466667</v>
      </c>
      <c r="J919" s="21">
        <v>14974713.76</v>
      </c>
      <c r="K919" s="6">
        <v>12704574360</v>
      </c>
      <c r="L919" s="22"/>
      <c r="M919" s="23"/>
      <c r="N919" s="24">
        <v>44081</v>
      </c>
      <c r="O919" s="25"/>
      <c r="P919" s="23">
        <v>25</v>
      </c>
      <c r="Q919" s="19" t="s">
        <v>32</v>
      </c>
      <c r="R919" s="26">
        <v>132</v>
      </c>
      <c r="S919" s="26">
        <v>87</v>
      </c>
      <c r="T919" s="26">
        <v>45</v>
      </c>
    </row>
    <row r="920" spans="2:20" ht="15.75" customHeight="1">
      <c r="B920" s="19" t="s">
        <v>33</v>
      </c>
      <c r="C920" s="19" t="s">
        <v>30</v>
      </c>
      <c r="D920" s="19" t="s">
        <v>513</v>
      </c>
      <c r="E920" s="20"/>
      <c r="F920" s="20"/>
      <c r="G920" s="6">
        <v>18091759.333333332</v>
      </c>
      <c r="H920" s="6">
        <v>18091759.333333332</v>
      </c>
      <c r="I920" s="21">
        <v>14908042.045633333</v>
      </c>
      <c r="J920" s="21">
        <v>14162639.939999999</v>
      </c>
      <c r="K920" s="6">
        <v>11791545510</v>
      </c>
      <c r="L920" s="22"/>
      <c r="M920" s="23"/>
      <c r="N920" s="24">
        <v>44844</v>
      </c>
      <c r="O920" s="25"/>
      <c r="P920" s="23">
        <v>28</v>
      </c>
      <c r="Q920" s="19" t="s">
        <v>32</v>
      </c>
      <c r="R920" s="26">
        <v>144</v>
      </c>
      <c r="S920" s="26">
        <v>96</v>
      </c>
      <c r="T920" s="26">
        <v>48</v>
      </c>
    </row>
    <row r="921" spans="2:20" ht="15.75" customHeight="1">
      <c r="B921" s="19" t="s">
        <v>29</v>
      </c>
      <c r="C921" s="19" t="s">
        <v>30</v>
      </c>
      <c r="D921" s="19" t="s">
        <v>514</v>
      </c>
      <c r="E921" s="20"/>
      <c r="F921" s="20"/>
      <c r="G921" s="6">
        <v>62703196.666666664</v>
      </c>
      <c r="H921" s="6">
        <v>62781863.333333336</v>
      </c>
      <c r="I921" s="21">
        <v>51736180.585066669</v>
      </c>
      <c r="J921" s="21">
        <v>49149371.560000002</v>
      </c>
      <c r="K921" s="6">
        <v>40618578080</v>
      </c>
      <c r="L921" s="22"/>
      <c r="M921" s="23"/>
      <c r="N921" s="24">
        <v>44081</v>
      </c>
      <c r="O921" s="25"/>
      <c r="P921" s="23">
        <v>5</v>
      </c>
      <c r="Q921" s="19" t="s">
        <v>32</v>
      </c>
      <c r="R921" s="26">
        <v>37</v>
      </c>
      <c r="S921" s="26">
        <v>11</v>
      </c>
      <c r="T921" s="26">
        <v>26</v>
      </c>
    </row>
    <row r="922" spans="2:20" ht="15.75" customHeight="1">
      <c r="B922" s="19" t="s">
        <v>33</v>
      </c>
      <c r="C922" s="19" t="s">
        <v>30</v>
      </c>
      <c r="D922" s="19" t="s">
        <v>514</v>
      </c>
      <c r="E922" s="20"/>
      <c r="F922" s="20"/>
      <c r="G922" s="6">
        <v>17069986.333333332</v>
      </c>
      <c r="H922" s="6">
        <v>17069986.333333332</v>
      </c>
      <c r="I922" s="21">
        <v>14312671.896133333</v>
      </c>
      <c r="J922" s="21">
        <v>13597038.300000001</v>
      </c>
      <c r="K922" s="6">
        <v>10212275693.333334</v>
      </c>
      <c r="L922" s="22"/>
      <c r="M922" s="23"/>
      <c r="N922" s="24">
        <v>44844</v>
      </c>
      <c r="O922" s="25"/>
      <c r="P922" s="23">
        <v>8</v>
      </c>
      <c r="Q922" s="19" t="s">
        <v>32</v>
      </c>
      <c r="R922" s="26">
        <v>44</v>
      </c>
      <c r="S922" s="26">
        <v>16</v>
      </c>
      <c r="T922" s="26">
        <v>28</v>
      </c>
    </row>
    <row r="923" spans="2:20" ht="15.75" customHeight="1">
      <c r="B923" s="19" t="s">
        <v>33</v>
      </c>
      <c r="C923" s="19" t="s">
        <v>30</v>
      </c>
      <c r="D923" s="19" t="s">
        <v>515</v>
      </c>
      <c r="E923" s="20"/>
      <c r="F923" s="20"/>
      <c r="G923" s="6">
        <v>522752.66666666669</v>
      </c>
      <c r="H923" s="6">
        <v>522752.66666666669</v>
      </c>
      <c r="I923" s="21">
        <v>426737.06666666665</v>
      </c>
      <c r="J923" s="21">
        <v>405400.21</v>
      </c>
      <c r="K923" s="6">
        <v>355613333.33333331</v>
      </c>
      <c r="L923" s="22"/>
      <c r="M923" s="23"/>
      <c r="N923" s="24">
        <v>44201</v>
      </c>
      <c r="O923" s="25"/>
      <c r="P923" s="23">
        <v>3</v>
      </c>
      <c r="Q923" s="19" t="s">
        <v>32</v>
      </c>
      <c r="R923" s="26">
        <v>4</v>
      </c>
      <c r="S923" s="26">
        <v>3</v>
      </c>
      <c r="T923" s="26">
        <v>1</v>
      </c>
    </row>
    <row r="924" spans="2:20" ht="15.75" customHeight="1">
      <c r="B924" s="19" t="s">
        <v>29</v>
      </c>
      <c r="C924" s="19" t="s">
        <v>30</v>
      </c>
      <c r="D924" s="19" t="s">
        <v>516</v>
      </c>
      <c r="E924" s="20"/>
      <c r="F924" s="20"/>
      <c r="G924" s="6">
        <v>6214239.333333333</v>
      </c>
      <c r="H924" s="6">
        <v>6214239.333333333</v>
      </c>
      <c r="I924" s="21">
        <v>5216196.1053333329</v>
      </c>
      <c r="J924" s="21">
        <v>4955386.3</v>
      </c>
      <c r="K924" s="6">
        <v>3696456400</v>
      </c>
      <c r="L924" s="22"/>
      <c r="M924" s="23"/>
      <c r="N924" s="24">
        <v>44081</v>
      </c>
      <c r="O924" s="25"/>
      <c r="P924" s="23">
        <v>24</v>
      </c>
      <c r="Q924" s="19" t="s">
        <v>32</v>
      </c>
      <c r="R924" s="26">
        <v>148</v>
      </c>
      <c r="S924" s="26">
        <v>110</v>
      </c>
      <c r="T924" s="26">
        <v>38</v>
      </c>
    </row>
    <row r="925" spans="2:20" ht="15.75" customHeight="1">
      <c r="B925" s="19" t="s">
        <v>33</v>
      </c>
      <c r="C925" s="19" t="s">
        <v>30</v>
      </c>
      <c r="D925" s="19" t="s">
        <v>516</v>
      </c>
      <c r="E925" s="20"/>
      <c r="F925" s="20"/>
      <c r="G925" s="6">
        <v>2038465</v>
      </c>
      <c r="H925" s="6">
        <v>2038465</v>
      </c>
      <c r="I925" s="21">
        <v>1739081.692</v>
      </c>
      <c r="J925" s="21">
        <v>1652127.61</v>
      </c>
      <c r="K925" s="6">
        <v>1108827066.6666667</v>
      </c>
      <c r="L925" s="22"/>
      <c r="M925" s="23"/>
      <c r="N925" s="24">
        <v>44201</v>
      </c>
      <c r="O925" s="25"/>
      <c r="P925" s="23">
        <v>27</v>
      </c>
      <c r="Q925" s="19" t="s">
        <v>32</v>
      </c>
      <c r="R925" s="26">
        <v>148</v>
      </c>
      <c r="S925" s="26">
        <v>115</v>
      </c>
      <c r="T925" s="26">
        <v>33</v>
      </c>
    </row>
    <row r="926" spans="2:20" ht="15.75" customHeight="1">
      <c r="B926" s="19" t="s">
        <v>29</v>
      </c>
      <c r="C926" s="19" t="s">
        <v>30</v>
      </c>
      <c r="D926" s="19" t="s">
        <v>517</v>
      </c>
      <c r="E926" s="20"/>
      <c r="F926" s="20"/>
      <c r="G926" s="6">
        <v>41279591</v>
      </c>
      <c r="H926" s="6">
        <v>41279591</v>
      </c>
      <c r="I926" s="21">
        <v>33697625.509999998</v>
      </c>
      <c r="J926" s="21">
        <v>32012744.23</v>
      </c>
      <c r="K926" s="6">
        <v>28081353666.666668</v>
      </c>
      <c r="L926" s="22"/>
      <c r="M926" s="23"/>
      <c r="N926" s="24">
        <v>44081</v>
      </c>
      <c r="O926" s="25"/>
      <c r="P926" s="23">
        <v>108</v>
      </c>
      <c r="Q926" s="19" t="s">
        <v>32</v>
      </c>
      <c r="R926" s="26">
        <v>4</v>
      </c>
      <c r="S926" s="26">
        <v>1</v>
      </c>
      <c r="T926" s="26">
        <v>3</v>
      </c>
    </row>
    <row r="927" spans="2:20" ht="15.75" customHeight="1">
      <c r="B927" s="19" t="s">
        <v>33</v>
      </c>
      <c r="C927" s="19" t="s">
        <v>30</v>
      </c>
      <c r="D927" s="19" t="s">
        <v>517</v>
      </c>
      <c r="E927" s="20"/>
      <c r="F927" s="20"/>
      <c r="G927" s="6">
        <v>409542</v>
      </c>
      <c r="H927" s="6">
        <v>409542</v>
      </c>
      <c r="I927" s="21">
        <v>334320</v>
      </c>
      <c r="J927" s="21">
        <v>317604</v>
      </c>
      <c r="K927" s="6">
        <v>278600000</v>
      </c>
      <c r="L927" s="22"/>
      <c r="M927" s="23"/>
      <c r="N927" s="24">
        <v>44201</v>
      </c>
      <c r="O927" s="25"/>
      <c r="P927" s="23">
        <v>111</v>
      </c>
      <c r="Q927" s="19" t="s">
        <v>32</v>
      </c>
      <c r="R927" s="26">
        <v>4</v>
      </c>
      <c r="S927" s="26">
        <v>1</v>
      </c>
      <c r="T927" s="26">
        <v>3</v>
      </c>
    </row>
    <row r="928" spans="2:20" ht="15.75" customHeight="1">
      <c r="B928" s="19" t="s">
        <v>29</v>
      </c>
      <c r="C928" s="19" t="s">
        <v>30</v>
      </c>
      <c r="D928" s="19" t="s">
        <v>518</v>
      </c>
      <c r="E928" s="20"/>
      <c r="F928" s="20"/>
      <c r="G928" s="6">
        <v>257845219.66666666</v>
      </c>
      <c r="H928" s="6">
        <v>257845219.66666666</v>
      </c>
      <c r="I928" s="21">
        <v>210492696.25756669</v>
      </c>
      <c r="J928" s="21">
        <v>199968061.44</v>
      </c>
      <c r="K928" s="6">
        <v>175379716330</v>
      </c>
      <c r="L928" s="22"/>
      <c r="M928" s="23"/>
      <c r="N928" s="24">
        <v>43297</v>
      </c>
      <c r="O928" s="25"/>
      <c r="P928" s="23">
        <v>37</v>
      </c>
      <c r="Q928" s="19" t="s">
        <v>32</v>
      </c>
      <c r="R928" s="26">
        <v>824</v>
      </c>
      <c r="S928" s="26">
        <v>454</v>
      </c>
      <c r="T928" s="26">
        <v>370</v>
      </c>
    </row>
    <row r="929" spans="2:20" ht="15.75" customHeight="1">
      <c r="B929" s="19" t="s">
        <v>33</v>
      </c>
      <c r="C929" s="19" t="s">
        <v>30</v>
      </c>
      <c r="D929" s="19" t="s">
        <v>518</v>
      </c>
      <c r="E929" s="20"/>
      <c r="F929" s="20"/>
      <c r="G929" s="6">
        <v>169873413</v>
      </c>
      <c r="H929" s="6">
        <v>169873413</v>
      </c>
      <c r="I929" s="21">
        <v>138699209.391</v>
      </c>
      <c r="J929" s="21">
        <v>131764248.92</v>
      </c>
      <c r="K929" s="6">
        <v>115460013366.66667</v>
      </c>
      <c r="L929" s="22"/>
      <c r="M929" s="23"/>
      <c r="N929" s="24">
        <v>44201</v>
      </c>
      <c r="O929" s="25"/>
      <c r="P929" s="23">
        <v>40</v>
      </c>
      <c r="Q929" s="19" t="s">
        <v>32</v>
      </c>
      <c r="R929" s="26">
        <v>823</v>
      </c>
      <c r="S929" s="26">
        <v>463</v>
      </c>
      <c r="T929" s="26">
        <v>360</v>
      </c>
    </row>
    <row r="930" spans="2:20" ht="15.75" customHeight="1">
      <c r="B930" s="19" t="s">
        <v>29</v>
      </c>
      <c r="C930" s="19" t="s">
        <v>30</v>
      </c>
      <c r="D930" s="19" t="s">
        <v>519</v>
      </c>
      <c r="E930" s="20"/>
      <c r="F930" s="20"/>
      <c r="G930" s="6">
        <v>72303396</v>
      </c>
      <c r="H930" s="6">
        <v>82253729.333333328</v>
      </c>
      <c r="I930" s="21">
        <v>59658800.632800005</v>
      </c>
      <c r="J930" s="21">
        <v>56675860.600000001</v>
      </c>
      <c r="K930" s="6">
        <v>46831834693.333336</v>
      </c>
      <c r="L930" s="22"/>
      <c r="M930" s="23"/>
      <c r="N930" s="24">
        <v>43297</v>
      </c>
      <c r="O930" s="25"/>
      <c r="P930" s="23">
        <v>49</v>
      </c>
      <c r="Q930" s="19" t="s">
        <v>32</v>
      </c>
      <c r="R930" s="26">
        <v>194</v>
      </c>
      <c r="S930" s="26">
        <v>83</v>
      </c>
      <c r="T930" s="26">
        <v>111</v>
      </c>
    </row>
    <row r="931" spans="2:20" ht="15.75" customHeight="1">
      <c r="B931" s="19" t="s">
        <v>33</v>
      </c>
      <c r="C931" s="19" t="s">
        <v>30</v>
      </c>
      <c r="D931" s="19" t="s">
        <v>519</v>
      </c>
      <c r="E931" s="20"/>
      <c r="F931" s="20"/>
      <c r="G931" s="6">
        <v>37851946.666666664</v>
      </c>
      <c r="H931" s="6">
        <v>38368946.666666664</v>
      </c>
      <c r="I931" s="21">
        <v>31479085.835746665</v>
      </c>
      <c r="J931" s="21">
        <v>29905131.539999999</v>
      </c>
      <c r="K931" s="6">
        <v>23603188262.666668</v>
      </c>
      <c r="L931" s="22"/>
      <c r="M931" s="23"/>
      <c r="N931" s="24">
        <v>44201</v>
      </c>
      <c r="O931" s="25"/>
      <c r="P931" s="23">
        <v>52</v>
      </c>
      <c r="Q931" s="19" t="s">
        <v>32</v>
      </c>
      <c r="R931" s="26">
        <v>195</v>
      </c>
      <c r="S931" s="26">
        <v>88</v>
      </c>
      <c r="T931" s="26">
        <v>107</v>
      </c>
    </row>
    <row r="932" spans="2:20" ht="15.75" customHeight="1">
      <c r="B932" s="19" t="s">
        <v>29</v>
      </c>
      <c r="C932" s="19" t="s">
        <v>30</v>
      </c>
      <c r="D932" s="19" t="s">
        <v>520</v>
      </c>
      <c r="E932" s="20"/>
      <c r="F932" s="20"/>
      <c r="G932" s="6">
        <v>60929011.666666664</v>
      </c>
      <c r="H932" s="6">
        <v>60929011.666666664</v>
      </c>
      <c r="I932" s="21">
        <v>50307886.32016667</v>
      </c>
      <c r="J932" s="21">
        <v>47792492</v>
      </c>
      <c r="K932" s="6">
        <v>39337501283.333336</v>
      </c>
      <c r="L932" s="22"/>
      <c r="M932" s="23"/>
      <c r="N932" s="24">
        <v>43297</v>
      </c>
      <c r="O932" s="25"/>
      <c r="P932" s="23">
        <v>73</v>
      </c>
      <c r="Q932" s="19" t="s">
        <v>32</v>
      </c>
      <c r="R932" s="26">
        <v>327</v>
      </c>
      <c r="S932" s="26">
        <v>210</v>
      </c>
      <c r="T932" s="26">
        <v>117</v>
      </c>
    </row>
    <row r="933" spans="2:20" ht="15.75" customHeight="1">
      <c r="B933" s="19" t="s">
        <v>33</v>
      </c>
      <c r="C933" s="19" t="s">
        <v>30</v>
      </c>
      <c r="D933" s="19" t="s">
        <v>520</v>
      </c>
      <c r="E933" s="20"/>
      <c r="F933" s="20"/>
      <c r="G933" s="6">
        <v>62320396.333333336</v>
      </c>
      <c r="H933" s="6">
        <v>62320396.333333336</v>
      </c>
      <c r="I933" s="21">
        <v>51062450.528533332</v>
      </c>
      <c r="J933" s="21">
        <v>48509328</v>
      </c>
      <c r="K933" s="6">
        <v>41696095573.333336</v>
      </c>
      <c r="L933" s="22"/>
      <c r="M933" s="23"/>
      <c r="N933" s="24">
        <v>44201</v>
      </c>
      <c r="O933" s="25"/>
      <c r="P933" s="23">
        <v>76</v>
      </c>
      <c r="Q933" s="19" t="s">
        <v>32</v>
      </c>
      <c r="R933" s="26">
        <v>326</v>
      </c>
      <c r="S933" s="26">
        <v>211</v>
      </c>
      <c r="T933" s="26">
        <v>115</v>
      </c>
    </row>
    <row r="934" spans="2:20" ht="15.75" customHeight="1">
      <c r="B934" s="19" t="s">
        <v>29</v>
      </c>
      <c r="C934" s="19" t="s">
        <v>30</v>
      </c>
      <c r="D934" s="19" t="s">
        <v>521</v>
      </c>
      <c r="E934" s="20"/>
      <c r="F934" s="20"/>
      <c r="G934" s="6">
        <v>54288112</v>
      </c>
      <c r="H934" s="6">
        <v>54288112</v>
      </c>
      <c r="I934" s="21">
        <v>44406293.066500001</v>
      </c>
      <c r="J934" s="21">
        <v>42185978.409999996</v>
      </c>
      <c r="K934" s="6">
        <v>36599329383.333336</v>
      </c>
      <c r="L934" s="22"/>
      <c r="M934" s="23"/>
      <c r="N934" s="24">
        <v>43297</v>
      </c>
      <c r="O934" s="25"/>
      <c r="P934" s="23">
        <v>24</v>
      </c>
      <c r="Q934" s="19" t="s">
        <v>32</v>
      </c>
      <c r="R934" s="26">
        <v>145</v>
      </c>
      <c r="S934" s="26">
        <v>67</v>
      </c>
      <c r="T934" s="26">
        <v>78</v>
      </c>
    </row>
    <row r="935" spans="2:20" ht="15.75" customHeight="1">
      <c r="B935" s="19" t="s">
        <v>33</v>
      </c>
      <c r="C935" s="19" t="s">
        <v>30</v>
      </c>
      <c r="D935" s="19" t="s">
        <v>521</v>
      </c>
      <c r="E935" s="20"/>
      <c r="F935" s="20"/>
      <c r="G935" s="6">
        <v>60485019.666666664</v>
      </c>
      <c r="H935" s="6">
        <v>60485019.666666664</v>
      </c>
      <c r="I935" s="21">
        <v>49629282.826866664</v>
      </c>
      <c r="J935" s="21">
        <v>47147818.689999998</v>
      </c>
      <c r="K935" s="6">
        <v>40206432740</v>
      </c>
      <c r="L935" s="22"/>
      <c r="M935" s="23"/>
      <c r="N935" s="24">
        <v>44201</v>
      </c>
      <c r="O935" s="25"/>
      <c r="P935" s="23">
        <v>27</v>
      </c>
      <c r="Q935" s="19" t="s">
        <v>32</v>
      </c>
      <c r="R935" s="26">
        <v>145</v>
      </c>
      <c r="S935" s="26">
        <v>77</v>
      </c>
      <c r="T935" s="26">
        <v>68</v>
      </c>
    </row>
    <row r="936" spans="2:20" ht="15.75" customHeight="1">
      <c r="B936" s="19" t="s">
        <v>29</v>
      </c>
      <c r="C936" s="19" t="s">
        <v>30</v>
      </c>
      <c r="D936" s="19" t="s">
        <v>522</v>
      </c>
      <c r="E936" s="20"/>
      <c r="F936" s="20"/>
      <c r="G936" s="6">
        <v>986214</v>
      </c>
      <c r="H936" s="6">
        <v>997547.33333333337</v>
      </c>
      <c r="I936" s="21">
        <v>853755.69900000002</v>
      </c>
      <c r="J936" s="21">
        <v>811067.91</v>
      </c>
      <c r="K936" s="6">
        <v>490586300</v>
      </c>
      <c r="L936" s="22"/>
      <c r="M936" s="23"/>
      <c r="N936" s="24">
        <v>40245</v>
      </c>
      <c r="O936" s="25"/>
      <c r="P936" s="23">
        <v>13</v>
      </c>
      <c r="Q936" s="19" t="s">
        <v>32</v>
      </c>
      <c r="R936" s="26">
        <v>6</v>
      </c>
      <c r="S936" s="26">
        <v>1</v>
      </c>
      <c r="T936" s="26">
        <v>5</v>
      </c>
    </row>
    <row r="937" spans="2:20" ht="15.75" customHeight="1">
      <c r="B937" s="19" t="s">
        <v>33</v>
      </c>
      <c r="C937" s="19" t="s">
        <v>30</v>
      </c>
      <c r="D937" s="19" t="s">
        <v>522</v>
      </c>
      <c r="E937" s="20"/>
      <c r="F937" s="20"/>
      <c r="G937" s="6">
        <v>31261629</v>
      </c>
      <c r="H937" s="6">
        <v>32406962.333333332</v>
      </c>
      <c r="I937" s="21">
        <v>25365965.6415</v>
      </c>
      <c r="J937" s="21">
        <v>24097667.359999999</v>
      </c>
      <c r="K937" s="6">
        <v>21835790216.666668</v>
      </c>
      <c r="L937" s="22"/>
      <c r="M937" s="23"/>
      <c r="N937" s="24">
        <v>45163</v>
      </c>
      <c r="O937" s="25"/>
      <c r="P937" s="23">
        <v>16</v>
      </c>
      <c r="Q937" s="19" t="s">
        <v>32</v>
      </c>
      <c r="R937" s="26">
        <v>14</v>
      </c>
      <c r="S937" s="26">
        <v>2</v>
      </c>
      <c r="T937" s="26">
        <v>12</v>
      </c>
    </row>
    <row r="938" spans="2:20" ht="15.75" customHeight="1">
      <c r="B938" s="19" t="s">
        <v>29</v>
      </c>
      <c r="C938" s="19" t="s">
        <v>30</v>
      </c>
      <c r="D938" s="19" t="s">
        <v>523</v>
      </c>
      <c r="E938" s="20"/>
      <c r="F938" s="20"/>
      <c r="G938" s="6">
        <v>573014.33333333337</v>
      </c>
      <c r="H938" s="6">
        <v>573014.33333333337</v>
      </c>
      <c r="I938" s="21">
        <v>510268.72733333334</v>
      </c>
      <c r="J938" s="21">
        <v>484755.29</v>
      </c>
      <c r="K938" s="6">
        <v>232391133.33333334</v>
      </c>
      <c r="L938" s="22"/>
      <c r="M938" s="23"/>
      <c r="N938" s="24">
        <v>40245</v>
      </c>
      <c r="O938" s="25"/>
      <c r="P938" s="23">
        <v>19</v>
      </c>
      <c r="Q938" s="19" t="s">
        <v>32</v>
      </c>
      <c r="R938" s="26">
        <v>69</v>
      </c>
      <c r="S938" s="26">
        <v>59</v>
      </c>
      <c r="T938" s="26">
        <v>10</v>
      </c>
    </row>
    <row r="939" spans="2:20" ht="15.75" customHeight="1">
      <c r="B939" s="19" t="s">
        <v>33</v>
      </c>
      <c r="C939" s="19" t="s">
        <v>30</v>
      </c>
      <c r="D939" s="19" t="s">
        <v>523</v>
      </c>
      <c r="E939" s="20"/>
      <c r="F939" s="20"/>
      <c r="G939" s="6">
        <v>0</v>
      </c>
      <c r="H939" s="6">
        <v>0</v>
      </c>
      <c r="I939" s="21">
        <v>0</v>
      </c>
      <c r="J939" s="21">
        <v>0</v>
      </c>
      <c r="K939" s="6">
        <v>0</v>
      </c>
      <c r="L939" s="22"/>
      <c r="M939" s="23"/>
      <c r="N939" s="24">
        <v>45163</v>
      </c>
      <c r="O939" s="25"/>
      <c r="P939" s="23"/>
      <c r="Q939" s="19" t="s">
        <v>32</v>
      </c>
      <c r="R939" s="26"/>
      <c r="S939" s="26"/>
      <c r="T939" s="26"/>
    </row>
    <row r="940" spans="2:20" ht="15.75" customHeight="1">
      <c r="B940" s="19" t="s">
        <v>33</v>
      </c>
      <c r="C940" s="19" t="s">
        <v>30</v>
      </c>
      <c r="D940" s="19" t="s">
        <v>524</v>
      </c>
      <c r="E940" s="20"/>
      <c r="F940" s="20"/>
      <c r="G940" s="6">
        <v>2144583.3333333335</v>
      </c>
      <c r="H940" s="6">
        <v>2144583.3333333335</v>
      </c>
      <c r="I940" s="21">
        <v>1914574.8585333333</v>
      </c>
      <c r="J940" s="21">
        <v>1818846.12</v>
      </c>
      <c r="K940" s="6">
        <v>851883240</v>
      </c>
      <c r="L940" s="22"/>
      <c r="M940" s="23"/>
      <c r="N940" s="24">
        <v>44249</v>
      </c>
      <c r="O940" s="25"/>
      <c r="P940" s="23">
        <v>2</v>
      </c>
      <c r="Q940" s="19" t="s">
        <v>32</v>
      </c>
      <c r="R940" s="26">
        <v>29</v>
      </c>
      <c r="S940" s="26">
        <v>10</v>
      </c>
      <c r="T940" s="26">
        <v>19</v>
      </c>
    </row>
    <row r="941" spans="2:20" ht="15.75" customHeight="1">
      <c r="B941" s="19" t="s">
        <v>29</v>
      </c>
      <c r="C941" s="19" t="s">
        <v>30</v>
      </c>
      <c r="D941" s="19" t="s">
        <v>525</v>
      </c>
      <c r="E941" s="20"/>
      <c r="F941" s="20"/>
      <c r="G941" s="6">
        <v>265124212.66666666</v>
      </c>
      <c r="H941" s="6">
        <v>267967546</v>
      </c>
      <c r="I941" s="21">
        <v>231664174.98796666</v>
      </c>
      <c r="J941" s="21">
        <v>220080966.24000001</v>
      </c>
      <c r="K941" s="6">
        <v>123926065476.66667</v>
      </c>
      <c r="L941" s="22"/>
      <c r="M941" s="23"/>
      <c r="N941" s="24">
        <v>40245</v>
      </c>
      <c r="O941" s="25"/>
      <c r="P941" s="23">
        <v>26</v>
      </c>
      <c r="Q941" s="19" t="s">
        <v>32</v>
      </c>
      <c r="R941" s="26">
        <v>518</v>
      </c>
      <c r="S941" s="26">
        <v>221</v>
      </c>
      <c r="T941" s="26">
        <v>297</v>
      </c>
    </row>
    <row r="942" spans="2:20" ht="15.75" customHeight="1">
      <c r="B942" s="19" t="s">
        <v>33</v>
      </c>
      <c r="C942" s="19" t="s">
        <v>30</v>
      </c>
      <c r="D942" s="19" t="s">
        <v>525</v>
      </c>
      <c r="E942" s="20"/>
      <c r="F942" s="20"/>
      <c r="G942" s="6">
        <v>128088014.66666667</v>
      </c>
      <c r="H942" s="6">
        <v>133943348</v>
      </c>
      <c r="I942" s="21">
        <v>110178046.83176666</v>
      </c>
      <c r="J942" s="21">
        <v>104669144.48999999</v>
      </c>
      <c r="K942" s="6">
        <v>66333214203.333336</v>
      </c>
      <c r="L942" s="22"/>
      <c r="M942" s="23"/>
      <c r="N942" s="24">
        <v>44249</v>
      </c>
      <c r="O942" s="25"/>
      <c r="P942" s="23">
        <v>29</v>
      </c>
      <c r="Q942" s="19" t="s">
        <v>32</v>
      </c>
      <c r="R942" s="26">
        <v>519</v>
      </c>
      <c r="S942" s="26">
        <v>239</v>
      </c>
      <c r="T942" s="26">
        <v>280</v>
      </c>
    </row>
    <row r="943" spans="2:20" ht="15.75" customHeight="1">
      <c r="B943" s="19" t="s">
        <v>29</v>
      </c>
      <c r="C943" s="19" t="s">
        <v>30</v>
      </c>
      <c r="D943" s="19" t="s">
        <v>526</v>
      </c>
      <c r="E943" s="20"/>
      <c r="F943" s="20"/>
      <c r="G943" s="6">
        <v>131487714</v>
      </c>
      <c r="H943" s="6">
        <v>131487714</v>
      </c>
      <c r="I943" s="21">
        <v>110649961.3563</v>
      </c>
      <c r="J943" s="21">
        <v>105117463.29000001</v>
      </c>
      <c r="K943" s="6">
        <v>77176861643.333328</v>
      </c>
      <c r="L943" s="22"/>
      <c r="M943" s="23"/>
      <c r="N943" s="24">
        <v>40245</v>
      </c>
      <c r="O943" s="25"/>
      <c r="P943" s="23">
        <v>72</v>
      </c>
      <c r="Q943" s="19" t="s">
        <v>32</v>
      </c>
      <c r="R943" s="26">
        <v>1280</v>
      </c>
      <c r="S943" s="26">
        <v>998</v>
      </c>
      <c r="T943" s="26">
        <v>282</v>
      </c>
    </row>
    <row r="944" spans="2:20" ht="15.75" customHeight="1">
      <c r="B944" s="19" t="s">
        <v>33</v>
      </c>
      <c r="C944" s="19" t="s">
        <v>30</v>
      </c>
      <c r="D944" s="19" t="s">
        <v>526</v>
      </c>
      <c r="E944" s="20"/>
      <c r="F944" s="20"/>
      <c r="G944" s="6">
        <v>85127625.666666672</v>
      </c>
      <c r="H944" s="6">
        <v>85127625.666666672</v>
      </c>
      <c r="I944" s="21">
        <v>71442753.995466664</v>
      </c>
      <c r="J944" s="21">
        <v>67870616.299999997</v>
      </c>
      <c r="K944" s="6">
        <v>50684709893.333336</v>
      </c>
      <c r="L944" s="22"/>
      <c r="M944" s="23"/>
      <c r="N944" s="24">
        <v>44249</v>
      </c>
      <c r="O944" s="25"/>
      <c r="P944" s="23">
        <v>75</v>
      </c>
      <c r="Q944" s="19" t="s">
        <v>32</v>
      </c>
      <c r="R944" s="26">
        <v>1276</v>
      </c>
      <c r="S944" s="26">
        <v>1009</v>
      </c>
      <c r="T944" s="26">
        <v>267</v>
      </c>
    </row>
    <row r="945" spans="2:20" ht="15.75" customHeight="1">
      <c r="B945" s="19" t="s">
        <v>29</v>
      </c>
      <c r="C945" s="19" t="s">
        <v>30</v>
      </c>
      <c r="D945" s="19" t="s">
        <v>527</v>
      </c>
      <c r="E945" s="20"/>
      <c r="F945" s="20"/>
      <c r="G945" s="6">
        <v>197353861.33333334</v>
      </c>
      <c r="H945" s="6">
        <v>199887861.33333334</v>
      </c>
      <c r="I945" s="21">
        <v>164320117.50073335</v>
      </c>
      <c r="J945" s="21">
        <v>156104111.63</v>
      </c>
      <c r="K945" s="6">
        <v>122347199380</v>
      </c>
      <c r="L945" s="22"/>
      <c r="M945" s="23"/>
      <c r="N945" s="24">
        <v>40245</v>
      </c>
      <c r="O945" s="25"/>
      <c r="P945" s="23">
        <v>30</v>
      </c>
      <c r="Q945" s="19" t="s">
        <v>32</v>
      </c>
      <c r="R945" s="26">
        <v>382</v>
      </c>
      <c r="S945" s="26">
        <v>209</v>
      </c>
      <c r="T945" s="26">
        <v>173</v>
      </c>
    </row>
    <row r="946" spans="2:20" ht="15.75" customHeight="1">
      <c r="B946" s="19" t="s">
        <v>33</v>
      </c>
      <c r="C946" s="19" t="s">
        <v>30</v>
      </c>
      <c r="D946" s="19" t="s">
        <v>527</v>
      </c>
      <c r="E946" s="20"/>
      <c r="F946" s="20"/>
      <c r="G946" s="6">
        <v>163124229.66666666</v>
      </c>
      <c r="H946" s="6">
        <v>168296229.66666666</v>
      </c>
      <c r="I946" s="21">
        <v>136255779.90006667</v>
      </c>
      <c r="J946" s="21">
        <v>129442990.91</v>
      </c>
      <c r="K946" s="6">
        <v>99512776913.333328</v>
      </c>
      <c r="L946" s="22"/>
      <c r="M946" s="23"/>
      <c r="N946" s="24">
        <v>44249</v>
      </c>
      <c r="O946" s="25"/>
      <c r="P946" s="23">
        <v>33</v>
      </c>
      <c r="Q946" s="19" t="s">
        <v>32</v>
      </c>
      <c r="R946" s="26">
        <v>384</v>
      </c>
      <c r="S946" s="26">
        <v>224</v>
      </c>
      <c r="T946" s="26">
        <v>160</v>
      </c>
    </row>
    <row r="947" spans="2:20" ht="15.75" customHeight="1">
      <c r="B947" s="19" t="s">
        <v>29</v>
      </c>
      <c r="C947" s="19" t="s">
        <v>30</v>
      </c>
      <c r="D947" s="19" t="s">
        <v>528</v>
      </c>
      <c r="E947" s="20"/>
      <c r="F947" s="20"/>
      <c r="G947" s="6">
        <v>96137591.666666672</v>
      </c>
      <c r="H947" s="6">
        <v>96137591.666666672</v>
      </c>
      <c r="I947" s="21">
        <v>78796268.204666659</v>
      </c>
      <c r="J947" s="21">
        <v>74856454.790000007</v>
      </c>
      <c r="K947" s="6">
        <v>64227123933.333336</v>
      </c>
      <c r="L947" s="22"/>
      <c r="M947" s="23"/>
      <c r="N947" s="24">
        <v>44881</v>
      </c>
      <c r="O947" s="25"/>
      <c r="P947" s="23">
        <v>121</v>
      </c>
      <c r="Q947" s="19" t="s">
        <v>32</v>
      </c>
      <c r="R947" s="26">
        <v>58</v>
      </c>
      <c r="S947" s="26">
        <v>37</v>
      </c>
      <c r="T947" s="26">
        <v>21</v>
      </c>
    </row>
    <row r="948" spans="2:20" ht="15.75" customHeight="1">
      <c r="B948" s="19" t="s">
        <v>33</v>
      </c>
      <c r="C948" s="19" t="s">
        <v>30</v>
      </c>
      <c r="D948" s="19" t="s">
        <v>528</v>
      </c>
      <c r="E948" s="20"/>
      <c r="F948" s="20"/>
      <c r="G948" s="6">
        <v>62264121</v>
      </c>
      <c r="H948" s="6">
        <v>62264121</v>
      </c>
      <c r="I948" s="21">
        <v>50848418.580000006</v>
      </c>
      <c r="J948" s="21">
        <v>48305997.649999999</v>
      </c>
      <c r="K948" s="6">
        <v>42280379333.333336</v>
      </c>
      <c r="L948" s="22"/>
      <c r="M948" s="23"/>
      <c r="N948" s="24">
        <v>44249</v>
      </c>
      <c r="O948" s="25"/>
      <c r="P948" s="23">
        <v>124</v>
      </c>
      <c r="Q948" s="19" t="s">
        <v>32</v>
      </c>
      <c r="R948" s="26">
        <v>58</v>
      </c>
      <c r="S948" s="26">
        <v>36</v>
      </c>
      <c r="T948" s="26">
        <v>22</v>
      </c>
    </row>
    <row r="949" spans="2:20" ht="15.75" customHeight="1">
      <c r="B949" s="19" t="s">
        <v>29</v>
      </c>
      <c r="C949" s="19" t="s">
        <v>30</v>
      </c>
      <c r="D949" s="19" t="s">
        <v>529</v>
      </c>
      <c r="E949" s="20"/>
      <c r="F949" s="20"/>
      <c r="G949" s="6">
        <v>32087892.333333332</v>
      </c>
      <c r="H949" s="6">
        <v>32189225.666666668</v>
      </c>
      <c r="I949" s="21">
        <v>26454507.938913334</v>
      </c>
      <c r="J949" s="21">
        <v>25131782.539999999</v>
      </c>
      <c r="K949" s="6">
        <v>20864386646</v>
      </c>
      <c r="L949" s="22"/>
      <c r="M949" s="23"/>
      <c r="N949" s="24">
        <v>44881</v>
      </c>
      <c r="O949" s="25"/>
      <c r="P949" s="23">
        <v>30</v>
      </c>
      <c r="Q949" s="19" t="s">
        <v>32</v>
      </c>
      <c r="R949" s="26">
        <v>177</v>
      </c>
      <c r="S949" s="26">
        <v>98</v>
      </c>
      <c r="T949" s="26">
        <v>79</v>
      </c>
    </row>
    <row r="950" spans="2:20" ht="15.75" customHeight="1">
      <c r="B950" s="19" t="s">
        <v>33</v>
      </c>
      <c r="C950" s="19" t="s">
        <v>30</v>
      </c>
      <c r="D950" s="19" t="s">
        <v>529</v>
      </c>
      <c r="E950" s="20"/>
      <c r="F950" s="20"/>
      <c r="G950" s="6">
        <v>18332171.333333332</v>
      </c>
      <c r="H950" s="6">
        <v>18357504.666666668</v>
      </c>
      <c r="I950" s="21">
        <v>15035013.671453333</v>
      </c>
      <c r="J950" s="21">
        <v>14283262.99</v>
      </c>
      <c r="K950" s="6">
        <v>12211695044</v>
      </c>
      <c r="L950" s="22"/>
      <c r="M950" s="23"/>
      <c r="N950" s="24">
        <v>44277</v>
      </c>
      <c r="O950" s="25"/>
      <c r="P950" s="23">
        <v>33</v>
      </c>
      <c r="Q950" s="19" t="s">
        <v>32</v>
      </c>
      <c r="R950" s="26">
        <v>176</v>
      </c>
      <c r="S950" s="26">
        <v>100</v>
      </c>
      <c r="T950" s="26">
        <v>76</v>
      </c>
    </row>
    <row r="951" spans="2:20" ht="15.75" customHeight="1">
      <c r="B951" s="19" t="s">
        <v>29</v>
      </c>
      <c r="C951" s="19" t="s">
        <v>30</v>
      </c>
      <c r="D951" s="19" t="s">
        <v>530</v>
      </c>
      <c r="E951" s="20"/>
      <c r="F951" s="20"/>
      <c r="G951" s="6">
        <v>13770014.333333334</v>
      </c>
      <c r="H951" s="6">
        <v>15623347.666666666</v>
      </c>
      <c r="I951" s="21">
        <v>11790714.582833333</v>
      </c>
      <c r="J951" s="21">
        <v>11201178.85</v>
      </c>
      <c r="K951" s="6">
        <v>7330739816.666667</v>
      </c>
      <c r="L951" s="22"/>
      <c r="M951" s="23"/>
      <c r="N951" s="24">
        <v>44881</v>
      </c>
      <c r="O951" s="25"/>
      <c r="P951" s="23">
        <v>18</v>
      </c>
      <c r="Q951" s="19" t="s">
        <v>32</v>
      </c>
      <c r="R951" s="26">
        <v>117</v>
      </c>
      <c r="S951" s="26">
        <v>70</v>
      </c>
      <c r="T951" s="26">
        <v>47</v>
      </c>
    </row>
    <row r="952" spans="2:20" ht="15.75" customHeight="1">
      <c r="B952" s="19" t="s">
        <v>33</v>
      </c>
      <c r="C952" s="19" t="s">
        <v>30</v>
      </c>
      <c r="D952" s="19" t="s">
        <v>530</v>
      </c>
      <c r="E952" s="20"/>
      <c r="F952" s="20"/>
      <c r="G952" s="6">
        <v>16479765</v>
      </c>
      <c r="H952" s="6">
        <v>18751765</v>
      </c>
      <c r="I952" s="21">
        <v>14234866.7742</v>
      </c>
      <c r="J952" s="21">
        <v>13523123.439999999</v>
      </c>
      <c r="K952" s="6">
        <v>8314437873.333333</v>
      </c>
      <c r="L952" s="22"/>
      <c r="M952" s="23"/>
      <c r="N952" s="24">
        <v>44277</v>
      </c>
      <c r="O952" s="25"/>
      <c r="P952" s="23">
        <v>21</v>
      </c>
      <c r="Q952" s="19" t="s">
        <v>32</v>
      </c>
      <c r="R952" s="26">
        <v>187</v>
      </c>
      <c r="S952" s="26">
        <v>133</v>
      </c>
      <c r="T952" s="26">
        <v>54</v>
      </c>
    </row>
    <row r="953" spans="2:20" ht="15.75" customHeight="1">
      <c r="B953" s="19" t="s">
        <v>29</v>
      </c>
      <c r="C953" s="19" t="s">
        <v>30</v>
      </c>
      <c r="D953" s="19" t="s">
        <v>531</v>
      </c>
      <c r="E953" s="20"/>
      <c r="F953" s="20"/>
      <c r="G953" s="6">
        <v>52309451.333333336</v>
      </c>
      <c r="H953" s="6">
        <v>52309451.333333336</v>
      </c>
      <c r="I953" s="21">
        <v>43108897.020833336</v>
      </c>
      <c r="J953" s="21">
        <v>40953452.170000002</v>
      </c>
      <c r="K953" s="6">
        <v>34076127083.333332</v>
      </c>
      <c r="L953" s="22"/>
      <c r="M953" s="23"/>
      <c r="N953" s="24">
        <v>44881</v>
      </c>
      <c r="O953" s="25"/>
      <c r="P953" s="23">
        <v>42</v>
      </c>
      <c r="Q953" s="19" t="s">
        <v>32</v>
      </c>
      <c r="R953" s="26">
        <v>226</v>
      </c>
      <c r="S953" s="26">
        <v>157</v>
      </c>
      <c r="T953" s="26">
        <v>69</v>
      </c>
    </row>
    <row r="954" spans="2:20" ht="15.75" customHeight="1">
      <c r="B954" s="19" t="s">
        <v>33</v>
      </c>
      <c r="C954" s="19" t="s">
        <v>30</v>
      </c>
      <c r="D954" s="19" t="s">
        <v>531</v>
      </c>
      <c r="E954" s="20"/>
      <c r="F954" s="20"/>
      <c r="G954" s="6">
        <v>39237381</v>
      </c>
      <c r="H954" s="6">
        <v>39237381</v>
      </c>
      <c r="I954" s="21">
        <v>31993765.977599997</v>
      </c>
      <c r="J954" s="21">
        <v>30394077.68</v>
      </c>
      <c r="K954" s="6">
        <v>26828203786.666668</v>
      </c>
      <c r="L954" s="22"/>
      <c r="M954" s="23"/>
      <c r="N954" s="24">
        <v>44277</v>
      </c>
      <c r="O954" s="25"/>
      <c r="P954" s="23">
        <v>45</v>
      </c>
      <c r="Q954" s="19" t="s">
        <v>32</v>
      </c>
      <c r="R954" s="26">
        <v>228</v>
      </c>
      <c r="S954" s="26">
        <v>163</v>
      </c>
      <c r="T954" s="26">
        <v>65</v>
      </c>
    </row>
    <row r="955" spans="2:20" ht="15.75" customHeight="1">
      <c r="B955" s="19" t="s">
        <v>29</v>
      </c>
      <c r="C955" s="19" t="s">
        <v>30</v>
      </c>
      <c r="D955" s="19" t="s">
        <v>532</v>
      </c>
      <c r="E955" s="20"/>
      <c r="F955" s="20"/>
      <c r="G955" s="6">
        <v>53673977</v>
      </c>
      <c r="H955" s="6">
        <v>53673977</v>
      </c>
      <c r="I955" s="21">
        <v>45364777.8455</v>
      </c>
      <c r="J955" s="21">
        <v>43096538.950000003</v>
      </c>
      <c r="K955" s="6">
        <v>30774811683.333332</v>
      </c>
      <c r="L955" s="22"/>
      <c r="M955" s="23"/>
      <c r="N955" s="24">
        <v>44881</v>
      </c>
      <c r="O955" s="27">
        <v>45173</v>
      </c>
      <c r="P955" s="23">
        <v>78</v>
      </c>
      <c r="Q955" s="19" t="s">
        <v>32</v>
      </c>
      <c r="R955" s="26"/>
      <c r="S955" s="26"/>
      <c r="T955" s="26"/>
    </row>
    <row r="956" spans="2:20" ht="15.75" customHeight="1">
      <c r="B956" s="19" t="s">
        <v>29</v>
      </c>
      <c r="C956" s="19" t="s">
        <v>30</v>
      </c>
      <c r="D956" s="19" t="s">
        <v>533</v>
      </c>
      <c r="E956" s="20"/>
      <c r="F956" s="20"/>
      <c r="G956" s="6">
        <v>192956593.33333334</v>
      </c>
      <c r="H956" s="6">
        <v>198132593.33333334</v>
      </c>
      <c r="I956" s="21">
        <v>160192309.45213333</v>
      </c>
      <c r="J956" s="21">
        <v>152182693.97999999</v>
      </c>
      <c r="K956" s="6">
        <v>121349199560</v>
      </c>
      <c r="L956" s="22"/>
      <c r="M956" s="23"/>
      <c r="N956" s="24">
        <v>44403</v>
      </c>
      <c r="O956" s="25"/>
      <c r="P956" s="23">
        <v>105</v>
      </c>
      <c r="Q956" s="19" t="s">
        <v>32</v>
      </c>
      <c r="R956" s="26">
        <v>498</v>
      </c>
      <c r="S956" s="26">
        <v>406</v>
      </c>
      <c r="T956" s="26">
        <v>92</v>
      </c>
    </row>
    <row r="957" spans="2:20" ht="15.75" customHeight="1">
      <c r="B957" s="19" t="s">
        <v>33</v>
      </c>
      <c r="C957" s="19" t="s">
        <v>30</v>
      </c>
      <c r="D957" s="19" t="s">
        <v>533</v>
      </c>
      <c r="E957" s="20"/>
      <c r="F957" s="20"/>
      <c r="G957" s="6">
        <v>173332314.33333334</v>
      </c>
      <c r="H957" s="6">
        <v>180142314.33333334</v>
      </c>
      <c r="I957" s="21">
        <v>143627959.13433334</v>
      </c>
      <c r="J957" s="21">
        <v>136446561.18000001</v>
      </c>
      <c r="K957" s="6">
        <v>110016130366.66667</v>
      </c>
      <c r="L957" s="22"/>
      <c r="M957" s="23"/>
      <c r="N957" s="24">
        <v>44277</v>
      </c>
      <c r="O957" s="25"/>
      <c r="P957" s="23">
        <v>108</v>
      </c>
      <c r="Q957" s="19" t="s">
        <v>32</v>
      </c>
      <c r="R957" s="26">
        <v>497</v>
      </c>
      <c r="S957" s="26">
        <v>404</v>
      </c>
      <c r="T957" s="26">
        <v>93</v>
      </c>
    </row>
    <row r="958" spans="2:20" ht="15.75" customHeight="1">
      <c r="B958" s="19" t="s">
        <v>29</v>
      </c>
      <c r="C958" s="19" t="s">
        <v>30</v>
      </c>
      <c r="D958" s="19" t="s">
        <v>534</v>
      </c>
      <c r="E958" s="20"/>
      <c r="F958" s="20"/>
      <c r="G958" s="6">
        <v>84464041</v>
      </c>
      <c r="H958" s="6">
        <v>84464041</v>
      </c>
      <c r="I958" s="21">
        <v>69834520.836400002</v>
      </c>
      <c r="J958" s="21">
        <v>66342794.789999999</v>
      </c>
      <c r="K958" s="6">
        <v>54183408013.333336</v>
      </c>
      <c r="L958" s="22"/>
      <c r="M958" s="23"/>
      <c r="N958" s="24">
        <v>44403</v>
      </c>
      <c r="O958" s="25"/>
      <c r="P958" s="23">
        <v>29</v>
      </c>
      <c r="Q958" s="19" t="s">
        <v>32</v>
      </c>
      <c r="R958" s="26">
        <v>362</v>
      </c>
      <c r="S958" s="26">
        <v>189</v>
      </c>
      <c r="T958" s="26">
        <v>173</v>
      </c>
    </row>
    <row r="959" spans="2:20" ht="15.75" customHeight="1">
      <c r="B959" s="19" t="s">
        <v>33</v>
      </c>
      <c r="C959" s="19" t="s">
        <v>30</v>
      </c>
      <c r="D959" s="19" t="s">
        <v>534</v>
      </c>
      <c r="E959" s="20"/>
      <c r="F959" s="20"/>
      <c r="G959" s="6">
        <v>43862664.333333336</v>
      </c>
      <c r="H959" s="6">
        <v>43862664.333333336</v>
      </c>
      <c r="I959" s="21">
        <v>36411185.346033342</v>
      </c>
      <c r="J959" s="21">
        <v>34590626.079999998</v>
      </c>
      <c r="K959" s="6">
        <v>27598070323.333332</v>
      </c>
      <c r="L959" s="22"/>
      <c r="M959" s="23"/>
      <c r="N959" s="24">
        <v>44277</v>
      </c>
      <c r="O959" s="25"/>
      <c r="P959" s="23">
        <v>32</v>
      </c>
      <c r="Q959" s="19" t="s">
        <v>32</v>
      </c>
      <c r="R959" s="26">
        <v>365</v>
      </c>
      <c r="S959" s="26">
        <v>201</v>
      </c>
      <c r="T959" s="26">
        <v>164</v>
      </c>
    </row>
    <row r="960" spans="2:20" ht="15.75" customHeight="1">
      <c r="B960" s="19" t="s">
        <v>29</v>
      </c>
      <c r="C960" s="19" t="s">
        <v>30</v>
      </c>
      <c r="D960" s="19" t="s">
        <v>535</v>
      </c>
      <c r="E960" s="20"/>
      <c r="F960" s="20"/>
      <c r="G960" s="6">
        <v>365817212</v>
      </c>
      <c r="H960" s="6">
        <v>365826545.33333331</v>
      </c>
      <c r="I960" s="21">
        <v>300085106.98183995</v>
      </c>
      <c r="J960" s="21">
        <v>285080851.63</v>
      </c>
      <c r="K960" s="6">
        <v>243452240808</v>
      </c>
      <c r="L960" s="22"/>
      <c r="M960" s="23"/>
      <c r="N960" s="24">
        <v>44403</v>
      </c>
      <c r="O960" s="25"/>
      <c r="P960" s="23">
        <v>66</v>
      </c>
      <c r="Q960" s="19" t="s">
        <v>32</v>
      </c>
      <c r="R960" s="26">
        <v>379</v>
      </c>
      <c r="S960" s="26">
        <v>216</v>
      </c>
      <c r="T960" s="26">
        <v>163</v>
      </c>
    </row>
    <row r="961" spans="2:20" ht="15.75" customHeight="1">
      <c r="B961" s="19" t="s">
        <v>33</v>
      </c>
      <c r="C961" s="19" t="s">
        <v>30</v>
      </c>
      <c r="D961" s="19" t="s">
        <v>535</v>
      </c>
      <c r="E961" s="20"/>
      <c r="F961" s="20"/>
      <c r="G961" s="6">
        <v>175463929.33333334</v>
      </c>
      <c r="H961" s="6">
        <v>175609262.66666666</v>
      </c>
      <c r="I961" s="21">
        <v>144259917.55783334</v>
      </c>
      <c r="J961" s="21">
        <v>137046921.68000001</v>
      </c>
      <c r="K961" s="6">
        <v>115570413983.33333</v>
      </c>
      <c r="L961" s="22"/>
      <c r="M961" s="23"/>
      <c r="N961" s="24">
        <v>41071</v>
      </c>
      <c r="O961" s="25"/>
      <c r="P961" s="23">
        <v>69</v>
      </c>
      <c r="Q961" s="19" t="s">
        <v>32</v>
      </c>
      <c r="R961" s="26">
        <v>377</v>
      </c>
      <c r="S961" s="26">
        <v>224</v>
      </c>
      <c r="T961" s="26">
        <v>153</v>
      </c>
    </row>
    <row r="962" spans="2:20" ht="15.75" customHeight="1">
      <c r="B962" s="19" t="s">
        <v>29</v>
      </c>
      <c r="C962" s="19" t="s">
        <v>30</v>
      </c>
      <c r="D962" s="19" t="s">
        <v>536</v>
      </c>
      <c r="E962" s="20"/>
      <c r="F962" s="20"/>
      <c r="G962" s="6">
        <v>73588610.666666672</v>
      </c>
      <c r="H962" s="6">
        <v>73588610.666666672</v>
      </c>
      <c r="I962" s="21">
        <v>60179107.493666671</v>
      </c>
      <c r="J962" s="21">
        <v>57170152.119999997</v>
      </c>
      <c r="K962" s="6">
        <v>49664826566.666664</v>
      </c>
      <c r="L962" s="22"/>
      <c r="M962" s="23"/>
      <c r="N962" s="24">
        <v>44403</v>
      </c>
      <c r="O962" s="25"/>
      <c r="P962" s="23">
        <v>51</v>
      </c>
      <c r="Q962" s="19" t="s">
        <v>32</v>
      </c>
      <c r="R962" s="26">
        <v>583</v>
      </c>
      <c r="S962" s="26">
        <v>330</v>
      </c>
      <c r="T962" s="26">
        <v>253</v>
      </c>
    </row>
    <row r="963" spans="2:20" ht="15.75" customHeight="1">
      <c r="B963" s="19" t="s">
        <v>33</v>
      </c>
      <c r="C963" s="19" t="s">
        <v>30</v>
      </c>
      <c r="D963" s="19" t="s">
        <v>536</v>
      </c>
      <c r="E963" s="20"/>
      <c r="F963" s="20"/>
      <c r="G963" s="6">
        <v>63612357.666666664</v>
      </c>
      <c r="H963" s="6">
        <v>63705024.333333336</v>
      </c>
      <c r="I963" s="21">
        <v>52188301.521366663</v>
      </c>
      <c r="J963" s="21">
        <v>49578886.450000003</v>
      </c>
      <c r="K963" s="6">
        <v>42311319056.666664</v>
      </c>
      <c r="L963" s="22"/>
      <c r="M963" s="23"/>
      <c r="N963" s="24">
        <v>41071</v>
      </c>
      <c r="O963" s="25"/>
      <c r="P963" s="23">
        <v>54</v>
      </c>
      <c r="Q963" s="19" t="s">
        <v>32</v>
      </c>
      <c r="R963" s="26">
        <v>580</v>
      </c>
      <c r="S963" s="26">
        <v>347</v>
      </c>
      <c r="T963" s="26">
        <v>233</v>
      </c>
    </row>
    <row r="964" spans="2:20" ht="15.75" customHeight="1">
      <c r="B964" s="19" t="s">
        <v>29</v>
      </c>
      <c r="C964" s="19" t="s">
        <v>30</v>
      </c>
      <c r="D964" s="19" t="s">
        <v>537</v>
      </c>
      <c r="E964" s="20"/>
      <c r="F964" s="20"/>
      <c r="G964" s="6">
        <v>14546073</v>
      </c>
      <c r="H964" s="6">
        <v>14546073</v>
      </c>
      <c r="I964" s="21">
        <v>12561910.770000001</v>
      </c>
      <c r="J964" s="21">
        <v>11933815.23</v>
      </c>
      <c r="K964" s="6">
        <v>7348749000</v>
      </c>
      <c r="L964" s="22"/>
      <c r="M964" s="23"/>
      <c r="N964" s="24">
        <v>41465</v>
      </c>
      <c r="O964" s="25"/>
      <c r="P964" s="23">
        <v>149</v>
      </c>
      <c r="Q964" s="19" t="s">
        <v>32</v>
      </c>
      <c r="R964" s="26">
        <v>150</v>
      </c>
      <c r="S964" s="26">
        <v>119</v>
      </c>
      <c r="T964" s="26">
        <v>31</v>
      </c>
    </row>
    <row r="965" spans="2:20" ht="15.75" customHeight="1">
      <c r="B965" s="19" t="s">
        <v>33</v>
      </c>
      <c r="C965" s="19" t="s">
        <v>30</v>
      </c>
      <c r="D965" s="19" t="s">
        <v>537</v>
      </c>
      <c r="E965" s="20"/>
      <c r="F965" s="20"/>
      <c r="G965" s="6">
        <v>14444695.666666666</v>
      </c>
      <c r="H965" s="6">
        <v>14444695.666666666</v>
      </c>
      <c r="I965" s="21">
        <v>12659942.386666665</v>
      </c>
      <c r="J965" s="21">
        <v>12026945.27</v>
      </c>
      <c r="K965" s="6">
        <v>6610197333.333333</v>
      </c>
      <c r="L965" s="22"/>
      <c r="M965" s="23"/>
      <c r="N965" s="24">
        <v>41071</v>
      </c>
      <c r="O965" s="25"/>
      <c r="P965" s="23">
        <v>152</v>
      </c>
      <c r="Q965" s="19" t="s">
        <v>32</v>
      </c>
      <c r="R965" s="26">
        <v>149</v>
      </c>
      <c r="S965" s="26">
        <v>120</v>
      </c>
      <c r="T965" s="26">
        <v>29</v>
      </c>
    </row>
    <row r="966" spans="2:20" ht="15.75" customHeight="1">
      <c r="B966" s="19" t="s">
        <v>29</v>
      </c>
      <c r="C966" s="19" t="s">
        <v>30</v>
      </c>
      <c r="D966" s="19" t="s">
        <v>538</v>
      </c>
      <c r="E966" s="20"/>
      <c r="F966" s="20"/>
      <c r="G966" s="6">
        <v>3537387</v>
      </c>
      <c r="H966" s="6">
        <v>3537387</v>
      </c>
      <c r="I966" s="21">
        <v>2910438.4059000001</v>
      </c>
      <c r="J966" s="21">
        <v>2764916.49</v>
      </c>
      <c r="K966" s="6">
        <v>2322031830</v>
      </c>
      <c r="L966" s="22"/>
      <c r="M966" s="23"/>
      <c r="N966" s="24">
        <v>41465</v>
      </c>
      <c r="O966" s="25"/>
      <c r="P966" s="23">
        <v>3</v>
      </c>
      <c r="Q966" s="19" t="s">
        <v>32</v>
      </c>
      <c r="R966" s="26">
        <v>30</v>
      </c>
      <c r="S966" s="26">
        <v>14</v>
      </c>
      <c r="T966" s="26">
        <v>16</v>
      </c>
    </row>
    <row r="967" spans="2:20" ht="15.75" customHeight="1">
      <c r="B967" s="19" t="s">
        <v>33</v>
      </c>
      <c r="C967" s="19" t="s">
        <v>30</v>
      </c>
      <c r="D967" s="19" t="s">
        <v>538</v>
      </c>
      <c r="E967" s="20"/>
      <c r="F967" s="20"/>
      <c r="G967" s="6">
        <v>12886198</v>
      </c>
      <c r="H967" s="6">
        <v>12886198</v>
      </c>
      <c r="I967" s="21">
        <v>10500589.5415</v>
      </c>
      <c r="J967" s="21">
        <v>9975560.0600000005</v>
      </c>
      <c r="K967" s="6">
        <v>8835586883.333334</v>
      </c>
      <c r="L967" s="22"/>
      <c r="M967" s="23"/>
      <c r="N967" s="24">
        <v>41071</v>
      </c>
      <c r="O967" s="25"/>
      <c r="P967" s="23">
        <v>6</v>
      </c>
      <c r="Q967" s="19" t="s">
        <v>32</v>
      </c>
      <c r="R967" s="26">
        <v>42</v>
      </c>
      <c r="S967" s="26">
        <v>21</v>
      </c>
      <c r="T967" s="26">
        <v>21</v>
      </c>
    </row>
    <row r="968" spans="2:20" ht="15.75" customHeight="1">
      <c r="B968" s="19" t="s">
        <v>29</v>
      </c>
      <c r="C968" s="19" t="s">
        <v>30</v>
      </c>
      <c r="D968" s="19" t="s">
        <v>539</v>
      </c>
      <c r="E968" s="20"/>
      <c r="F968" s="20"/>
      <c r="G968" s="6">
        <v>18477934.333333332</v>
      </c>
      <c r="H968" s="6">
        <v>18477934.333333332</v>
      </c>
      <c r="I968" s="21">
        <v>15690108.922333332</v>
      </c>
      <c r="J968" s="21">
        <v>14905603.48</v>
      </c>
      <c r="K968" s="6">
        <v>10325279300</v>
      </c>
      <c r="L968" s="22"/>
      <c r="M968" s="23"/>
      <c r="N968" s="24">
        <v>41465</v>
      </c>
      <c r="O968" s="25"/>
      <c r="P968" s="23">
        <v>11</v>
      </c>
      <c r="Q968" s="19" t="s">
        <v>32</v>
      </c>
      <c r="R968" s="26">
        <v>42</v>
      </c>
      <c r="S968" s="26">
        <v>24</v>
      </c>
      <c r="T968" s="26">
        <v>18</v>
      </c>
    </row>
    <row r="969" spans="2:20" ht="15.75" customHeight="1">
      <c r="B969" s="19" t="s">
        <v>33</v>
      </c>
      <c r="C969" s="19" t="s">
        <v>30</v>
      </c>
      <c r="D969" s="19" t="s">
        <v>539</v>
      </c>
      <c r="E969" s="20"/>
      <c r="F969" s="20"/>
      <c r="G969" s="6">
        <v>10798749.666666666</v>
      </c>
      <c r="H969" s="6">
        <v>10798749.666666666</v>
      </c>
      <c r="I969" s="21">
        <v>9392218.9422666654</v>
      </c>
      <c r="J969" s="21">
        <v>8922608</v>
      </c>
      <c r="K969" s="6">
        <v>5209373053.333333</v>
      </c>
      <c r="L969" s="22"/>
      <c r="M969" s="23"/>
      <c r="N969" s="24">
        <v>44599</v>
      </c>
      <c r="O969" s="25"/>
      <c r="P969" s="23">
        <v>14</v>
      </c>
      <c r="Q969" s="19" t="s">
        <v>32</v>
      </c>
      <c r="R969" s="26">
        <v>43</v>
      </c>
      <c r="S969" s="26">
        <v>26</v>
      </c>
      <c r="T969" s="26">
        <v>17</v>
      </c>
    </row>
    <row r="970" spans="2:20" ht="15.75" customHeight="1">
      <c r="B970" s="19" t="s">
        <v>29</v>
      </c>
      <c r="C970" s="19" t="s">
        <v>30</v>
      </c>
      <c r="D970" s="19" t="s">
        <v>540</v>
      </c>
      <c r="E970" s="20"/>
      <c r="F970" s="20"/>
      <c r="G970" s="6">
        <v>64523635.666666664</v>
      </c>
      <c r="H970" s="6">
        <v>64523635.666666664</v>
      </c>
      <c r="I970" s="21">
        <v>53325358.374166667</v>
      </c>
      <c r="J970" s="21">
        <v>50659090.460000001</v>
      </c>
      <c r="K970" s="6">
        <v>41475101083.333336</v>
      </c>
      <c r="L970" s="22"/>
      <c r="M970" s="23"/>
      <c r="N970" s="24">
        <v>41465</v>
      </c>
      <c r="O970" s="25"/>
      <c r="P970" s="23">
        <v>39</v>
      </c>
      <c r="Q970" s="19" t="s">
        <v>32</v>
      </c>
      <c r="R970" s="26">
        <v>159</v>
      </c>
      <c r="S970" s="26">
        <v>112</v>
      </c>
      <c r="T970" s="26">
        <v>47</v>
      </c>
    </row>
    <row r="971" spans="2:20" ht="15.75" customHeight="1">
      <c r="B971" s="19" t="s">
        <v>33</v>
      </c>
      <c r="C971" s="19" t="s">
        <v>30</v>
      </c>
      <c r="D971" s="19" t="s">
        <v>540</v>
      </c>
      <c r="E971" s="20"/>
      <c r="F971" s="20"/>
      <c r="G971" s="6">
        <v>44097702</v>
      </c>
      <c r="H971" s="6">
        <v>44097702</v>
      </c>
      <c r="I971" s="21">
        <v>37349431.922399998</v>
      </c>
      <c r="J971" s="21">
        <v>35481960.329999998</v>
      </c>
      <c r="K971" s="6">
        <v>24993592880</v>
      </c>
      <c r="L971" s="22"/>
      <c r="M971" s="23"/>
      <c r="N971" s="24">
        <v>44424</v>
      </c>
      <c r="O971" s="25"/>
      <c r="P971" s="23">
        <v>42</v>
      </c>
      <c r="Q971" s="19" t="s">
        <v>32</v>
      </c>
      <c r="R971" s="26">
        <v>160</v>
      </c>
      <c r="S971" s="26">
        <v>113</v>
      </c>
      <c r="T971" s="26">
        <v>47</v>
      </c>
    </row>
    <row r="972" spans="2:20" ht="15.75" customHeight="1">
      <c r="B972" s="19" t="s">
        <v>29</v>
      </c>
      <c r="C972" s="19" t="s">
        <v>30</v>
      </c>
      <c r="D972" s="19" t="s">
        <v>541</v>
      </c>
      <c r="E972" s="20"/>
      <c r="F972" s="20"/>
      <c r="G972" s="6">
        <v>82981513.333333328</v>
      </c>
      <c r="H972" s="6">
        <v>82981513.333333328</v>
      </c>
      <c r="I972" s="21">
        <v>68313311.921233341</v>
      </c>
      <c r="J972" s="21">
        <v>64897646.329999998</v>
      </c>
      <c r="K972" s="6">
        <v>54326671896.666664</v>
      </c>
      <c r="L972" s="22"/>
      <c r="M972" s="23"/>
      <c r="N972" s="24">
        <v>44881</v>
      </c>
      <c r="O972" s="25"/>
      <c r="P972" s="23">
        <v>27</v>
      </c>
      <c r="Q972" s="19" t="s">
        <v>32</v>
      </c>
      <c r="R972" s="26">
        <v>187</v>
      </c>
      <c r="S972" s="26">
        <v>102</v>
      </c>
      <c r="T972" s="26">
        <v>85</v>
      </c>
    </row>
    <row r="973" spans="2:20" ht="15.75" customHeight="1">
      <c r="B973" s="19" t="s">
        <v>33</v>
      </c>
      <c r="C973" s="19" t="s">
        <v>30</v>
      </c>
      <c r="D973" s="19" t="s">
        <v>541</v>
      </c>
      <c r="E973" s="20"/>
      <c r="F973" s="20"/>
      <c r="G973" s="6">
        <v>54480556</v>
      </c>
      <c r="H973" s="6">
        <v>54568556</v>
      </c>
      <c r="I973" s="21">
        <v>44689376.978199996</v>
      </c>
      <c r="J973" s="21">
        <v>42454908.130000003</v>
      </c>
      <c r="K973" s="6">
        <v>36263626006.666664</v>
      </c>
      <c r="L973" s="22"/>
      <c r="M973" s="23"/>
      <c r="N973" s="24">
        <v>44424</v>
      </c>
      <c r="O973" s="25"/>
      <c r="P973" s="23">
        <v>30</v>
      </c>
      <c r="Q973" s="19" t="s">
        <v>32</v>
      </c>
      <c r="R973" s="26">
        <v>191</v>
      </c>
      <c r="S973" s="26">
        <v>107</v>
      </c>
      <c r="T973" s="26">
        <v>84</v>
      </c>
    </row>
    <row r="974" spans="2:20" ht="15.75" customHeight="1">
      <c r="B974" s="19" t="s">
        <v>29</v>
      </c>
      <c r="C974" s="19" t="s">
        <v>30</v>
      </c>
      <c r="D974" s="19" t="s">
        <v>542</v>
      </c>
      <c r="E974" s="20"/>
      <c r="F974" s="20"/>
      <c r="G974" s="6">
        <v>1357808145</v>
      </c>
      <c r="H974" s="6">
        <v>1357808145</v>
      </c>
      <c r="I974" s="21">
        <v>1122828185.3964</v>
      </c>
      <c r="J974" s="21">
        <v>1066686776.13</v>
      </c>
      <c r="K974" s="6">
        <v>870296146680</v>
      </c>
      <c r="L974" s="22"/>
      <c r="M974" s="23"/>
      <c r="N974" s="24">
        <v>44881</v>
      </c>
      <c r="O974" s="25"/>
      <c r="P974" s="23">
        <v>87</v>
      </c>
      <c r="Q974" s="19" t="s">
        <v>32</v>
      </c>
      <c r="R974" s="26">
        <v>463</v>
      </c>
      <c r="S974" s="26">
        <v>276</v>
      </c>
      <c r="T974" s="26">
        <v>187</v>
      </c>
    </row>
    <row r="975" spans="2:20" ht="15.75" customHeight="1">
      <c r="B975" s="19" t="s">
        <v>33</v>
      </c>
      <c r="C975" s="19" t="s">
        <v>30</v>
      </c>
      <c r="D975" s="19" t="s">
        <v>542</v>
      </c>
      <c r="E975" s="20"/>
      <c r="F975" s="20"/>
      <c r="G975" s="6">
        <v>596753950.33333337</v>
      </c>
      <c r="H975" s="6">
        <v>596753950.33333337</v>
      </c>
      <c r="I975" s="21">
        <v>493331755.21363336</v>
      </c>
      <c r="J975" s="21">
        <v>468665167.44999999</v>
      </c>
      <c r="K975" s="6">
        <v>383045167110</v>
      </c>
      <c r="L975" s="22"/>
      <c r="M975" s="23"/>
      <c r="N975" s="24">
        <v>44424</v>
      </c>
      <c r="O975" s="25"/>
      <c r="P975" s="23">
        <v>90</v>
      </c>
      <c r="Q975" s="19" t="s">
        <v>32</v>
      </c>
      <c r="R975" s="26">
        <v>464</v>
      </c>
      <c r="S975" s="26">
        <v>291</v>
      </c>
      <c r="T975" s="26">
        <v>173</v>
      </c>
    </row>
    <row r="976" spans="2:20" ht="15.75" customHeight="1">
      <c r="B976" s="19" t="s">
        <v>29</v>
      </c>
      <c r="C976" s="19" t="s">
        <v>30</v>
      </c>
      <c r="D976" s="19" t="s">
        <v>543</v>
      </c>
      <c r="E976" s="20"/>
      <c r="F976" s="20"/>
      <c r="G976" s="6">
        <v>62713759.333333336</v>
      </c>
      <c r="H976" s="6">
        <v>62713759.333333336</v>
      </c>
      <c r="I976" s="21">
        <v>50748456.607933335</v>
      </c>
      <c r="J976" s="21">
        <v>48211033.780000001</v>
      </c>
      <c r="K976" s="6">
        <v>44315936020.000008</v>
      </c>
      <c r="L976" s="22"/>
      <c r="M976" s="23"/>
      <c r="N976" s="24">
        <v>43417</v>
      </c>
      <c r="O976" s="25"/>
      <c r="P976" s="23">
        <v>22</v>
      </c>
      <c r="Q976" s="19" t="s">
        <v>32</v>
      </c>
      <c r="R976" s="26">
        <v>145</v>
      </c>
      <c r="S976" s="26">
        <v>63</v>
      </c>
      <c r="T976" s="26">
        <v>82</v>
      </c>
    </row>
    <row r="977" spans="2:20" ht="15.75" customHeight="1">
      <c r="B977" s="19" t="s">
        <v>33</v>
      </c>
      <c r="C977" s="19" t="s">
        <v>30</v>
      </c>
      <c r="D977" s="19" t="s">
        <v>543</v>
      </c>
      <c r="E977" s="20"/>
      <c r="F977" s="20"/>
      <c r="G977" s="6">
        <v>39868755.666666664</v>
      </c>
      <c r="H977" s="6">
        <v>39868755.666666664</v>
      </c>
      <c r="I977" s="21">
        <v>33198881.127666667</v>
      </c>
      <c r="J977" s="21">
        <v>31538937.07</v>
      </c>
      <c r="K977" s="6">
        <v>24703239033.333332</v>
      </c>
      <c r="L977" s="22"/>
      <c r="M977" s="23"/>
      <c r="N977" s="24">
        <v>44424</v>
      </c>
      <c r="O977" s="25"/>
      <c r="P977" s="23">
        <v>24</v>
      </c>
      <c r="Q977" s="19" t="s">
        <v>32</v>
      </c>
      <c r="R977" s="26">
        <v>147</v>
      </c>
      <c r="S977" s="26">
        <v>75</v>
      </c>
      <c r="T977" s="26">
        <v>72</v>
      </c>
    </row>
    <row r="978" spans="2:20" ht="15.75" customHeight="1">
      <c r="B978" s="19" t="s">
        <v>29</v>
      </c>
      <c r="C978" s="19" t="s">
        <v>30</v>
      </c>
      <c r="D978" s="19" t="s">
        <v>544</v>
      </c>
      <c r="E978" s="20"/>
      <c r="F978" s="20"/>
      <c r="G978" s="6">
        <v>296187098.33333331</v>
      </c>
      <c r="H978" s="6">
        <v>296244431.66666669</v>
      </c>
      <c r="I978" s="21">
        <v>236196803.62433335</v>
      </c>
      <c r="J978" s="21">
        <v>224386963.44</v>
      </c>
      <c r="K978" s="6">
        <v>222186276700</v>
      </c>
      <c r="L978" s="22"/>
      <c r="M978" s="23"/>
      <c r="N978" s="24">
        <v>43417</v>
      </c>
      <c r="O978" s="25"/>
      <c r="P978" s="23">
        <v>100</v>
      </c>
      <c r="Q978" s="19" t="s">
        <v>32</v>
      </c>
      <c r="R978" s="26">
        <v>552</v>
      </c>
      <c r="S978" s="26">
        <v>349</v>
      </c>
      <c r="T978" s="26">
        <v>203</v>
      </c>
    </row>
    <row r="979" spans="2:20" ht="15.75" customHeight="1">
      <c r="B979" s="19" t="s">
        <v>33</v>
      </c>
      <c r="C979" s="19" t="s">
        <v>30</v>
      </c>
      <c r="D979" s="19" t="s">
        <v>544</v>
      </c>
      <c r="E979" s="20"/>
      <c r="F979" s="20"/>
      <c r="G979" s="6">
        <v>179517850.33333334</v>
      </c>
      <c r="H979" s="6">
        <v>179601183.66666666</v>
      </c>
      <c r="I979" s="21">
        <v>144390355.71673334</v>
      </c>
      <c r="J979" s="21">
        <v>137170837.93000001</v>
      </c>
      <c r="K979" s="6">
        <v>130101831913.33333</v>
      </c>
      <c r="L979" s="22"/>
      <c r="M979" s="23"/>
      <c r="N979" s="24">
        <v>44424</v>
      </c>
      <c r="O979" s="25"/>
      <c r="P979" s="23">
        <v>103</v>
      </c>
      <c r="Q979" s="19" t="s">
        <v>32</v>
      </c>
      <c r="R979" s="26">
        <v>553</v>
      </c>
      <c r="S979" s="26">
        <v>358</v>
      </c>
      <c r="T979" s="26">
        <v>195</v>
      </c>
    </row>
    <row r="980" spans="2:20" ht="15.75" customHeight="1">
      <c r="B980" s="19" t="s">
        <v>29</v>
      </c>
      <c r="C980" s="19" t="s">
        <v>30</v>
      </c>
      <c r="D980" s="19" t="s">
        <v>545</v>
      </c>
      <c r="E980" s="20"/>
      <c r="F980" s="20"/>
      <c r="G980" s="6">
        <v>178340869</v>
      </c>
      <c r="H980" s="6">
        <v>178907535.66666666</v>
      </c>
      <c r="I980" s="21">
        <v>143713918.83970001</v>
      </c>
      <c r="J980" s="21">
        <v>136528222.90000001</v>
      </c>
      <c r="K980" s="6">
        <v>128247963556.66667</v>
      </c>
      <c r="L980" s="22"/>
      <c r="M980" s="23"/>
      <c r="N980" s="24">
        <v>43417</v>
      </c>
      <c r="O980" s="25"/>
      <c r="P980" s="23">
        <v>36</v>
      </c>
      <c r="Q980" s="19" t="s">
        <v>32</v>
      </c>
      <c r="R980" s="26">
        <v>192</v>
      </c>
      <c r="S980" s="26">
        <v>88</v>
      </c>
      <c r="T980" s="26">
        <v>104</v>
      </c>
    </row>
    <row r="981" spans="2:20" ht="15.75" customHeight="1">
      <c r="B981" s="19" t="s">
        <v>33</v>
      </c>
      <c r="C981" s="19" t="s">
        <v>30</v>
      </c>
      <c r="D981" s="19" t="s">
        <v>545</v>
      </c>
      <c r="E981" s="20"/>
      <c r="F981" s="20"/>
      <c r="G981" s="6">
        <v>104109077</v>
      </c>
      <c r="H981" s="6">
        <v>104313077</v>
      </c>
      <c r="I981" s="21">
        <v>82834901.2271</v>
      </c>
      <c r="J981" s="21">
        <v>78693156.170000002</v>
      </c>
      <c r="K981" s="6">
        <v>78793243603.333328</v>
      </c>
      <c r="L981" s="22"/>
      <c r="M981" s="23"/>
      <c r="N981" s="24">
        <v>43452</v>
      </c>
      <c r="O981" s="25"/>
      <c r="P981" s="23">
        <v>39</v>
      </c>
      <c r="Q981" s="19" t="s">
        <v>32</v>
      </c>
      <c r="R981" s="26">
        <v>190</v>
      </c>
      <c r="S981" s="26">
        <v>93</v>
      </c>
      <c r="T981" s="26">
        <v>97</v>
      </c>
    </row>
    <row r="982" spans="2:20" ht="15.75" customHeight="1">
      <c r="B982" s="19" t="s">
        <v>29</v>
      </c>
      <c r="C982" s="19" t="s">
        <v>30</v>
      </c>
      <c r="D982" s="19" t="s">
        <v>546</v>
      </c>
      <c r="E982" s="20"/>
      <c r="F982" s="20"/>
      <c r="G982" s="6">
        <v>100895593.66666667</v>
      </c>
      <c r="H982" s="6">
        <v>101024927</v>
      </c>
      <c r="I982" s="21">
        <v>82492459.041766658</v>
      </c>
      <c r="J982" s="21">
        <v>78367836.090000004</v>
      </c>
      <c r="K982" s="6">
        <v>68159757870</v>
      </c>
      <c r="L982" s="22"/>
      <c r="M982" s="23"/>
      <c r="N982" s="24">
        <v>43417</v>
      </c>
      <c r="O982" s="25"/>
      <c r="P982" s="23">
        <v>39</v>
      </c>
      <c r="Q982" s="19" t="s">
        <v>32</v>
      </c>
      <c r="R982" s="26">
        <v>718</v>
      </c>
      <c r="S982" s="26">
        <v>414</v>
      </c>
      <c r="T982" s="26">
        <v>304</v>
      </c>
    </row>
    <row r="983" spans="2:20" ht="15.75" customHeight="1">
      <c r="B983" s="19" t="s">
        <v>33</v>
      </c>
      <c r="C983" s="19" t="s">
        <v>30</v>
      </c>
      <c r="D983" s="19" t="s">
        <v>546</v>
      </c>
      <c r="E983" s="20"/>
      <c r="F983" s="20"/>
      <c r="G983" s="6">
        <v>64916047.333333336</v>
      </c>
      <c r="H983" s="6">
        <v>65306714</v>
      </c>
      <c r="I983" s="21">
        <v>53037206.734933339</v>
      </c>
      <c r="J983" s="21">
        <v>50385346.399999999</v>
      </c>
      <c r="K983" s="6">
        <v>43995705920</v>
      </c>
      <c r="L983" s="22"/>
      <c r="M983" s="23"/>
      <c r="N983" s="24">
        <v>43452</v>
      </c>
      <c r="O983" s="25"/>
      <c r="P983" s="23">
        <v>42</v>
      </c>
      <c r="Q983" s="19" t="s">
        <v>32</v>
      </c>
      <c r="R983" s="26">
        <v>716</v>
      </c>
      <c r="S983" s="26">
        <v>427</v>
      </c>
      <c r="T983" s="26">
        <v>289</v>
      </c>
    </row>
    <row r="984" spans="2:20" ht="15.75" customHeight="1">
      <c r="B984" s="19" t="s">
        <v>29</v>
      </c>
      <c r="C984" s="19" t="s">
        <v>30</v>
      </c>
      <c r="D984" s="19" t="s">
        <v>547</v>
      </c>
      <c r="E984" s="20"/>
      <c r="F984" s="20"/>
      <c r="G984" s="6">
        <v>5459766.333333333</v>
      </c>
      <c r="H984" s="6">
        <v>5459766.333333333</v>
      </c>
      <c r="I984" s="21">
        <v>4500400.3983333334</v>
      </c>
      <c r="J984" s="21">
        <v>4275380.38</v>
      </c>
      <c r="K984" s="6">
        <v>3553207166.6666665</v>
      </c>
      <c r="L984" s="22"/>
      <c r="M984" s="23"/>
      <c r="N984" s="24">
        <v>43417</v>
      </c>
      <c r="O984" s="25"/>
      <c r="P984" s="23">
        <v>26</v>
      </c>
      <c r="Q984" s="19" t="s">
        <v>32</v>
      </c>
      <c r="R984" s="26"/>
      <c r="S984" s="26"/>
      <c r="T984" s="26"/>
    </row>
    <row r="985" spans="2:20" ht="15.75" customHeight="1">
      <c r="B985" s="19" t="s">
        <v>29</v>
      </c>
      <c r="C985" s="19" t="s">
        <v>30</v>
      </c>
      <c r="D985" s="19" t="s">
        <v>548</v>
      </c>
      <c r="E985" s="20"/>
      <c r="F985" s="20"/>
      <c r="G985" s="6">
        <v>8787680.333333334</v>
      </c>
      <c r="H985" s="6">
        <v>8787680.333333334</v>
      </c>
      <c r="I985" s="21">
        <v>7196525.1128333332</v>
      </c>
      <c r="J985" s="21">
        <v>6836698.8600000003</v>
      </c>
      <c r="K985" s="6">
        <v>5893167483.333333</v>
      </c>
      <c r="L985" s="22"/>
      <c r="M985" s="23"/>
      <c r="N985" s="24">
        <v>44866</v>
      </c>
      <c r="O985" s="25"/>
      <c r="P985" s="23">
        <v>3</v>
      </c>
      <c r="Q985" s="19" t="s">
        <v>32</v>
      </c>
      <c r="R985" s="26">
        <v>40</v>
      </c>
      <c r="S985" s="26">
        <v>3</v>
      </c>
      <c r="T985" s="26">
        <v>37</v>
      </c>
    </row>
    <row r="986" spans="2:20" ht="15.75" customHeight="1">
      <c r="B986" s="19" t="s">
        <v>33</v>
      </c>
      <c r="C986" s="19" t="s">
        <v>30</v>
      </c>
      <c r="D986" s="19" t="s">
        <v>548</v>
      </c>
      <c r="E986" s="20"/>
      <c r="F986" s="20"/>
      <c r="G986" s="6">
        <v>12032850</v>
      </c>
      <c r="H986" s="6">
        <v>12032850</v>
      </c>
      <c r="I986" s="21">
        <v>9886379.0979000013</v>
      </c>
      <c r="J986" s="21">
        <v>9392060.1400000006</v>
      </c>
      <c r="K986" s="6">
        <v>7949892230</v>
      </c>
      <c r="L986" s="22"/>
      <c r="M986" s="23"/>
      <c r="N986" s="24">
        <v>43452</v>
      </c>
      <c r="O986" s="25"/>
      <c r="P986" s="23">
        <v>6</v>
      </c>
      <c r="Q986" s="19" t="s">
        <v>32</v>
      </c>
      <c r="R986" s="26">
        <v>58</v>
      </c>
      <c r="S986" s="26">
        <v>16</v>
      </c>
      <c r="T986" s="26">
        <v>42</v>
      </c>
    </row>
    <row r="987" spans="2:20" ht="15.75" customHeight="1">
      <c r="B987" s="19" t="s">
        <v>29</v>
      </c>
      <c r="C987" s="19" t="s">
        <v>30</v>
      </c>
      <c r="D987" s="19" t="s">
        <v>549</v>
      </c>
      <c r="E987" s="20"/>
      <c r="F987" s="20"/>
      <c r="G987" s="6">
        <v>80435128.666666672</v>
      </c>
      <c r="H987" s="6">
        <v>80827128.666666672</v>
      </c>
      <c r="I987" s="21">
        <v>65661349.502866663</v>
      </c>
      <c r="J987" s="21">
        <v>62378282.030000001</v>
      </c>
      <c r="K987" s="6">
        <v>54717700606.666664</v>
      </c>
      <c r="L987" s="22"/>
      <c r="M987" s="23"/>
      <c r="N987" s="24">
        <v>43565</v>
      </c>
      <c r="O987" s="25"/>
      <c r="P987" s="23">
        <v>28</v>
      </c>
      <c r="Q987" s="19" t="s">
        <v>32</v>
      </c>
      <c r="R987" s="26">
        <v>223</v>
      </c>
      <c r="S987" s="26">
        <v>79</v>
      </c>
      <c r="T987" s="26">
        <v>144</v>
      </c>
    </row>
    <row r="988" spans="2:20" ht="15.75" customHeight="1">
      <c r="B988" s="19" t="s">
        <v>33</v>
      </c>
      <c r="C988" s="19" t="s">
        <v>30</v>
      </c>
      <c r="D988" s="19" t="s">
        <v>549</v>
      </c>
      <c r="E988" s="20"/>
      <c r="F988" s="20"/>
      <c r="G988" s="6">
        <v>42408050.666666664</v>
      </c>
      <c r="H988" s="6">
        <v>43130717.333333336</v>
      </c>
      <c r="I988" s="21">
        <v>34614189.98036667</v>
      </c>
      <c r="J988" s="21">
        <v>32883480.48</v>
      </c>
      <c r="K988" s="6">
        <v>28866150690</v>
      </c>
      <c r="L988" s="22"/>
      <c r="M988" s="23"/>
      <c r="N988" s="24">
        <v>43452</v>
      </c>
      <c r="O988" s="25"/>
      <c r="P988" s="23">
        <v>31</v>
      </c>
      <c r="Q988" s="19" t="s">
        <v>32</v>
      </c>
      <c r="R988" s="26">
        <v>225</v>
      </c>
      <c r="S988" s="26">
        <v>83</v>
      </c>
      <c r="T988" s="26">
        <v>142</v>
      </c>
    </row>
    <row r="989" spans="2:20" ht="15.75" customHeight="1">
      <c r="B989" s="19" t="s">
        <v>29</v>
      </c>
      <c r="C989" s="19" t="s">
        <v>30</v>
      </c>
      <c r="D989" s="19" t="s">
        <v>550</v>
      </c>
      <c r="E989" s="20"/>
      <c r="F989" s="20"/>
      <c r="G989" s="6">
        <v>87354329.000000015</v>
      </c>
      <c r="H989" s="6">
        <v>87728329.000000015</v>
      </c>
      <c r="I989" s="21">
        <v>74419104.272000015</v>
      </c>
      <c r="J989" s="21">
        <v>70698149.060000002</v>
      </c>
      <c r="K989" s="6">
        <v>47908239733.333336</v>
      </c>
      <c r="L989" s="22"/>
      <c r="M989" s="23"/>
      <c r="N989" s="24">
        <v>43565</v>
      </c>
      <c r="O989" s="25"/>
      <c r="P989" s="23">
        <v>73</v>
      </c>
      <c r="Q989" s="19" t="s">
        <v>32</v>
      </c>
      <c r="R989" s="26">
        <v>617</v>
      </c>
      <c r="S989" s="26">
        <v>488</v>
      </c>
      <c r="T989" s="26">
        <v>129</v>
      </c>
    </row>
    <row r="990" spans="2:20" ht="15.75" customHeight="1">
      <c r="B990" s="19" t="s">
        <v>33</v>
      </c>
      <c r="C990" s="19" t="s">
        <v>30</v>
      </c>
      <c r="D990" s="19" t="s">
        <v>550</v>
      </c>
      <c r="E990" s="20"/>
      <c r="F990" s="20"/>
      <c r="G990" s="6">
        <v>68419446</v>
      </c>
      <c r="H990" s="6">
        <v>68561946</v>
      </c>
      <c r="I990" s="21">
        <v>58249250.217599995</v>
      </c>
      <c r="J990" s="21">
        <v>55336787.710000001</v>
      </c>
      <c r="K990" s="6">
        <v>37667391786.666664</v>
      </c>
      <c r="L990" s="22"/>
      <c r="M990" s="23"/>
      <c r="N990" s="24">
        <v>43452</v>
      </c>
      <c r="O990" s="25"/>
      <c r="P990" s="23">
        <v>76</v>
      </c>
      <c r="Q990" s="19" t="s">
        <v>32</v>
      </c>
      <c r="R990" s="26">
        <v>627</v>
      </c>
      <c r="S990" s="26">
        <v>498</v>
      </c>
      <c r="T990" s="26">
        <v>129</v>
      </c>
    </row>
    <row r="991" spans="2:20" ht="15.75" customHeight="1">
      <c r="B991" s="19" t="s">
        <v>29</v>
      </c>
      <c r="C991" s="19" t="s">
        <v>30</v>
      </c>
      <c r="D991" s="19" t="s">
        <v>551</v>
      </c>
      <c r="E991" s="20"/>
      <c r="F991" s="20"/>
      <c r="G991" s="6">
        <v>81734081</v>
      </c>
      <c r="H991" s="6">
        <v>83475414.333333328</v>
      </c>
      <c r="I991" s="21">
        <v>66714843.591500007</v>
      </c>
      <c r="J991" s="21">
        <v>63379101.409999996</v>
      </c>
      <c r="K991" s="6">
        <v>55626805216.666664</v>
      </c>
      <c r="L991" s="22"/>
      <c r="M991" s="23"/>
      <c r="N991" s="24">
        <v>43565</v>
      </c>
      <c r="O991" s="25"/>
      <c r="P991" s="23">
        <v>59</v>
      </c>
      <c r="Q991" s="19" t="s">
        <v>32</v>
      </c>
      <c r="R991" s="26">
        <v>269</v>
      </c>
      <c r="S991" s="26">
        <v>113</v>
      </c>
      <c r="T991" s="26">
        <v>156</v>
      </c>
    </row>
    <row r="992" spans="2:20" ht="15.75" customHeight="1">
      <c r="B992" s="19" t="s">
        <v>33</v>
      </c>
      <c r="C992" s="19" t="s">
        <v>30</v>
      </c>
      <c r="D992" s="19" t="s">
        <v>551</v>
      </c>
      <c r="E992" s="20"/>
      <c r="F992" s="20"/>
      <c r="G992" s="6">
        <v>108319663.33333333</v>
      </c>
      <c r="H992" s="6">
        <v>109700996.66666667</v>
      </c>
      <c r="I992" s="21">
        <v>88409067.985333338</v>
      </c>
      <c r="J992" s="21">
        <v>83988614.590000004</v>
      </c>
      <c r="K992" s="6">
        <v>73742945733.333328</v>
      </c>
      <c r="L992" s="22"/>
      <c r="M992" s="23"/>
      <c r="N992" s="24">
        <v>44389</v>
      </c>
      <c r="O992" s="25"/>
      <c r="P992" s="23">
        <v>62</v>
      </c>
      <c r="Q992" s="19" t="s">
        <v>32</v>
      </c>
      <c r="R992" s="26">
        <v>269</v>
      </c>
      <c r="S992" s="26">
        <v>117</v>
      </c>
      <c r="T992" s="26">
        <v>152</v>
      </c>
    </row>
    <row r="993" spans="2:20" ht="15.75" customHeight="1">
      <c r="B993" s="19" t="s">
        <v>29</v>
      </c>
      <c r="C993" s="19" t="s">
        <v>30</v>
      </c>
      <c r="D993" s="19" t="s">
        <v>552</v>
      </c>
      <c r="E993" s="20"/>
      <c r="F993" s="20"/>
      <c r="G993" s="6">
        <v>110111311.66666667</v>
      </c>
      <c r="H993" s="6">
        <v>110111311.66666667</v>
      </c>
      <c r="I993" s="21">
        <v>89015966.610616669</v>
      </c>
      <c r="J993" s="21">
        <v>84565168.280000001</v>
      </c>
      <c r="K993" s="6">
        <v>78130907615</v>
      </c>
      <c r="L993" s="22"/>
      <c r="M993" s="23"/>
      <c r="N993" s="24">
        <v>43565</v>
      </c>
      <c r="O993" s="25"/>
      <c r="P993" s="23">
        <v>7</v>
      </c>
      <c r="Q993" s="19" t="s">
        <v>32</v>
      </c>
      <c r="R993" s="26">
        <v>151</v>
      </c>
      <c r="S993" s="26">
        <v>27</v>
      </c>
      <c r="T993" s="26">
        <v>124</v>
      </c>
    </row>
    <row r="994" spans="2:20" ht="15.75" customHeight="1">
      <c r="B994" s="19" t="s">
        <v>33</v>
      </c>
      <c r="C994" s="19" t="s">
        <v>30</v>
      </c>
      <c r="D994" s="19" t="s">
        <v>552</v>
      </c>
      <c r="E994" s="20"/>
      <c r="F994" s="20"/>
      <c r="G994" s="6">
        <v>89545271.333333328</v>
      </c>
      <c r="H994" s="6">
        <v>89545271.333333328</v>
      </c>
      <c r="I994" s="21">
        <v>71844929.846303329</v>
      </c>
      <c r="J994" s="21">
        <v>68252683.349999994</v>
      </c>
      <c r="K994" s="6">
        <v>65556820322.333336</v>
      </c>
      <c r="L994" s="22"/>
      <c r="M994" s="23"/>
      <c r="N994" s="24">
        <v>44389</v>
      </c>
      <c r="O994" s="25"/>
      <c r="P994" s="23">
        <v>10</v>
      </c>
      <c r="Q994" s="19" t="s">
        <v>32</v>
      </c>
      <c r="R994" s="26">
        <v>162</v>
      </c>
      <c r="S994" s="26">
        <v>36</v>
      </c>
      <c r="T994" s="26">
        <v>126</v>
      </c>
    </row>
    <row r="995" spans="2:20" ht="15.75" customHeight="1">
      <c r="B995" s="19" t="s">
        <v>29</v>
      </c>
      <c r="C995" s="19" t="s">
        <v>30</v>
      </c>
      <c r="D995" s="19" t="s">
        <v>553</v>
      </c>
      <c r="E995" s="20"/>
      <c r="F995" s="20"/>
      <c r="G995" s="6">
        <v>6337107.333333333</v>
      </c>
      <c r="H995" s="6">
        <v>6337107.333333333</v>
      </c>
      <c r="I995" s="21">
        <v>5182077.2403333336</v>
      </c>
      <c r="J995" s="21">
        <v>4922973.38</v>
      </c>
      <c r="K995" s="6">
        <v>4277889233.3333335</v>
      </c>
      <c r="L995" s="22"/>
      <c r="M995" s="23"/>
      <c r="N995" s="24">
        <v>43565</v>
      </c>
      <c r="O995" s="25"/>
      <c r="P995" s="23">
        <v>12</v>
      </c>
      <c r="Q995" s="19" t="s">
        <v>32</v>
      </c>
      <c r="R995" s="26">
        <v>66</v>
      </c>
      <c r="S995" s="26">
        <v>41</v>
      </c>
      <c r="T995" s="26">
        <v>25</v>
      </c>
    </row>
    <row r="996" spans="2:20" ht="15.75" customHeight="1">
      <c r="B996" s="19" t="s">
        <v>33</v>
      </c>
      <c r="C996" s="19" t="s">
        <v>30</v>
      </c>
      <c r="D996" s="19" t="s">
        <v>553</v>
      </c>
      <c r="E996" s="20"/>
      <c r="F996" s="20"/>
      <c r="G996" s="6">
        <v>0</v>
      </c>
      <c r="H996" s="6">
        <v>0</v>
      </c>
      <c r="I996" s="21">
        <v>0</v>
      </c>
      <c r="J996" s="21">
        <v>0</v>
      </c>
      <c r="K996" s="6">
        <v>0</v>
      </c>
      <c r="L996" s="22"/>
      <c r="M996" s="23"/>
      <c r="N996" s="24">
        <v>44389</v>
      </c>
      <c r="O996" s="25"/>
      <c r="P996" s="23"/>
      <c r="Q996" s="19" t="s">
        <v>32</v>
      </c>
      <c r="R996" s="26"/>
      <c r="S996" s="26"/>
      <c r="T996" s="26"/>
    </row>
    <row r="997" spans="2:20" ht="15.75" customHeight="1">
      <c r="B997" s="19" t="s">
        <v>29</v>
      </c>
      <c r="C997" s="19" t="s">
        <v>30</v>
      </c>
      <c r="D997" s="19" t="s">
        <v>554</v>
      </c>
      <c r="E997" s="20"/>
      <c r="F997" s="20"/>
      <c r="G997" s="6">
        <v>78367694.333333328</v>
      </c>
      <c r="H997" s="6">
        <v>78367694.333333328</v>
      </c>
      <c r="I997" s="21">
        <v>66673744.427633338</v>
      </c>
      <c r="J997" s="21">
        <v>63340057.210000001</v>
      </c>
      <c r="K997" s="6">
        <v>43310925576.666664</v>
      </c>
      <c r="L997" s="22"/>
      <c r="M997" s="23"/>
      <c r="N997" s="24">
        <v>44403</v>
      </c>
      <c r="O997" s="25"/>
      <c r="P997" s="23">
        <v>33</v>
      </c>
      <c r="Q997" s="19" t="s">
        <v>32</v>
      </c>
      <c r="R997" s="26">
        <v>386</v>
      </c>
      <c r="S997" s="26">
        <v>214</v>
      </c>
      <c r="T997" s="26">
        <v>172</v>
      </c>
    </row>
    <row r="998" spans="2:20" ht="15.75" customHeight="1">
      <c r="B998" s="19" t="s">
        <v>33</v>
      </c>
      <c r="C998" s="19" t="s">
        <v>30</v>
      </c>
      <c r="D998" s="19" t="s">
        <v>554</v>
      </c>
      <c r="E998" s="20"/>
      <c r="F998" s="20"/>
      <c r="G998" s="6">
        <v>55074655</v>
      </c>
      <c r="H998" s="6">
        <v>55074655</v>
      </c>
      <c r="I998" s="21">
        <v>46606315.344399996</v>
      </c>
      <c r="J998" s="21">
        <v>44275999.579999998</v>
      </c>
      <c r="K998" s="6">
        <v>31364220946.666668</v>
      </c>
      <c r="L998" s="22"/>
      <c r="M998" s="23"/>
      <c r="N998" s="24">
        <v>44389</v>
      </c>
      <c r="O998" s="25"/>
      <c r="P998" s="23">
        <v>36</v>
      </c>
      <c r="Q998" s="19" t="s">
        <v>32</v>
      </c>
      <c r="R998" s="26">
        <v>385</v>
      </c>
      <c r="S998" s="26">
        <v>226</v>
      </c>
      <c r="T998" s="26">
        <v>159</v>
      </c>
    </row>
    <row r="999" spans="2:20" ht="15.75" customHeight="1">
      <c r="B999" s="19" t="s">
        <v>29</v>
      </c>
      <c r="C999" s="19" t="s">
        <v>30</v>
      </c>
      <c r="D999" s="19" t="s">
        <v>555</v>
      </c>
      <c r="E999" s="20"/>
      <c r="F999" s="20"/>
      <c r="G999" s="6">
        <v>573730</v>
      </c>
      <c r="H999" s="6">
        <v>573730</v>
      </c>
      <c r="I999" s="21">
        <v>496627.78750000003</v>
      </c>
      <c r="J999" s="21">
        <v>471796.4</v>
      </c>
      <c r="K999" s="6">
        <v>285563750</v>
      </c>
      <c r="L999" s="22"/>
      <c r="M999" s="23"/>
      <c r="N999" s="24">
        <v>44403</v>
      </c>
      <c r="O999" s="25"/>
      <c r="P999" s="23">
        <v>2</v>
      </c>
      <c r="Q999" s="19" t="s">
        <v>32</v>
      </c>
      <c r="R999" s="26">
        <v>28</v>
      </c>
      <c r="S999" s="26">
        <v>16</v>
      </c>
      <c r="T999" s="26">
        <v>12</v>
      </c>
    </row>
    <row r="1000" spans="2:20" ht="15.75" customHeight="1">
      <c r="B1000" s="19" t="s">
        <v>33</v>
      </c>
      <c r="C1000" s="19" t="s">
        <v>30</v>
      </c>
      <c r="D1000" s="19" t="s">
        <v>555</v>
      </c>
      <c r="E1000" s="20"/>
      <c r="F1000" s="20"/>
      <c r="G1000" s="6">
        <v>1144463</v>
      </c>
      <c r="H1000" s="6">
        <v>1144463</v>
      </c>
      <c r="I1000" s="21">
        <v>1008761.3375</v>
      </c>
      <c r="J1000" s="21">
        <v>958323.27</v>
      </c>
      <c r="K1000" s="6">
        <v>502598750</v>
      </c>
      <c r="L1000" s="22"/>
      <c r="M1000" s="23"/>
      <c r="N1000" s="24">
        <v>44389</v>
      </c>
      <c r="O1000" s="25"/>
      <c r="P1000" s="23">
        <v>4</v>
      </c>
      <c r="Q1000" s="19" t="s">
        <v>32</v>
      </c>
      <c r="R1000" s="26"/>
      <c r="S1000" s="26"/>
      <c r="T1000" s="26"/>
    </row>
    <row r="1001" spans="2:20" ht="15.75" customHeight="1">
      <c r="B1001" s="19" t="s">
        <v>29</v>
      </c>
      <c r="C1001" s="19" t="s">
        <v>30</v>
      </c>
      <c r="D1001" s="19" t="s">
        <v>556</v>
      </c>
      <c r="E1001" s="20"/>
      <c r="F1001" s="20"/>
      <c r="G1001" s="6">
        <v>63276870.333333336</v>
      </c>
      <c r="H1001" s="6">
        <v>63276870.333333336</v>
      </c>
      <c r="I1001" s="21">
        <v>53152588.438833334</v>
      </c>
      <c r="J1001" s="21">
        <v>50494959.020000003</v>
      </c>
      <c r="K1001" s="6">
        <v>37497340350</v>
      </c>
      <c r="L1001" s="22"/>
      <c r="M1001" s="23"/>
      <c r="N1001" s="24">
        <v>44403</v>
      </c>
      <c r="O1001" s="25"/>
      <c r="P1001" s="23">
        <v>32</v>
      </c>
      <c r="Q1001" s="19" t="s">
        <v>32</v>
      </c>
      <c r="R1001" s="26">
        <v>71</v>
      </c>
      <c r="S1001" s="26">
        <v>20</v>
      </c>
      <c r="T1001" s="26">
        <v>51</v>
      </c>
    </row>
    <row r="1002" spans="2:20" ht="15.75" customHeight="1">
      <c r="B1002" s="19" t="s">
        <v>33</v>
      </c>
      <c r="C1002" s="19" t="s">
        <v>30</v>
      </c>
      <c r="D1002" s="19" t="s">
        <v>556</v>
      </c>
      <c r="E1002" s="20"/>
      <c r="F1002" s="20"/>
      <c r="G1002" s="6">
        <v>49791361</v>
      </c>
      <c r="H1002" s="6">
        <v>49791361</v>
      </c>
      <c r="I1002" s="21">
        <v>41428999.111000001</v>
      </c>
      <c r="J1002" s="21">
        <v>39357549.159999996</v>
      </c>
      <c r="K1002" s="6">
        <v>30971710700</v>
      </c>
      <c r="L1002" s="22"/>
      <c r="M1002" s="23"/>
      <c r="N1002" s="24">
        <v>44663</v>
      </c>
      <c r="O1002" s="25"/>
      <c r="P1002" s="23">
        <v>35</v>
      </c>
      <c r="Q1002" s="19" t="s">
        <v>32</v>
      </c>
      <c r="R1002" s="26">
        <v>73</v>
      </c>
      <c r="S1002" s="26">
        <v>23</v>
      </c>
      <c r="T1002" s="26">
        <v>50</v>
      </c>
    </row>
    <row r="1003" spans="2:20" ht="15.75" customHeight="1">
      <c r="B1003" s="19" t="s">
        <v>29</v>
      </c>
      <c r="C1003" s="19" t="s">
        <v>30</v>
      </c>
      <c r="D1003" s="19" t="s">
        <v>557</v>
      </c>
      <c r="E1003" s="20"/>
      <c r="F1003" s="20"/>
      <c r="G1003" s="6">
        <v>46645482.666666664</v>
      </c>
      <c r="H1003" s="6">
        <v>46645482.666666664</v>
      </c>
      <c r="I1003" s="21">
        <v>38119222.443666667</v>
      </c>
      <c r="J1003" s="21">
        <v>36213261.32</v>
      </c>
      <c r="K1003" s="6">
        <v>31578741566.666668</v>
      </c>
      <c r="L1003" s="22"/>
      <c r="M1003" s="23"/>
      <c r="N1003" s="24">
        <v>44403</v>
      </c>
      <c r="O1003" s="25"/>
      <c r="P1003" s="23">
        <v>31</v>
      </c>
      <c r="Q1003" s="19" t="s">
        <v>32</v>
      </c>
      <c r="R1003" s="26">
        <v>124</v>
      </c>
      <c r="S1003" s="26">
        <v>70</v>
      </c>
      <c r="T1003" s="26">
        <v>54</v>
      </c>
    </row>
    <row r="1004" spans="2:20" ht="15.75" customHeight="1">
      <c r="B1004" s="19" t="s">
        <v>33</v>
      </c>
      <c r="C1004" s="19" t="s">
        <v>30</v>
      </c>
      <c r="D1004" s="19" t="s">
        <v>557</v>
      </c>
      <c r="E1004" s="20"/>
      <c r="F1004" s="20"/>
      <c r="G1004" s="6">
        <v>23421408.666666668</v>
      </c>
      <c r="H1004" s="6">
        <v>23421408.666666668</v>
      </c>
      <c r="I1004" s="21">
        <v>19192720.182666667</v>
      </c>
      <c r="J1004" s="21">
        <v>18233084.170000002</v>
      </c>
      <c r="K1004" s="6">
        <v>15661809200</v>
      </c>
      <c r="L1004" s="22"/>
      <c r="M1004" s="23"/>
      <c r="N1004" s="24">
        <v>44663</v>
      </c>
      <c r="O1004" s="25"/>
      <c r="P1004" s="23">
        <v>34</v>
      </c>
      <c r="Q1004" s="19" t="s">
        <v>32</v>
      </c>
      <c r="R1004" s="26">
        <v>124</v>
      </c>
      <c r="S1004" s="26">
        <v>73</v>
      </c>
      <c r="T1004" s="26">
        <v>51</v>
      </c>
    </row>
    <row r="1005" spans="2:20" ht="15.75" customHeight="1">
      <c r="B1005" s="19" t="s">
        <v>29</v>
      </c>
      <c r="C1005" s="19" t="s">
        <v>30</v>
      </c>
      <c r="D1005" s="19" t="s">
        <v>558</v>
      </c>
      <c r="E1005" s="20"/>
      <c r="F1005" s="20"/>
      <c r="G1005" s="6">
        <v>102751081</v>
      </c>
      <c r="H1005" s="6">
        <v>103685747.66666667</v>
      </c>
      <c r="I1005" s="21">
        <v>88256776.264899999</v>
      </c>
      <c r="J1005" s="21">
        <v>83843937.450000003</v>
      </c>
      <c r="K1005" s="6">
        <v>53682610130</v>
      </c>
      <c r="L1005" s="22"/>
      <c r="M1005" s="23"/>
      <c r="N1005" s="24">
        <v>44403</v>
      </c>
      <c r="O1005" s="25"/>
      <c r="P1005" s="23">
        <v>136</v>
      </c>
      <c r="Q1005" s="19" t="s">
        <v>32</v>
      </c>
      <c r="R1005" s="26">
        <v>458</v>
      </c>
      <c r="S1005" s="26">
        <v>329</v>
      </c>
      <c r="T1005" s="26">
        <v>129</v>
      </c>
    </row>
    <row r="1006" spans="2:20" ht="15.75" customHeight="1">
      <c r="B1006" s="19" t="s">
        <v>33</v>
      </c>
      <c r="C1006" s="19" t="s">
        <v>30</v>
      </c>
      <c r="D1006" s="19" t="s">
        <v>558</v>
      </c>
      <c r="E1006" s="20"/>
      <c r="F1006" s="20"/>
      <c r="G1006" s="6">
        <v>66532234.666666664</v>
      </c>
      <c r="H1006" s="6">
        <v>67198234.666666672</v>
      </c>
      <c r="I1006" s="21">
        <v>57200588.748166673</v>
      </c>
      <c r="J1006" s="21">
        <v>54340559.310000002</v>
      </c>
      <c r="K1006" s="6">
        <v>34561651550</v>
      </c>
      <c r="L1006" s="22"/>
      <c r="M1006" s="23"/>
      <c r="N1006" s="24">
        <v>44663</v>
      </c>
      <c r="O1006" s="25"/>
      <c r="P1006" s="23">
        <v>139</v>
      </c>
      <c r="Q1006" s="19" t="s">
        <v>32</v>
      </c>
      <c r="R1006" s="26">
        <v>458</v>
      </c>
      <c r="S1006" s="26">
        <v>335</v>
      </c>
      <c r="T1006" s="26">
        <v>123</v>
      </c>
    </row>
    <row r="1007" spans="2:20" ht="15.75" customHeight="1">
      <c r="B1007" s="19" t="s">
        <v>29</v>
      </c>
      <c r="C1007" s="19" t="s">
        <v>30</v>
      </c>
      <c r="D1007" s="19" t="s">
        <v>559</v>
      </c>
      <c r="E1007" s="20"/>
      <c r="F1007" s="20"/>
      <c r="G1007" s="6">
        <v>55301021.666666664</v>
      </c>
      <c r="H1007" s="6">
        <v>55301021.666666664</v>
      </c>
      <c r="I1007" s="21">
        <v>45156545.815166675</v>
      </c>
      <c r="J1007" s="21">
        <v>42898718.520000003</v>
      </c>
      <c r="K1007" s="6">
        <v>37572132783.333336</v>
      </c>
      <c r="L1007" s="22"/>
      <c r="M1007" s="23"/>
      <c r="N1007" s="24">
        <v>44663</v>
      </c>
      <c r="O1007" s="25"/>
      <c r="P1007" s="23">
        <v>26</v>
      </c>
      <c r="Q1007" s="19" t="s">
        <v>32</v>
      </c>
      <c r="R1007" s="26">
        <v>289</v>
      </c>
      <c r="S1007" s="26">
        <v>176</v>
      </c>
      <c r="T1007" s="26">
        <v>113</v>
      </c>
    </row>
    <row r="1008" spans="2:20" ht="15.75" customHeight="1">
      <c r="B1008" s="19" t="s">
        <v>33</v>
      </c>
      <c r="C1008" s="19" t="s">
        <v>30</v>
      </c>
      <c r="D1008" s="19" t="s">
        <v>559</v>
      </c>
      <c r="E1008" s="20"/>
      <c r="F1008" s="20"/>
      <c r="G1008" s="6">
        <v>53393036.666666664</v>
      </c>
      <c r="H1008" s="6">
        <v>53393036.666666664</v>
      </c>
      <c r="I1008" s="21">
        <v>43604725.808066666</v>
      </c>
      <c r="J1008" s="21">
        <v>41424489.520000003</v>
      </c>
      <c r="K1008" s="6">
        <v>36253003180</v>
      </c>
      <c r="L1008" s="22"/>
      <c r="M1008" s="23"/>
      <c r="N1008" s="24">
        <v>44663</v>
      </c>
      <c r="O1008" s="25"/>
      <c r="P1008" s="23">
        <v>29</v>
      </c>
      <c r="Q1008" s="19" t="s">
        <v>32</v>
      </c>
      <c r="R1008" s="26">
        <v>291</v>
      </c>
      <c r="S1008" s="26">
        <v>186</v>
      </c>
      <c r="T1008" s="26">
        <v>105</v>
      </c>
    </row>
    <row r="1009" spans="2:20" ht="15.75" customHeight="1">
      <c r="B1009" s="19" t="s">
        <v>29</v>
      </c>
      <c r="C1009" s="19" t="s">
        <v>30</v>
      </c>
      <c r="D1009" s="19" t="s">
        <v>560</v>
      </c>
      <c r="E1009" s="20"/>
      <c r="F1009" s="20"/>
      <c r="G1009" s="6">
        <v>255678639.66666666</v>
      </c>
      <c r="H1009" s="6">
        <v>255715973</v>
      </c>
      <c r="I1009" s="21">
        <v>207777245.48316669</v>
      </c>
      <c r="J1009" s="21">
        <v>197388383.21000001</v>
      </c>
      <c r="K1009" s="6">
        <v>177412571049.99997</v>
      </c>
      <c r="L1009" s="22"/>
      <c r="M1009" s="23"/>
      <c r="N1009" s="24">
        <v>44663</v>
      </c>
      <c r="O1009" s="25"/>
      <c r="P1009" s="23">
        <v>58</v>
      </c>
      <c r="Q1009" s="19" t="s">
        <v>32</v>
      </c>
      <c r="R1009" s="26">
        <v>504</v>
      </c>
      <c r="S1009" s="26">
        <v>319</v>
      </c>
      <c r="T1009" s="26">
        <v>185</v>
      </c>
    </row>
    <row r="1010" spans="2:20" ht="15.75" customHeight="1">
      <c r="B1010" s="19" t="s">
        <v>33</v>
      </c>
      <c r="C1010" s="19" t="s">
        <v>30</v>
      </c>
      <c r="D1010" s="19" t="s">
        <v>560</v>
      </c>
      <c r="E1010" s="20"/>
      <c r="F1010" s="20"/>
      <c r="G1010" s="6">
        <v>173950135</v>
      </c>
      <c r="H1010" s="6">
        <v>173991468.33333334</v>
      </c>
      <c r="I1010" s="21">
        <v>141057151.62127</v>
      </c>
      <c r="J1010" s="21">
        <v>134004294.04000001</v>
      </c>
      <c r="K1010" s="6">
        <v>121825864365.66667</v>
      </c>
      <c r="L1010" s="22"/>
      <c r="M1010" s="23"/>
      <c r="N1010" s="24">
        <v>44663</v>
      </c>
      <c r="O1010" s="25"/>
      <c r="P1010" s="23">
        <v>61</v>
      </c>
      <c r="Q1010" s="19" t="s">
        <v>32</v>
      </c>
      <c r="R1010" s="26">
        <v>507</v>
      </c>
      <c r="S1010" s="26">
        <v>330</v>
      </c>
      <c r="T1010" s="26">
        <v>177</v>
      </c>
    </row>
    <row r="1011" spans="2:20" ht="15.75" customHeight="1">
      <c r="B1011" s="19" t="s">
        <v>29</v>
      </c>
      <c r="C1011" s="19" t="s">
        <v>30</v>
      </c>
      <c r="D1011" s="19" t="s">
        <v>561</v>
      </c>
      <c r="E1011" s="20"/>
      <c r="F1011" s="20"/>
      <c r="G1011" s="6">
        <v>27019369.333333332</v>
      </c>
      <c r="H1011" s="6">
        <v>27019369.333333332</v>
      </c>
      <c r="I1011" s="21">
        <v>22219712.226433333</v>
      </c>
      <c r="J1011" s="21">
        <v>21108726.620000001</v>
      </c>
      <c r="K1011" s="6">
        <v>17776507803.333332</v>
      </c>
      <c r="L1011" s="22"/>
      <c r="M1011" s="23"/>
      <c r="N1011" s="24">
        <v>44663</v>
      </c>
      <c r="O1011" s="25"/>
      <c r="P1011" s="23">
        <v>27</v>
      </c>
      <c r="Q1011" s="19" t="s">
        <v>32</v>
      </c>
      <c r="R1011" s="26">
        <v>203</v>
      </c>
      <c r="S1011" s="26">
        <v>143</v>
      </c>
      <c r="T1011" s="26">
        <v>60</v>
      </c>
    </row>
    <row r="1012" spans="2:20" ht="15.75" customHeight="1">
      <c r="B1012" s="19" t="s">
        <v>33</v>
      </c>
      <c r="C1012" s="19" t="s">
        <v>30</v>
      </c>
      <c r="D1012" s="19" t="s">
        <v>561</v>
      </c>
      <c r="E1012" s="20"/>
      <c r="F1012" s="20"/>
      <c r="G1012" s="6">
        <v>13890281</v>
      </c>
      <c r="H1012" s="6">
        <v>13890281</v>
      </c>
      <c r="I1012" s="21">
        <v>11487582.0437</v>
      </c>
      <c r="J1012" s="21">
        <v>10913202.939999999</v>
      </c>
      <c r="K1012" s="6">
        <v>8898885023.333334</v>
      </c>
      <c r="L1012" s="22"/>
      <c r="M1012" s="23"/>
      <c r="N1012" s="24">
        <v>45189</v>
      </c>
      <c r="O1012" s="25"/>
      <c r="P1012" s="23">
        <v>30</v>
      </c>
      <c r="Q1012" s="19" t="s">
        <v>32</v>
      </c>
      <c r="R1012" s="26">
        <v>204</v>
      </c>
      <c r="S1012" s="26">
        <v>147</v>
      </c>
      <c r="T1012" s="26">
        <v>57</v>
      </c>
    </row>
    <row r="1013" spans="2:20" ht="15.75" customHeight="1">
      <c r="B1013" s="19" t="s">
        <v>29</v>
      </c>
      <c r="C1013" s="19" t="s">
        <v>30</v>
      </c>
      <c r="D1013" s="19" t="s">
        <v>562</v>
      </c>
      <c r="E1013" s="20"/>
      <c r="F1013" s="20"/>
      <c r="G1013" s="6">
        <v>287693587.66666669</v>
      </c>
      <c r="H1013" s="6">
        <v>287693587.66666669</v>
      </c>
      <c r="I1013" s="21">
        <v>224733438.14116669</v>
      </c>
      <c r="J1013" s="21">
        <v>213496766.22999999</v>
      </c>
      <c r="K1013" s="6">
        <v>233185738983.33334</v>
      </c>
      <c r="L1013" s="22"/>
      <c r="M1013" s="23"/>
      <c r="N1013" s="24">
        <v>44663</v>
      </c>
      <c r="O1013" s="25"/>
      <c r="P1013" s="23">
        <v>18</v>
      </c>
      <c r="Q1013" s="19" t="s">
        <v>32</v>
      </c>
      <c r="R1013" s="26">
        <v>388</v>
      </c>
      <c r="S1013" s="26">
        <v>265</v>
      </c>
      <c r="T1013" s="26">
        <v>123</v>
      </c>
    </row>
    <row r="1014" spans="2:20" ht="15.75" customHeight="1">
      <c r="B1014" s="19" t="s">
        <v>33</v>
      </c>
      <c r="C1014" s="19" t="s">
        <v>30</v>
      </c>
      <c r="D1014" s="19" t="s">
        <v>562</v>
      </c>
      <c r="E1014" s="20"/>
      <c r="F1014" s="20"/>
      <c r="G1014" s="6">
        <v>231130084.33333334</v>
      </c>
      <c r="H1014" s="6">
        <v>231130084.33333334</v>
      </c>
      <c r="I1014" s="21">
        <v>172416312.68383333</v>
      </c>
      <c r="J1014" s="21">
        <v>163795497.05000001</v>
      </c>
      <c r="K1014" s="6">
        <v>217458413516.66666</v>
      </c>
      <c r="L1014" s="22"/>
      <c r="M1014" s="23"/>
      <c r="N1014" s="24">
        <v>45189</v>
      </c>
      <c r="O1014" s="25"/>
      <c r="P1014" s="23">
        <v>21</v>
      </c>
      <c r="Q1014" s="19" t="s">
        <v>32</v>
      </c>
      <c r="R1014" s="26">
        <v>388</v>
      </c>
      <c r="S1014" s="26">
        <v>268</v>
      </c>
      <c r="T1014" s="26">
        <v>120</v>
      </c>
    </row>
    <row r="1015" spans="2:20" ht="15.75" customHeight="1">
      <c r="B1015" s="19" t="s">
        <v>29</v>
      </c>
      <c r="C1015" s="19" t="s">
        <v>30</v>
      </c>
      <c r="D1015" s="19" t="s">
        <v>563</v>
      </c>
      <c r="E1015" s="20"/>
      <c r="F1015" s="20"/>
      <c r="G1015" s="6">
        <v>640545.66666666663</v>
      </c>
      <c r="H1015" s="6">
        <v>640545.66666666663</v>
      </c>
      <c r="I1015" s="21">
        <v>560421.3666666667</v>
      </c>
      <c r="J1015" s="21">
        <v>532400.30000000005</v>
      </c>
      <c r="K1015" s="6">
        <v>296756666.66666669</v>
      </c>
      <c r="L1015" s="22"/>
      <c r="M1015" s="23"/>
      <c r="N1015" s="24">
        <v>44109</v>
      </c>
      <c r="O1015" s="25"/>
      <c r="P1015" s="23">
        <v>1</v>
      </c>
      <c r="Q1015" s="19" t="s">
        <v>32</v>
      </c>
      <c r="R1015" s="26">
        <v>9</v>
      </c>
      <c r="S1015" s="26">
        <v>5</v>
      </c>
      <c r="T1015" s="26">
        <v>4</v>
      </c>
    </row>
    <row r="1016" spans="2:20" ht="15.75" customHeight="1">
      <c r="B1016" s="19" t="s">
        <v>33</v>
      </c>
      <c r="C1016" s="19" t="s">
        <v>30</v>
      </c>
      <c r="D1016" s="19" t="s">
        <v>563</v>
      </c>
      <c r="E1016" s="20"/>
      <c r="F1016" s="20"/>
      <c r="G1016" s="6">
        <v>18482664</v>
      </c>
      <c r="H1016" s="6">
        <v>18482664</v>
      </c>
      <c r="I1016" s="21">
        <v>15525223.729500001</v>
      </c>
      <c r="J1016" s="21">
        <v>14748962.539999999</v>
      </c>
      <c r="K1016" s="6">
        <v>10953482483.333334</v>
      </c>
      <c r="L1016" s="22"/>
      <c r="M1016" s="23"/>
      <c r="N1016" s="24">
        <v>43360</v>
      </c>
      <c r="O1016" s="25"/>
      <c r="P1016" s="23">
        <v>4</v>
      </c>
      <c r="Q1016" s="19" t="s">
        <v>32</v>
      </c>
      <c r="R1016" s="26">
        <v>37</v>
      </c>
      <c r="S1016" s="26">
        <v>22</v>
      </c>
      <c r="T1016" s="26">
        <v>15</v>
      </c>
    </row>
    <row r="1017" spans="2:20" ht="15.75" customHeight="1">
      <c r="B1017" s="19" t="s">
        <v>29</v>
      </c>
      <c r="C1017" s="19" t="s">
        <v>30</v>
      </c>
      <c r="D1017" s="19" t="s">
        <v>564</v>
      </c>
      <c r="E1017" s="20"/>
      <c r="F1017" s="20"/>
      <c r="G1017" s="6">
        <v>181760603.33333334</v>
      </c>
      <c r="H1017" s="6">
        <v>181771270</v>
      </c>
      <c r="I1017" s="21">
        <v>148616811.96923333</v>
      </c>
      <c r="J1017" s="21">
        <v>141185971.37</v>
      </c>
      <c r="K1017" s="6">
        <v>122754782830</v>
      </c>
      <c r="L1017" s="22"/>
      <c r="M1017" s="23"/>
      <c r="N1017" s="24">
        <v>44109</v>
      </c>
      <c r="O1017" s="25"/>
      <c r="P1017" s="23">
        <v>61</v>
      </c>
      <c r="Q1017" s="19" t="s">
        <v>32</v>
      </c>
      <c r="R1017" s="26">
        <v>728</v>
      </c>
      <c r="S1017" s="26">
        <v>380</v>
      </c>
      <c r="T1017" s="26">
        <v>348</v>
      </c>
    </row>
    <row r="1018" spans="2:20" ht="15.75" customHeight="1">
      <c r="B1018" s="19" t="s">
        <v>33</v>
      </c>
      <c r="C1018" s="19" t="s">
        <v>30</v>
      </c>
      <c r="D1018" s="19" t="s">
        <v>564</v>
      </c>
      <c r="E1018" s="20"/>
      <c r="F1018" s="20"/>
      <c r="G1018" s="6">
        <v>138214553.33333334</v>
      </c>
      <c r="H1018" s="6">
        <v>138214553.33333334</v>
      </c>
      <c r="I1018" s="21">
        <v>113076044.42411333</v>
      </c>
      <c r="J1018" s="21">
        <v>107422242.2</v>
      </c>
      <c r="K1018" s="6">
        <v>93105588552.666672</v>
      </c>
      <c r="L1018" s="22"/>
      <c r="M1018" s="23"/>
      <c r="N1018" s="24">
        <v>43360</v>
      </c>
      <c r="O1018" s="25"/>
      <c r="P1018" s="23">
        <v>64</v>
      </c>
      <c r="Q1018" s="19" t="s">
        <v>32</v>
      </c>
      <c r="R1018" s="26">
        <v>742</v>
      </c>
      <c r="S1018" s="26">
        <v>395</v>
      </c>
      <c r="T1018" s="26">
        <v>347</v>
      </c>
    </row>
    <row r="1019" spans="2:20" ht="15.75" customHeight="1">
      <c r="B1019" s="19" t="s">
        <v>29</v>
      </c>
      <c r="C1019" s="19" t="s">
        <v>30</v>
      </c>
      <c r="D1019" s="19" t="s">
        <v>565</v>
      </c>
      <c r="E1019" s="20"/>
      <c r="F1019" s="20"/>
      <c r="G1019" s="6">
        <v>32441000.333333332</v>
      </c>
      <c r="H1019" s="6">
        <v>32441000.333333332</v>
      </c>
      <c r="I1019" s="21">
        <v>26502825.321833331</v>
      </c>
      <c r="J1019" s="21">
        <v>25177684.059999999</v>
      </c>
      <c r="K1019" s="6">
        <v>21993240783.333332</v>
      </c>
      <c r="L1019" s="22"/>
      <c r="M1019" s="23"/>
      <c r="N1019" s="24">
        <v>44109</v>
      </c>
      <c r="O1019" s="25"/>
      <c r="P1019" s="23">
        <v>25</v>
      </c>
      <c r="Q1019" s="19" t="s">
        <v>32</v>
      </c>
      <c r="R1019" s="26">
        <v>372</v>
      </c>
      <c r="S1019" s="26">
        <v>298</v>
      </c>
      <c r="T1019" s="26">
        <v>74</v>
      </c>
    </row>
    <row r="1020" spans="2:20" ht="15.75" customHeight="1">
      <c r="B1020" s="19" t="s">
        <v>33</v>
      </c>
      <c r="C1020" s="19" t="s">
        <v>30</v>
      </c>
      <c r="D1020" s="19" t="s">
        <v>565</v>
      </c>
      <c r="E1020" s="20"/>
      <c r="F1020" s="20"/>
      <c r="G1020" s="6">
        <v>16950273.333333332</v>
      </c>
      <c r="H1020" s="6">
        <v>16950273.333333332</v>
      </c>
      <c r="I1020" s="21">
        <v>13836961.639833333</v>
      </c>
      <c r="J1020" s="21">
        <v>13145113.560000001</v>
      </c>
      <c r="K1020" s="6">
        <v>11530784050</v>
      </c>
      <c r="L1020" s="22"/>
      <c r="M1020" s="23"/>
      <c r="N1020" s="24">
        <v>43360</v>
      </c>
      <c r="O1020" s="25"/>
      <c r="P1020" s="23">
        <v>28</v>
      </c>
      <c r="Q1020" s="19" t="s">
        <v>32</v>
      </c>
      <c r="R1020" s="26">
        <v>372</v>
      </c>
      <c r="S1020" s="26">
        <v>302</v>
      </c>
      <c r="T1020" s="26">
        <v>70</v>
      </c>
    </row>
    <row r="1021" spans="2:20" ht="15.75" customHeight="1">
      <c r="B1021" s="19" t="s">
        <v>29</v>
      </c>
      <c r="C1021" s="19" t="s">
        <v>30</v>
      </c>
      <c r="D1021" s="19" t="s">
        <v>566</v>
      </c>
      <c r="E1021" s="20"/>
      <c r="F1021" s="20"/>
      <c r="G1021" s="6">
        <v>125036545</v>
      </c>
      <c r="H1021" s="6">
        <v>125036545</v>
      </c>
      <c r="I1021" s="21">
        <v>102511505.083</v>
      </c>
      <c r="J1021" s="21">
        <v>97385929.829999998</v>
      </c>
      <c r="K1021" s="6">
        <v>83426073766.666672</v>
      </c>
      <c r="L1021" s="22"/>
      <c r="M1021" s="23"/>
      <c r="N1021" s="24">
        <v>44109</v>
      </c>
      <c r="O1021" s="25"/>
      <c r="P1021" s="23">
        <v>85</v>
      </c>
      <c r="Q1021" s="19" t="s">
        <v>32</v>
      </c>
      <c r="R1021" s="26">
        <v>267</v>
      </c>
      <c r="S1021" s="26">
        <v>144</v>
      </c>
      <c r="T1021" s="26">
        <v>123</v>
      </c>
    </row>
    <row r="1022" spans="2:20" ht="15.75" customHeight="1">
      <c r="B1022" s="19" t="s">
        <v>33</v>
      </c>
      <c r="C1022" s="19" t="s">
        <v>30</v>
      </c>
      <c r="D1022" s="19" t="s">
        <v>566</v>
      </c>
      <c r="E1022" s="20"/>
      <c r="F1022" s="20"/>
      <c r="G1022" s="6">
        <v>91979340</v>
      </c>
      <c r="H1022" s="6">
        <v>91979340</v>
      </c>
      <c r="I1022" s="21">
        <v>75419115.558899999</v>
      </c>
      <c r="J1022" s="21">
        <v>71648159.780000001</v>
      </c>
      <c r="K1022" s="6">
        <v>61334164596.666664</v>
      </c>
      <c r="L1022" s="22"/>
      <c r="M1022" s="23"/>
      <c r="N1022" s="24">
        <v>43360</v>
      </c>
      <c r="O1022" s="25"/>
      <c r="P1022" s="23">
        <v>88</v>
      </c>
      <c r="Q1022" s="19" t="s">
        <v>32</v>
      </c>
      <c r="R1022" s="26">
        <v>271</v>
      </c>
      <c r="S1022" s="26">
        <v>155</v>
      </c>
      <c r="T1022" s="26">
        <v>116</v>
      </c>
    </row>
    <row r="1023" spans="2:20" ht="15.75" customHeight="1">
      <c r="B1023" s="19" t="s">
        <v>29</v>
      </c>
      <c r="C1023" s="19" t="s">
        <v>30</v>
      </c>
      <c r="D1023" s="19" t="s">
        <v>567</v>
      </c>
      <c r="E1023" s="20"/>
      <c r="F1023" s="20"/>
      <c r="G1023" s="6">
        <v>147458347</v>
      </c>
      <c r="H1023" s="6">
        <v>147458347</v>
      </c>
      <c r="I1023" s="21">
        <v>121558955.191</v>
      </c>
      <c r="J1023" s="21">
        <v>115481007.43000001</v>
      </c>
      <c r="K1023" s="6">
        <v>95923673366.666672</v>
      </c>
      <c r="L1023" s="22"/>
      <c r="M1023" s="23"/>
      <c r="N1023" s="24">
        <v>44109</v>
      </c>
      <c r="O1023" s="25"/>
      <c r="P1023" s="23">
        <v>76</v>
      </c>
      <c r="Q1023" s="19" t="s">
        <v>32</v>
      </c>
      <c r="R1023" s="26">
        <v>197</v>
      </c>
      <c r="S1023" s="26">
        <v>138</v>
      </c>
      <c r="T1023" s="26">
        <v>59</v>
      </c>
    </row>
    <row r="1024" spans="2:20" ht="15.75" customHeight="1">
      <c r="B1024" s="19" t="s">
        <v>33</v>
      </c>
      <c r="C1024" s="19" t="s">
        <v>30</v>
      </c>
      <c r="D1024" s="19" t="s">
        <v>567</v>
      </c>
      <c r="E1024" s="20"/>
      <c r="F1024" s="20"/>
      <c r="G1024" s="6">
        <v>88429623.333333328</v>
      </c>
      <c r="H1024" s="6">
        <v>88458956.666666657</v>
      </c>
      <c r="I1024" s="21">
        <v>72875988.460833326</v>
      </c>
      <c r="J1024" s="21">
        <v>69232189.040000007</v>
      </c>
      <c r="K1024" s="6">
        <v>57606055083.333336</v>
      </c>
      <c r="L1024" s="22"/>
      <c r="M1024" s="23"/>
      <c r="N1024" s="24">
        <v>43360</v>
      </c>
      <c r="O1024" s="25"/>
      <c r="P1024" s="23">
        <v>79</v>
      </c>
      <c r="Q1024" s="19" t="s">
        <v>32</v>
      </c>
      <c r="R1024" s="26">
        <v>197</v>
      </c>
      <c r="S1024" s="26">
        <v>142</v>
      </c>
      <c r="T1024" s="26">
        <v>55</v>
      </c>
    </row>
    <row r="1025" spans="2:20" ht="15.75" customHeight="1">
      <c r="B1025" s="19" t="s">
        <v>29</v>
      </c>
      <c r="C1025" s="19" t="s">
        <v>30</v>
      </c>
      <c r="D1025" s="19" t="s">
        <v>568</v>
      </c>
      <c r="E1025" s="20"/>
      <c r="F1025" s="20"/>
      <c r="G1025" s="6">
        <v>112161418</v>
      </c>
      <c r="H1025" s="6">
        <v>112161418</v>
      </c>
      <c r="I1025" s="21">
        <v>91536672.510700002</v>
      </c>
      <c r="J1025" s="21">
        <v>86959838.890000001</v>
      </c>
      <c r="K1025" s="6">
        <v>76387946256.666672</v>
      </c>
      <c r="L1025" s="22"/>
      <c r="M1025" s="23"/>
      <c r="N1025" s="24">
        <v>44866</v>
      </c>
      <c r="O1025" s="25"/>
      <c r="P1025" s="23">
        <v>38</v>
      </c>
      <c r="Q1025" s="19" t="s">
        <v>32</v>
      </c>
      <c r="R1025" s="26">
        <v>737</v>
      </c>
      <c r="S1025" s="26">
        <v>430</v>
      </c>
      <c r="T1025" s="26">
        <v>307</v>
      </c>
    </row>
    <row r="1026" spans="2:20" ht="15.75" customHeight="1">
      <c r="B1026" s="19" t="s">
        <v>33</v>
      </c>
      <c r="C1026" s="19" t="s">
        <v>30</v>
      </c>
      <c r="D1026" s="19" t="s">
        <v>568</v>
      </c>
      <c r="E1026" s="20"/>
      <c r="F1026" s="20"/>
      <c r="G1026" s="6">
        <v>62411248.666666664</v>
      </c>
      <c r="H1026" s="6">
        <v>62411248.666666664</v>
      </c>
      <c r="I1026" s="21">
        <v>50926596.513166666</v>
      </c>
      <c r="J1026" s="21">
        <v>48380266.689999998</v>
      </c>
      <c r="K1026" s="6">
        <v>42535748716.666664</v>
      </c>
      <c r="L1026" s="22"/>
      <c r="M1026" s="23"/>
      <c r="N1026" s="24">
        <v>43360</v>
      </c>
      <c r="O1026" s="25"/>
      <c r="P1026" s="23">
        <v>41</v>
      </c>
      <c r="Q1026" s="19" t="s">
        <v>32</v>
      </c>
      <c r="R1026" s="26">
        <v>740</v>
      </c>
      <c r="S1026" s="26">
        <v>448</v>
      </c>
      <c r="T1026" s="26">
        <v>292</v>
      </c>
    </row>
    <row r="1027" spans="2:20" ht="15.75" customHeight="1">
      <c r="B1027" s="19" t="s">
        <v>29</v>
      </c>
      <c r="C1027" s="19" t="s">
        <v>30</v>
      </c>
      <c r="D1027" s="19" t="s">
        <v>569</v>
      </c>
      <c r="E1027" s="20"/>
      <c r="F1027" s="20"/>
      <c r="G1027" s="6">
        <v>51402606.666666664</v>
      </c>
      <c r="H1027" s="6">
        <v>51539940</v>
      </c>
      <c r="I1027" s="21">
        <v>41961318.887166671</v>
      </c>
      <c r="J1027" s="21">
        <v>39863252.939999998</v>
      </c>
      <c r="K1027" s="6">
        <v>34967732516.666664</v>
      </c>
      <c r="L1027" s="22"/>
      <c r="M1027" s="23"/>
      <c r="N1027" s="24">
        <v>40926</v>
      </c>
      <c r="O1027" s="25"/>
      <c r="P1027" s="23">
        <v>29</v>
      </c>
      <c r="Q1027" s="19" t="s">
        <v>32</v>
      </c>
      <c r="R1027" s="26">
        <v>72</v>
      </c>
      <c r="S1027" s="26">
        <v>45</v>
      </c>
      <c r="T1027" s="26">
        <v>27</v>
      </c>
    </row>
    <row r="1028" spans="2:20" ht="15.75" customHeight="1">
      <c r="B1028" s="19" t="s">
        <v>33</v>
      </c>
      <c r="C1028" s="19" t="s">
        <v>30</v>
      </c>
      <c r="D1028" s="19" t="s">
        <v>569</v>
      </c>
      <c r="E1028" s="20"/>
      <c r="F1028" s="20"/>
      <c r="G1028" s="6">
        <v>44344587.333333336</v>
      </c>
      <c r="H1028" s="6">
        <v>44344587.333333336</v>
      </c>
      <c r="I1028" s="21">
        <v>36199667.653833337</v>
      </c>
      <c r="J1028" s="21">
        <v>34389684.270000003</v>
      </c>
      <c r="K1028" s="6">
        <v>30166369183.333332</v>
      </c>
      <c r="L1028" s="22"/>
      <c r="M1028" s="23"/>
      <c r="N1028" s="24">
        <v>44466</v>
      </c>
      <c r="O1028" s="25"/>
      <c r="P1028" s="23">
        <v>32</v>
      </c>
      <c r="Q1028" s="19" t="s">
        <v>32</v>
      </c>
      <c r="R1028" s="26">
        <v>69</v>
      </c>
      <c r="S1028" s="26">
        <v>48</v>
      </c>
      <c r="T1028" s="26">
        <v>21</v>
      </c>
    </row>
    <row r="1029" spans="2:20" ht="15.75" customHeight="1">
      <c r="B1029" s="19" t="s">
        <v>29</v>
      </c>
      <c r="C1029" s="19" t="s">
        <v>30</v>
      </c>
      <c r="D1029" s="19" t="s">
        <v>570</v>
      </c>
      <c r="E1029" s="20"/>
      <c r="F1029" s="20"/>
      <c r="G1029" s="6">
        <v>24198844.333333332</v>
      </c>
      <c r="H1029" s="6">
        <v>24198844.333333332</v>
      </c>
      <c r="I1029" s="21">
        <v>20599419.684433334</v>
      </c>
      <c r="J1029" s="21">
        <v>19569448.699999999</v>
      </c>
      <c r="K1029" s="6">
        <v>13331202403.333334</v>
      </c>
      <c r="L1029" s="22"/>
      <c r="M1029" s="23"/>
      <c r="N1029" s="24">
        <v>40926</v>
      </c>
      <c r="O1029" s="25"/>
      <c r="P1029" s="23">
        <v>19</v>
      </c>
      <c r="Q1029" s="19" t="s">
        <v>32</v>
      </c>
      <c r="R1029" s="26">
        <v>85</v>
      </c>
      <c r="S1029" s="26">
        <v>51</v>
      </c>
      <c r="T1029" s="26">
        <v>34</v>
      </c>
    </row>
    <row r="1030" spans="2:20" ht="15.75" customHeight="1">
      <c r="B1030" s="19" t="s">
        <v>33</v>
      </c>
      <c r="C1030" s="19" t="s">
        <v>30</v>
      </c>
      <c r="D1030" s="19" t="s">
        <v>570</v>
      </c>
      <c r="E1030" s="20"/>
      <c r="F1030" s="20"/>
      <c r="G1030" s="6">
        <v>17432919.666666668</v>
      </c>
      <c r="H1030" s="6">
        <v>17432919.666666668</v>
      </c>
      <c r="I1030" s="21">
        <v>14940581.886666665</v>
      </c>
      <c r="J1030" s="21">
        <v>14193552.789999999</v>
      </c>
      <c r="K1030" s="6">
        <v>9230880666.666666</v>
      </c>
      <c r="L1030" s="22"/>
      <c r="M1030" s="23"/>
      <c r="N1030" s="24">
        <v>44466</v>
      </c>
      <c r="O1030" s="25"/>
      <c r="P1030" s="23">
        <v>22</v>
      </c>
      <c r="Q1030" s="19" t="s">
        <v>32</v>
      </c>
      <c r="R1030" s="26">
        <v>86</v>
      </c>
      <c r="S1030" s="26">
        <v>55</v>
      </c>
      <c r="T1030" s="26">
        <v>31</v>
      </c>
    </row>
    <row r="1031" spans="2:20" ht="15.75" customHeight="1">
      <c r="B1031" s="19" t="s">
        <v>29</v>
      </c>
      <c r="C1031" s="19" t="s">
        <v>30</v>
      </c>
      <c r="D1031" s="19" t="s">
        <v>571</v>
      </c>
      <c r="E1031" s="20"/>
      <c r="F1031" s="20"/>
      <c r="G1031" s="6">
        <v>570002908.66666663</v>
      </c>
      <c r="H1031" s="6">
        <v>570002908.66666663</v>
      </c>
      <c r="I1031" s="21">
        <v>506979412.27666664</v>
      </c>
      <c r="J1031" s="21">
        <v>481630441.66000003</v>
      </c>
      <c r="K1031" s="6">
        <v>233420357000</v>
      </c>
      <c r="L1031" s="22"/>
      <c r="M1031" s="23"/>
      <c r="N1031" s="24">
        <v>40926</v>
      </c>
      <c r="O1031" s="25"/>
      <c r="P1031" s="23">
        <v>134</v>
      </c>
      <c r="Q1031" s="19" t="s">
        <v>32</v>
      </c>
      <c r="R1031" s="26">
        <v>77</v>
      </c>
      <c r="S1031" s="26">
        <v>58</v>
      </c>
      <c r="T1031" s="26">
        <v>19</v>
      </c>
    </row>
    <row r="1032" spans="2:20" ht="15.75" customHeight="1">
      <c r="B1032" s="19" t="s">
        <v>33</v>
      </c>
      <c r="C1032" s="19" t="s">
        <v>30</v>
      </c>
      <c r="D1032" s="19" t="s">
        <v>571</v>
      </c>
      <c r="E1032" s="20"/>
      <c r="F1032" s="20"/>
      <c r="G1032" s="6">
        <v>393185173.33333331</v>
      </c>
      <c r="H1032" s="6">
        <v>393185173.33333331</v>
      </c>
      <c r="I1032" s="21">
        <v>350018770.60333329</v>
      </c>
      <c r="J1032" s="21">
        <v>332517832.06999999</v>
      </c>
      <c r="K1032" s="6">
        <v>159875565666.66666</v>
      </c>
      <c r="L1032" s="22"/>
      <c r="M1032" s="23"/>
      <c r="N1032" s="24">
        <v>44466</v>
      </c>
      <c r="O1032" s="25"/>
      <c r="P1032" s="23">
        <v>137</v>
      </c>
      <c r="Q1032" s="19" t="s">
        <v>32</v>
      </c>
      <c r="R1032" s="26">
        <v>77</v>
      </c>
      <c r="S1032" s="26">
        <v>58</v>
      </c>
      <c r="T1032" s="26">
        <v>19</v>
      </c>
    </row>
    <row r="1033" spans="2:20" ht="15.75" customHeight="1">
      <c r="B1033" s="19" t="s">
        <v>29</v>
      </c>
      <c r="C1033" s="19" t="s">
        <v>30</v>
      </c>
      <c r="D1033" s="19" t="s">
        <v>572</v>
      </c>
      <c r="E1033" s="20"/>
      <c r="F1033" s="20"/>
      <c r="G1033" s="6">
        <v>54421836.666666664</v>
      </c>
      <c r="H1033" s="6">
        <v>54421836.666666664</v>
      </c>
      <c r="I1033" s="21">
        <v>44325076.791966669</v>
      </c>
      <c r="J1033" s="21">
        <v>42108822.950000003</v>
      </c>
      <c r="K1033" s="6">
        <v>37395406943.333336</v>
      </c>
      <c r="L1033" s="22"/>
      <c r="M1033" s="23"/>
      <c r="N1033" s="24">
        <v>40926</v>
      </c>
      <c r="O1033" s="25"/>
      <c r="P1033" s="23">
        <v>39</v>
      </c>
      <c r="Q1033" s="19" t="s">
        <v>32</v>
      </c>
      <c r="R1033" s="26">
        <v>324</v>
      </c>
      <c r="S1033" s="26">
        <v>187</v>
      </c>
      <c r="T1033" s="26">
        <v>137</v>
      </c>
    </row>
    <row r="1034" spans="2:20" ht="15.75" customHeight="1">
      <c r="B1034" s="19" t="s">
        <v>33</v>
      </c>
      <c r="C1034" s="19" t="s">
        <v>30</v>
      </c>
      <c r="D1034" s="19" t="s">
        <v>572</v>
      </c>
      <c r="E1034" s="20"/>
      <c r="F1034" s="20"/>
      <c r="G1034" s="6">
        <v>99108910.666666672</v>
      </c>
      <c r="H1034" s="6">
        <v>99108910.666666672</v>
      </c>
      <c r="I1034" s="21">
        <v>78701547.652066663</v>
      </c>
      <c r="J1034" s="21">
        <v>74766470.269999996</v>
      </c>
      <c r="K1034" s="6">
        <v>75582825980</v>
      </c>
      <c r="L1034" s="22"/>
      <c r="M1034" s="23"/>
      <c r="N1034" s="24">
        <v>44466</v>
      </c>
      <c r="O1034" s="25"/>
      <c r="P1034" s="23">
        <v>42</v>
      </c>
      <c r="Q1034" s="19" t="s">
        <v>32</v>
      </c>
      <c r="R1034" s="26">
        <v>326</v>
      </c>
      <c r="S1034" s="26">
        <v>203</v>
      </c>
      <c r="T1034" s="26">
        <v>123</v>
      </c>
    </row>
    <row r="1035" spans="2:20" ht="15.75" customHeight="1">
      <c r="B1035" s="19" t="s">
        <v>29</v>
      </c>
      <c r="C1035" s="19" t="s">
        <v>30</v>
      </c>
      <c r="D1035" s="19" t="s">
        <v>573</v>
      </c>
      <c r="E1035" s="20"/>
      <c r="F1035" s="20"/>
      <c r="G1035" s="6">
        <v>9405141.666666666</v>
      </c>
      <c r="H1035" s="6">
        <v>9405141.666666666</v>
      </c>
      <c r="I1035" s="21">
        <v>7824297.5166666666</v>
      </c>
      <c r="J1035" s="21">
        <v>7433082.6399999997</v>
      </c>
      <c r="K1035" s="6">
        <v>5854978333.333333</v>
      </c>
      <c r="L1035" s="22"/>
      <c r="M1035" s="23"/>
      <c r="N1035" s="24">
        <v>44118</v>
      </c>
      <c r="O1035" s="25"/>
      <c r="P1035" s="23">
        <v>11</v>
      </c>
      <c r="Q1035" s="19" t="s">
        <v>32</v>
      </c>
      <c r="R1035" s="26">
        <v>55</v>
      </c>
      <c r="S1035" s="26">
        <v>17</v>
      </c>
      <c r="T1035" s="26">
        <v>38</v>
      </c>
    </row>
    <row r="1036" spans="2:20" ht="15.75" customHeight="1">
      <c r="B1036" s="19" t="s">
        <v>33</v>
      </c>
      <c r="C1036" s="19" t="s">
        <v>30</v>
      </c>
      <c r="D1036" s="19" t="s">
        <v>573</v>
      </c>
      <c r="E1036" s="20"/>
      <c r="F1036" s="20"/>
      <c r="G1036" s="6">
        <v>15125938</v>
      </c>
      <c r="H1036" s="6">
        <v>15125938</v>
      </c>
      <c r="I1036" s="21">
        <v>12442666.538500002</v>
      </c>
      <c r="J1036" s="21">
        <v>11820533.210000001</v>
      </c>
      <c r="K1036" s="6">
        <v>9938042450</v>
      </c>
      <c r="L1036" s="22"/>
      <c r="M1036" s="23"/>
      <c r="N1036" s="24">
        <v>44466</v>
      </c>
      <c r="O1036" s="25"/>
      <c r="P1036" s="23">
        <v>14</v>
      </c>
      <c r="Q1036" s="19" t="s">
        <v>32</v>
      </c>
      <c r="R1036" s="26">
        <v>115</v>
      </c>
      <c r="S1036" s="26">
        <v>71</v>
      </c>
      <c r="T1036" s="26">
        <v>44</v>
      </c>
    </row>
    <row r="1037" spans="2:20" ht="15.75" customHeight="1">
      <c r="B1037" s="19" t="s">
        <v>29</v>
      </c>
      <c r="C1037" s="19" t="s">
        <v>30</v>
      </c>
      <c r="D1037" s="19" t="s">
        <v>574</v>
      </c>
      <c r="E1037" s="20"/>
      <c r="F1037" s="20"/>
      <c r="G1037" s="6">
        <v>69243485.666666672</v>
      </c>
      <c r="H1037" s="6">
        <v>69243485.666666672</v>
      </c>
      <c r="I1037" s="21">
        <v>57609433.355666667</v>
      </c>
      <c r="J1037" s="21">
        <v>54728961.689999998</v>
      </c>
      <c r="K1037" s="6">
        <v>43089082633.333336</v>
      </c>
      <c r="L1037" s="22"/>
      <c r="M1037" s="23"/>
      <c r="N1037" s="24">
        <v>44118</v>
      </c>
      <c r="O1037" s="25"/>
      <c r="P1037" s="23">
        <v>78</v>
      </c>
      <c r="Q1037" s="19" t="s">
        <v>32</v>
      </c>
      <c r="R1037" s="26">
        <v>64</v>
      </c>
      <c r="S1037" s="26">
        <v>41</v>
      </c>
      <c r="T1037" s="26">
        <v>23</v>
      </c>
    </row>
    <row r="1038" spans="2:20" ht="15.75" customHeight="1">
      <c r="B1038" s="19" t="s">
        <v>33</v>
      </c>
      <c r="C1038" s="19" t="s">
        <v>30</v>
      </c>
      <c r="D1038" s="19" t="s">
        <v>574</v>
      </c>
      <c r="E1038" s="20"/>
      <c r="F1038" s="20"/>
      <c r="G1038" s="6">
        <v>35217235</v>
      </c>
      <c r="H1038" s="6">
        <v>35585235</v>
      </c>
      <c r="I1038" s="21">
        <v>29529499.406500001</v>
      </c>
      <c r="J1038" s="21">
        <v>28053024.440000001</v>
      </c>
      <c r="K1038" s="6">
        <v>21065687383.333332</v>
      </c>
      <c r="L1038" s="22"/>
      <c r="M1038" s="23"/>
      <c r="N1038" s="24">
        <v>42632</v>
      </c>
      <c r="O1038" s="25"/>
      <c r="P1038" s="23">
        <v>81</v>
      </c>
      <c r="Q1038" s="19" t="s">
        <v>32</v>
      </c>
      <c r="R1038" s="26">
        <v>64</v>
      </c>
      <c r="S1038" s="26">
        <v>41</v>
      </c>
      <c r="T1038" s="26">
        <v>23</v>
      </c>
    </row>
    <row r="1039" spans="2:20" ht="15.75" customHeight="1">
      <c r="B1039" s="19" t="s">
        <v>29</v>
      </c>
      <c r="C1039" s="19" t="s">
        <v>30</v>
      </c>
      <c r="D1039" s="19" t="s">
        <v>575</v>
      </c>
      <c r="E1039" s="20"/>
      <c r="F1039" s="20"/>
      <c r="G1039" s="6">
        <v>94656017.666666672</v>
      </c>
      <c r="H1039" s="6">
        <v>95148017.666666672</v>
      </c>
      <c r="I1039" s="21">
        <v>79060284.470666662</v>
      </c>
      <c r="J1039" s="21">
        <v>75107270.25</v>
      </c>
      <c r="K1039" s="6">
        <v>57761974800</v>
      </c>
      <c r="L1039" s="22"/>
      <c r="M1039" s="23"/>
      <c r="N1039" s="24">
        <v>44118</v>
      </c>
      <c r="O1039" s="25"/>
      <c r="P1039" s="23">
        <v>71</v>
      </c>
      <c r="Q1039" s="19" t="s">
        <v>32</v>
      </c>
      <c r="R1039" s="26">
        <v>140</v>
      </c>
      <c r="S1039" s="26">
        <v>57</v>
      </c>
      <c r="T1039" s="26">
        <v>83</v>
      </c>
    </row>
    <row r="1040" spans="2:20" ht="15.75" customHeight="1">
      <c r="B1040" s="19" t="s">
        <v>33</v>
      </c>
      <c r="C1040" s="19" t="s">
        <v>30</v>
      </c>
      <c r="D1040" s="19" t="s">
        <v>575</v>
      </c>
      <c r="E1040" s="20"/>
      <c r="F1040" s="20"/>
      <c r="G1040" s="6">
        <v>54258740.666666664</v>
      </c>
      <c r="H1040" s="6">
        <v>55634740.666666664</v>
      </c>
      <c r="I1040" s="21">
        <v>45267558.884666659</v>
      </c>
      <c r="J1040" s="21">
        <v>43004180.939999998</v>
      </c>
      <c r="K1040" s="6">
        <v>33300673266.666668</v>
      </c>
      <c r="L1040" s="22"/>
      <c r="M1040" s="23"/>
      <c r="N1040" s="24">
        <v>42632</v>
      </c>
      <c r="O1040" s="25"/>
      <c r="P1040" s="23">
        <v>74</v>
      </c>
      <c r="Q1040" s="19" t="s">
        <v>32</v>
      </c>
      <c r="R1040" s="26">
        <v>157</v>
      </c>
      <c r="S1040" s="26">
        <v>66</v>
      </c>
      <c r="T1040" s="26">
        <v>91</v>
      </c>
    </row>
    <row r="1041" spans="2:20" ht="15.75" customHeight="1">
      <c r="B1041" s="19" t="s">
        <v>29</v>
      </c>
      <c r="C1041" s="19" t="s">
        <v>30</v>
      </c>
      <c r="D1041" s="19" t="s">
        <v>576</v>
      </c>
      <c r="E1041" s="20"/>
      <c r="F1041" s="20"/>
      <c r="G1041" s="6">
        <v>117211171.66666667</v>
      </c>
      <c r="H1041" s="6">
        <v>117211171.66666667</v>
      </c>
      <c r="I1041" s="21">
        <v>96434434.890166655</v>
      </c>
      <c r="J1041" s="21">
        <v>91612713.150000006</v>
      </c>
      <c r="K1041" s="6">
        <v>76950876950</v>
      </c>
      <c r="L1041" s="22"/>
      <c r="M1041" s="23"/>
      <c r="N1041" s="24">
        <v>44118</v>
      </c>
      <c r="O1041" s="25"/>
      <c r="P1041" s="23">
        <v>87</v>
      </c>
      <c r="Q1041" s="19" t="s">
        <v>32</v>
      </c>
      <c r="R1041" s="26">
        <v>275</v>
      </c>
      <c r="S1041" s="26">
        <v>154</v>
      </c>
      <c r="T1041" s="26">
        <v>121</v>
      </c>
    </row>
    <row r="1042" spans="2:20" ht="15.75" customHeight="1">
      <c r="B1042" s="19" t="s">
        <v>33</v>
      </c>
      <c r="C1042" s="19" t="s">
        <v>30</v>
      </c>
      <c r="D1042" s="19" t="s">
        <v>576</v>
      </c>
      <c r="E1042" s="20"/>
      <c r="F1042" s="20"/>
      <c r="G1042" s="6">
        <v>136810585</v>
      </c>
      <c r="H1042" s="6">
        <v>136810585</v>
      </c>
      <c r="I1042" s="21">
        <v>111944085.8617</v>
      </c>
      <c r="J1042" s="21">
        <v>106346881.56999999</v>
      </c>
      <c r="K1042" s="6">
        <v>92098144956.666672</v>
      </c>
      <c r="L1042" s="22"/>
      <c r="M1042" s="23"/>
      <c r="N1042" s="24">
        <v>42632</v>
      </c>
      <c r="O1042" s="25"/>
      <c r="P1042" s="23">
        <v>90</v>
      </c>
      <c r="Q1042" s="19" t="s">
        <v>32</v>
      </c>
      <c r="R1042" s="26">
        <v>273</v>
      </c>
      <c r="S1042" s="26">
        <v>156</v>
      </c>
      <c r="T1042" s="26">
        <v>117</v>
      </c>
    </row>
    <row r="1043" spans="2:20" ht="15.75" customHeight="1">
      <c r="B1043" s="19" t="s">
        <v>29</v>
      </c>
      <c r="C1043" s="19" t="s">
        <v>30</v>
      </c>
      <c r="D1043" s="19" t="s">
        <v>577</v>
      </c>
      <c r="E1043" s="20"/>
      <c r="F1043" s="20"/>
      <c r="G1043" s="6">
        <v>364676384.66666669</v>
      </c>
      <c r="H1043" s="6">
        <v>364733718</v>
      </c>
      <c r="I1043" s="21">
        <v>313004738.56496668</v>
      </c>
      <c r="J1043" s="21">
        <v>297354501.63999999</v>
      </c>
      <c r="K1043" s="6">
        <v>191376467043.33334</v>
      </c>
      <c r="L1043" s="22"/>
      <c r="M1043" s="23"/>
      <c r="N1043" s="24">
        <v>44118</v>
      </c>
      <c r="O1043" s="25"/>
      <c r="P1043" s="23">
        <v>90</v>
      </c>
      <c r="Q1043" s="19" t="s">
        <v>32</v>
      </c>
      <c r="R1043" s="26">
        <v>1027</v>
      </c>
      <c r="S1043" s="26">
        <v>662</v>
      </c>
      <c r="T1043" s="26">
        <v>365</v>
      </c>
    </row>
    <row r="1044" spans="2:20" ht="15.75" customHeight="1">
      <c r="B1044" s="19" t="s">
        <v>33</v>
      </c>
      <c r="C1044" s="19" t="s">
        <v>30</v>
      </c>
      <c r="D1044" s="19" t="s">
        <v>577</v>
      </c>
      <c r="E1044" s="20"/>
      <c r="F1044" s="20"/>
      <c r="G1044" s="6">
        <v>229326126.66666666</v>
      </c>
      <c r="H1044" s="6">
        <v>229345126.66666666</v>
      </c>
      <c r="I1044" s="21">
        <v>195660183.39696667</v>
      </c>
      <c r="J1044" s="21">
        <v>185877174.22999999</v>
      </c>
      <c r="K1044" s="6">
        <v>124688678776.66667</v>
      </c>
      <c r="L1044" s="22"/>
      <c r="M1044" s="23"/>
      <c r="N1044" s="24">
        <v>42632</v>
      </c>
      <c r="O1044" s="25"/>
      <c r="P1044" s="23">
        <v>93</v>
      </c>
      <c r="Q1044" s="19" t="s">
        <v>32</v>
      </c>
      <c r="R1044" s="26">
        <v>1027</v>
      </c>
      <c r="S1044" s="26">
        <v>694</v>
      </c>
      <c r="T1044" s="26">
        <v>333</v>
      </c>
    </row>
    <row r="1045" spans="2:20" ht="15.75" customHeight="1">
      <c r="B1045" s="19" t="s">
        <v>29</v>
      </c>
      <c r="C1045" s="19" t="s">
        <v>30</v>
      </c>
      <c r="D1045" s="19" t="s">
        <v>578</v>
      </c>
      <c r="E1045" s="20"/>
      <c r="F1045" s="20"/>
      <c r="G1045" s="6">
        <v>39818562.333333336</v>
      </c>
      <c r="H1045" s="6">
        <v>39818562.333333336</v>
      </c>
      <c r="I1045" s="21">
        <v>34665132.347133331</v>
      </c>
      <c r="J1045" s="21">
        <v>32931875.73</v>
      </c>
      <c r="K1045" s="6">
        <v>19086777726.666668</v>
      </c>
      <c r="L1045" s="22"/>
      <c r="M1045" s="23"/>
      <c r="N1045" s="24">
        <v>43780</v>
      </c>
      <c r="O1045" s="25"/>
      <c r="P1045" s="23">
        <v>116</v>
      </c>
      <c r="Q1045" s="19" t="s">
        <v>32</v>
      </c>
      <c r="R1045" s="26">
        <v>588</v>
      </c>
      <c r="S1045" s="26">
        <v>500</v>
      </c>
      <c r="T1045" s="26">
        <v>88</v>
      </c>
    </row>
    <row r="1046" spans="2:20" ht="15.75" customHeight="1">
      <c r="B1046" s="19" t="s">
        <v>33</v>
      </c>
      <c r="C1046" s="19" t="s">
        <v>30</v>
      </c>
      <c r="D1046" s="19" t="s">
        <v>578</v>
      </c>
      <c r="E1046" s="20"/>
      <c r="F1046" s="20"/>
      <c r="G1046" s="6">
        <v>67660453.333333328</v>
      </c>
      <c r="H1046" s="6">
        <v>67660453.333333328</v>
      </c>
      <c r="I1046" s="21">
        <v>56331098.975233339</v>
      </c>
      <c r="J1046" s="21">
        <v>53514544.030000001</v>
      </c>
      <c r="K1046" s="6">
        <v>41960571696.666664</v>
      </c>
      <c r="L1046" s="22"/>
      <c r="M1046" s="23"/>
      <c r="N1046" s="24">
        <v>42632</v>
      </c>
      <c r="O1046" s="25"/>
      <c r="P1046" s="23">
        <v>119</v>
      </c>
      <c r="Q1046" s="19" t="s">
        <v>32</v>
      </c>
      <c r="R1046" s="26">
        <v>583</v>
      </c>
      <c r="S1046" s="26">
        <v>505</v>
      </c>
      <c r="T1046" s="26">
        <v>78</v>
      </c>
    </row>
    <row r="1047" spans="2:20" ht="15.75" customHeight="1">
      <c r="B1047" s="19" t="s">
        <v>29</v>
      </c>
      <c r="C1047" s="19" t="s">
        <v>30</v>
      </c>
      <c r="D1047" s="19" t="s">
        <v>579</v>
      </c>
      <c r="E1047" s="20"/>
      <c r="F1047" s="20"/>
      <c r="G1047" s="6">
        <v>24233986</v>
      </c>
      <c r="H1047" s="6">
        <v>24233986</v>
      </c>
      <c r="I1047" s="21">
        <v>21017984.140000001</v>
      </c>
      <c r="J1047" s="21">
        <v>19967084.93</v>
      </c>
      <c r="K1047" s="6">
        <v>11911118000</v>
      </c>
      <c r="L1047" s="22"/>
      <c r="M1047" s="23"/>
      <c r="N1047" s="24">
        <v>43780</v>
      </c>
      <c r="O1047" s="25"/>
      <c r="P1047" s="23">
        <v>101</v>
      </c>
      <c r="Q1047" s="19" t="s">
        <v>32</v>
      </c>
      <c r="R1047" s="26">
        <v>131</v>
      </c>
      <c r="S1047" s="26">
        <v>109</v>
      </c>
      <c r="T1047" s="26">
        <v>22</v>
      </c>
    </row>
    <row r="1048" spans="2:20" ht="15.75" customHeight="1">
      <c r="B1048" s="19" t="s">
        <v>33</v>
      </c>
      <c r="C1048" s="19" t="s">
        <v>30</v>
      </c>
      <c r="D1048" s="19" t="s">
        <v>579</v>
      </c>
      <c r="E1048" s="20"/>
      <c r="F1048" s="20"/>
      <c r="G1048" s="6">
        <v>24027337.666666668</v>
      </c>
      <c r="H1048" s="6">
        <v>24027337.666666668</v>
      </c>
      <c r="I1048" s="21">
        <v>20256958.072666667</v>
      </c>
      <c r="J1048" s="21">
        <v>19244110.170000002</v>
      </c>
      <c r="K1048" s="6">
        <v>13964368866.666666</v>
      </c>
      <c r="L1048" s="22"/>
      <c r="M1048" s="23"/>
      <c r="N1048" s="24">
        <v>42898</v>
      </c>
      <c r="O1048" s="25"/>
      <c r="P1048" s="23">
        <v>104</v>
      </c>
      <c r="Q1048" s="19" t="s">
        <v>32</v>
      </c>
      <c r="R1048" s="26">
        <v>131</v>
      </c>
      <c r="S1048" s="26">
        <v>110</v>
      </c>
      <c r="T1048" s="26">
        <v>21</v>
      </c>
    </row>
    <row r="1049" spans="2:20" ht="15.75" customHeight="1">
      <c r="B1049" s="19" t="s">
        <v>29</v>
      </c>
      <c r="C1049" s="19" t="s">
        <v>30</v>
      </c>
      <c r="D1049" s="19" t="s">
        <v>580</v>
      </c>
      <c r="E1049" s="20"/>
      <c r="F1049" s="20"/>
      <c r="G1049" s="6">
        <v>119363000</v>
      </c>
      <c r="H1049" s="6">
        <v>119363000</v>
      </c>
      <c r="I1049" s="21">
        <v>104837494.5455</v>
      </c>
      <c r="J1049" s="21">
        <v>99595619.819999993</v>
      </c>
      <c r="K1049" s="6">
        <v>53798168350</v>
      </c>
      <c r="L1049" s="22"/>
      <c r="M1049" s="23"/>
      <c r="N1049" s="24">
        <v>43780</v>
      </c>
      <c r="O1049" s="25"/>
      <c r="P1049" s="23">
        <v>94</v>
      </c>
      <c r="Q1049" s="19" t="s">
        <v>32</v>
      </c>
      <c r="R1049" s="26">
        <v>198</v>
      </c>
      <c r="S1049" s="26">
        <v>124</v>
      </c>
      <c r="T1049" s="26">
        <v>74</v>
      </c>
    </row>
    <row r="1050" spans="2:20" ht="15.75" customHeight="1">
      <c r="B1050" s="19" t="s">
        <v>33</v>
      </c>
      <c r="C1050" s="19" t="s">
        <v>30</v>
      </c>
      <c r="D1050" s="19" t="s">
        <v>580</v>
      </c>
      <c r="E1050" s="20"/>
      <c r="F1050" s="20"/>
      <c r="G1050" s="6">
        <v>75018990</v>
      </c>
      <c r="H1050" s="6">
        <v>75018990</v>
      </c>
      <c r="I1050" s="21">
        <v>65711321.256900005</v>
      </c>
      <c r="J1050" s="21">
        <v>62425755.189999998</v>
      </c>
      <c r="K1050" s="6">
        <v>34472847196.666664</v>
      </c>
      <c r="L1050" s="22"/>
      <c r="M1050" s="23"/>
      <c r="N1050" s="24">
        <v>42898</v>
      </c>
      <c r="O1050" s="25"/>
      <c r="P1050" s="23">
        <v>97</v>
      </c>
      <c r="Q1050" s="19" t="s">
        <v>32</v>
      </c>
      <c r="R1050" s="26">
        <v>198</v>
      </c>
      <c r="S1050" s="26">
        <v>129</v>
      </c>
      <c r="T1050" s="26">
        <v>69</v>
      </c>
    </row>
    <row r="1051" spans="2:20" ht="15.75" customHeight="1">
      <c r="B1051" s="19" t="s">
        <v>29</v>
      </c>
      <c r="C1051" s="19" t="s">
        <v>30</v>
      </c>
      <c r="D1051" s="19" t="s">
        <v>581</v>
      </c>
      <c r="E1051" s="20"/>
      <c r="F1051" s="20"/>
      <c r="G1051" s="6">
        <v>113318643.66666667</v>
      </c>
      <c r="H1051" s="6">
        <v>113375310.33333333</v>
      </c>
      <c r="I1051" s="21">
        <v>97827233.007666662</v>
      </c>
      <c r="J1051" s="21">
        <v>92935871.359999999</v>
      </c>
      <c r="K1051" s="6">
        <v>57375595033.333336</v>
      </c>
      <c r="L1051" s="22"/>
      <c r="M1051" s="23"/>
      <c r="N1051" s="24">
        <v>43780</v>
      </c>
      <c r="O1051" s="25"/>
      <c r="P1051" s="23">
        <v>67</v>
      </c>
      <c r="Q1051" s="19" t="s">
        <v>32</v>
      </c>
      <c r="R1051" s="26">
        <v>270</v>
      </c>
      <c r="S1051" s="26">
        <v>154</v>
      </c>
      <c r="T1051" s="26">
        <v>116</v>
      </c>
    </row>
    <row r="1052" spans="2:20" ht="15.75" customHeight="1">
      <c r="B1052" s="19" t="s">
        <v>33</v>
      </c>
      <c r="C1052" s="19" t="s">
        <v>30</v>
      </c>
      <c r="D1052" s="19" t="s">
        <v>581</v>
      </c>
      <c r="E1052" s="20"/>
      <c r="F1052" s="20"/>
      <c r="G1052" s="6">
        <v>55264157</v>
      </c>
      <c r="H1052" s="6">
        <v>55264157</v>
      </c>
      <c r="I1052" s="21">
        <v>46884712.119199999</v>
      </c>
      <c r="J1052" s="21">
        <v>44540476.509999998</v>
      </c>
      <c r="K1052" s="6">
        <v>31034981040</v>
      </c>
      <c r="L1052" s="22"/>
      <c r="M1052" s="23"/>
      <c r="N1052" s="24">
        <v>42898</v>
      </c>
      <c r="O1052" s="25"/>
      <c r="P1052" s="23">
        <v>70</v>
      </c>
      <c r="Q1052" s="19" t="s">
        <v>32</v>
      </c>
      <c r="R1052" s="26">
        <v>274</v>
      </c>
      <c r="S1052" s="26">
        <v>164</v>
      </c>
      <c r="T1052" s="26">
        <v>110</v>
      </c>
    </row>
    <row r="1053" spans="2:20" ht="15.75" customHeight="1">
      <c r="B1053" s="19" t="s">
        <v>29</v>
      </c>
      <c r="C1053" s="19" t="s">
        <v>30</v>
      </c>
      <c r="D1053" s="19" t="s">
        <v>582</v>
      </c>
      <c r="E1053" s="20"/>
      <c r="F1053" s="20"/>
      <c r="G1053" s="6">
        <v>81768831.333333328</v>
      </c>
      <c r="H1053" s="6">
        <v>81768831.333333328</v>
      </c>
      <c r="I1053" s="21">
        <v>69874592.742933333</v>
      </c>
      <c r="J1053" s="21">
        <v>66380863.109999999</v>
      </c>
      <c r="K1053" s="6">
        <v>44052735519.999992</v>
      </c>
      <c r="L1053" s="22"/>
      <c r="M1053" s="23"/>
      <c r="N1053" s="24">
        <v>43780</v>
      </c>
      <c r="O1053" s="25"/>
      <c r="P1053" s="23">
        <v>36</v>
      </c>
      <c r="Q1053" s="19" t="s">
        <v>32</v>
      </c>
      <c r="R1053" s="26">
        <v>202</v>
      </c>
      <c r="S1053" s="26">
        <v>113</v>
      </c>
      <c r="T1053" s="26">
        <v>89</v>
      </c>
    </row>
    <row r="1054" spans="2:20" ht="15.75" customHeight="1">
      <c r="B1054" s="19" t="s">
        <v>33</v>
      </c>
      <c r="C1054" s="19" t="s">
        <v>30</v>
      </c>
      <c r="D1054" s="19" t="s">
        <v>582</v>
      </c>
      <c r="E1054" s="20"/>
      <c r="F1054" s="20"/>
      <c r="G1054" s="6">
        <v>80064501.333333328</v>
      </c>
      <c r="H1054" s="6">
        <v>80064501.333333328</v>
      </c>
      <c r="I1054" s="21">
        <v>68688403.746333331</v>
      </c>
      <c r="J1054" s="21">
        <v>65253983.560000002</v>
      </c>
      <c r="K1054" s="6">
        <v>42133694766.666664</v>
      </c>
      <c r="L1054" s="22"/>
      <c r="M1054" s="23"/>
      <c r="N1054" s="24">
        <v>42898</v>
      </c>
      <c r="O1054" s="25"/>
      <c r="P1054" s="23">
        <v>39</v>
      </c>
      <c r="Q1054" s="19" t="s">
        <v>32</v>
      </c>
      <c r="R1054" s="26">
        <v>203</v>
      </c>
      <c r="S1054" s="26">
        <v>119</v>
      </c>
      <c r="T1054" s="26">
        <v>84</v>
      </c>
    </row>
    <row r="1055" spans="2:20" ht="15.75" customHeight="1">
      <c r="B1055" s="19" t="s">
        <v>29</v>
      </c>
      <c r="C1055" s="19" t="s">
        <v>30</v>
      </c>
      <c r="D1055" s="19" t="s">
        <v>583</v>
      </c>
      <c r="E1055" s="20"/>
      <c r="F1055" s="20"/>
      <c r="G1055" s="6">
        <v>211421163</v>
      </c>
      <c r="H1055" s="6">
        <v>211421163</v>
      </c>
      <c r="I1055" s="21">
        <v>175448862.1983</v>
      </c>
      <c r="J1055" s="21">
        <v>166676419.09</v>
      </c>
      <c r="K1055" s="6">
        <v>133230743710</v>
      </c>
      <c r="L1055" s="22"/>
      <c r="M1055" s="23"/>
      <c r="N1055" s="24">
        <v>43780</v>
      </c>
      <c r="O1055" s="25"/>
      <c r="P1055" s="23">
        <v>102</v>
      </c>
      <c r="Q1055" s="19" t="s">
        <v>32</v>
      </c>
      <c r="R1055" s="26">
        <v>935</v>
      </c>
      <c r="S1055" s="26">
        <v>644</v>
      </c>
      <c r="T1055" s="26">
        <v>291</v>
      </c>
    </row>
    <row r="1056" spans="2:20" ht="15.75" customHeight="1">
      <c r="B1056" s="19" t="s">
        <v>33</v>
      </c>
      <c r="C1056" s="19" t="s">
        <v>30</v>
      </c>
      <c r="D1056" s="19" t="s">
        <v>583</v>
      </c>
      <c r="E1056" s="20"/>
      <c r="F1056" s="20"/>
      <c r="G1056" s="6">
        <v>134173280</v>
      </c>
      <c r="H1056" s="6">
        <v>134173280</v>
      </c>
      <c r="I1056" s="21">
        <v>112055740.37480001</v>
      </c>
      <c r="J1056" s="21">
        <v>106452953.36</v>
      </c>
      <c r="K1056" s="6">
        <v>81916813426.666672</v>
      </c>
      <c r="L1056" s="22"/>
      <c r="M1056" s="23"/>
      <c r="N1056" s="24">
        <v>42898</v>
      </c>
      <c r="O1056" s="25"/>
      <c r="P1056" s="23">
        <v>105</v>
      </c>
      <c r="Q1056" s="19" t="s">
        <v>32</v>
      </c>
      <c r="R1056" s="26">
        <v>935</v>
      </c>
      <c r="S1056" s="26">
        <v>655</v>
      </c>
      <c r="T1056" s="26">
        <v>280</v>
      </c>
    </row>
    <row r="1057" spans="2:20" ht="15.75" customHeight="1">
      <c r="B1057" s="19" t="s">
        <v>29</v>
      </c>
      <c r="C1057" s="19" t="s">
        <v>30</v>
      </c>
      <c r="D1057" s="19" t="s">
        <v>584</v>
      </c>
      <c r="E1057" s="20"/>
      <c r="F1057" s="20"/>
      <c r="G1057" s="6">
        <v>25866177.333333332</v>
      </c>
      <c r="H1057" s="6">
        <v>25866177.333333332</v>
      </c>
      <c r="I1057" s="21">
        <v>22171832.587833334</v>
      </c>
      <c r="J1057" s="21">
        <v>21063240.960000001</v>
      </c>
      <c r="K1057" s="6">
        <v>13682758316.666666</v>
      </c>
      <c r="L1057" s="22"/>
      <c r="M1057" s="23"/>
      <c r="N1057" s="24">
        <v>44403</v>
      </c>
      <c r="O1057" s="25"/>
      <c r="P1057" s="23">
        <v>11</v>
      </c>
      <c r="Q1057" s="19" t="s">
        <v>32</v>
      </c>
      <c r="R1057" s="26">
        <v>146</v>
      </c>
      <c r="S1057" s="26">
        <v>89</v>
      </c>
      <c r="T1057" s="26">
        <v>57</v>
      </c>
    </row>
    <row r="1058" spans="2:20" ht="15.75" customHeight="1">
      <c r="B1058" s="19" t="s">
        <v>33</v>
      </c>
      <c r="C1058" s="19" t="s">
        <v>30</v>
      </c>
      <c r="D1058" s="19" t="s">
        <v>584</v>
      </c>
      <c r="E1058" s="20"/>
      <c r="F1058" s="20"/>
      <c r="G1058" s="6">
        <v>15992149.666666666</v>
      </c>
      <c r="H1058" s="6">
        <v>15992149.666666666</v>
      </c>
      <c r="I1058" s="21">
        <v>13719911.404666668</v>
      </c>
      <c r="J1058" s="21">
        <v>13033915.83</v>
      </c>
      <c r="K1058" s="6">
        <v>8415697266.666667</v>
      </c>
      <c r="L1058" s="22"/>
      <c r="M1058" s="23"/>
      <c r="N1058" s="24">
        <v>44046</v>
      </c>
      <c r="O1058" s="25"/>
      <c r="P1058" s="23">
        <v>14</v>
      </c>
      <c r="Q1058" s="19" t="s">
        <v>32</v>
      </c>
      <c r="R1058" s="26">
        <v>155</v>
      </c>
      <c r="S1058" s="26">
        <v>96</v>
      </c>
      <c r="T1058" s="26">
        <v>59</v>
      </c>
    </row>
    <row r="1059" spans="2:20" ht="15.75" customHeight="1">
      <c r="B1059" s="19" t="s">
        <v>29</v>
      </c>
      <c r="C1059" s="19" t="s">
        <v>30</v>
      </c>
      <c r="D1059" s="19" t="s">
        <v>585</v>
      </c>
      <c r="E1059" s="20"/>
      <c r="F1059" s="20"/>
      <c r="G1059" s="6">
        <v>78311356.333333328</v>
      </c>
      <c r="H1059" s="6">
        <v>78311356.333333328</v>
      </c>
      <c r="I1059" s="21">
        <v>64183876.419733338</v>
      </c>
      <c r="J1059" s="21">
        <v>60974682.600000001</v>
      </c>
      <c r="K1059" s="6">
        <v>52323999680</v>
      </c>
      <c r="L1059" s="22"/>
      <c r="M1059" s="23"/>
      <c r="N1059" s="24">
        <v>44403</v>
      </c>
      <c r="O1059" s="25"/>
      <c r="P1059" s="23">
        <v>27</v>
      </c>
      <c r="Q1059" s="19" t="s">
        <v>32</v>
      </c>
      <c r="R1059" s="26">
        <v>1871</v>
      </c>
      <c r="S1059" s="26">
        <v>1648</v>
      </c>
      <c r="T1059" s="26">
        <v>223</v>
      </c>
    </row>
    <row r="1060" spans="2:20" ht="15.75" customHeight="1">
      <c r="B1060" s="19" t="s">
        <v>33</v>
      </c>
      <c r="C1060" s="19" t="s">
        <v>30</v>
      </c>
      <c r="D1060" s="19" t="s">
        <v>585</v>
      </c>
      <c r="E1060" s="20"/>
      <c r="F1060" s="20"/>
      <c r="G1060" s="6">
        <v>54169765.333333336</v>
      </c>
      <c r="H1060" s="6">
        <v>54169765.333333336</v>
      </c>
      <c r="I1060" s="21">
        <v>44643520.378033333</v>
      </c>
      <c r="J1060" s="21">
        <v>42411344.359999999</v>
      </c>
      <c r="K1060" s="6">
        <v>35282388723.333336</v>
      </c>
      <c r="L1060" s="22"/>
      <c r="M1060" s="23"/>
      <c r="N1060" s="24">
        <v>44046</v>
      </c>
      <c r="O1060" s="25"/>
      <c r="P1060" s="23">
        <v>30</v>
      </c>
      <c r="Q1060" s="19" t="s">
        <v>32</v>
      </c>
      <c r="R1060" s="26">
        <v>1879</v>
      </c>
      <c r="S1060" s="26">
        <v>1662</v>
      </c>
      <c r="T1060" s="26">
        <v>217</v>
      </c>
    </row>
    <row r="1061" spans="2:20" ht="15.75" customHeight="1">
      <c r="B1061" s="19" t="s">
        <v>29</v>
      </c>
      <c r="C1061" s="19" t="s">
        <v>30</v>
      </c>
      <c r="D1061" s="19" t="s">
        <v>586</v>
      </c>
      <c r="E1061" s="20"/>
      <c r="F1061" s="20"/>
      <c r="G1061" s="6">
        <v>70758142.666666672</v>
      </c>
      <c r="H1061" s="6">
        <v>70780809.333333328</v>
      </c>
      <c r="I1061" s="21">
        <v>57756888.918466665</v>
      </c>
      <c r="J1061" s="21">
        <v>54869044.469999999</v>
      </c>
      <c r="K1061" s="6">
        <v>48152791660</v>
      </c>
      <c r="L1061" s="22"/>
      <c r="M1061" s="23"/>
      <c r="N1061" s="24">
        <v>44403</v>
      </c>
      <c r="O1061" s="25"/>
      <c r="P1061" s="23">
        <v>72</v>
      </c>
      <c r="Q1061" s="19" t="s">
        <v>32</v>
      </c>
      <c r="R1061" s="26">
        <v>83</v>
      </c>
      <c r="S1061" s="26">
        <v>56</v>
      </c>
      <c r="T1061" s="26">
        <v>27</v>
      </c>
    </row>
    <row r="1062" spans="2:20" ht="15.75" customHeight="1">
      <c r="B1062" s="19" t="s">
        <v>33</v>
      </c>
      <c r="C1062" s="19" t="s">
        <v>30</v>
      </c>
      <c r="D1062" s="19" t="s">
        <v>586</v>
      </c>
      <c r="E1062" s="20"/>
      <c r="F1062" s="20"/>
      <c r="G1062" s="6">
        <v>19163322</v>
      </c>
      <c r="H1062" s="6">
        <v>19185988.666666668</v>
      </c>
      <c r="I1062" s="21">
        <v>15580224.311400002</v>
      </c>
      <c r="J1062" s="21">
        <v>14801213.1</v>
      </c>
      <c r="K1062" s="6">
        <v>13270732180</v>
      </c>
      <c r="L1062" s="22"/>
      <c r="M1062" s="23"/>
      <c r="N1062" s="24">
        <v>44046</v>
      </c>
      <c r="O1062" s="25"/>
      <c r="P1062" s="23">
        <v>75</v>
      </c>
      <c r="Q1062" s="19" t="s">
        <v>32</v>
      </c>
      <c r="R1062" s="26">
        <v>84</v>
      </c>
      <c r="S1062" s="26">
        <v>59</v>
      </c>
      <c r="T1062" s="26">
        <v>25</v>
      </c>
    </row>
    <row r="1063" spans="2:20" ht="15.75" customHeight="1">
      <c r="B1063" s="19" t="s">
        <v>29</v>
      </c>
      <c r="C1063" s="19" t="s">
        <v>30</v>
      </c>
      <c r="D1063" s="19" t="s">
        <v>587</v>
      </c>
      <c r="E1063" s="20"/>
      <c r="F1063" s="20"/>
      <c r="G1063" s="6">
        <v>208920354</v>
      </c>
      <c r="H1063" s="6">
        <v>208963687.33333334</v>
      </c>
      <c r="I1063" s="21">
        <v>173697269.96129999</v>
      </c>
      <c r="J1063" s="21">
        <v>165012406.46000001</v>
      </c>
      <c r="K1063" s="6">
        <v>130455866810</v>
      </c>
      <c r="L1063" s="22"/>
      <c r="M1063" s="23"/>
      <c r="N1063" s="24">
        <v>44403</v>
      </c>
      <c r="O1063" s="25"/>
      <c r="P1063" s="23">
        <v>157</v>
      </c>
      <c r="Q1063" s="19" t="s">
        <v>32</v>
      </c>
      <c r="R1063" s="26">
        <v>425</v>
      </c>
      <c r="S1063" s="26">
        <v>277</v>
      </c>
      <c r="T1063" s="26">
        <v>148</v>
      </c>
    </row>
    <row r="1064" spans="2:20" ht="15.75" customHeight="1">
      <c r="B1064" s="19" t="s">
        <v>33</v>
      </c>
      <c r="C1064" s="19" t="s">
        <v>30</v>
      </c>
      <c r="D1064" s="19" t="s">
        <v>587</v>
      </c>
      <c r="E1064" s="20"/>
      <c r="F1064" s="20"/>
      <c r="G1064" s="6">
        <v>124713629.33333333</v>
      </c>
      <c r="H1064" s="6">
        <v>124713629.33333333</v>
      </c>
      <c r="I1064" s="21">
        <v>103122012.04583333</v>
      </c>
      <c r="J1064" s="21">
        <v>97965911.439999998</v>
      </c>
      <c r="K1064" s="6">
        <v>79968952916.666672</v>
      </c>
      <c r="L1064" s="22"/>
      <c r="M1064" s="23"/>
      <c r="N1064" s="24">
        <v>44046</v>
      </c>
      <c r="O1064" s="25"/>
      <c r="P1064" s="23">
        <v>160</v>
      </c>
      <c r="Q1064" s="19" t="s">
        <v>32</v>
      </c>
      <c r="R1064" s="26">
        <v>427</v>
      </c>
      <c r="S1064" s="26">
        <v>278</v>
      </c>
      <c r="T1064" s="26">
        <v>149</v>
      </c>
    </row>
    <row r="1065" spans="2:20" ht="15.75" customHeight="1">
      <c r="B1065" s="19" t="s">
        <v>29</v>
      </c>
      <c r="C1065" s="19" t="s">
        <v>30</v>
      </c>
      <c r="D1065" s="19" t="s">
        <v>588</v>
      </c>
      <c r="E1065" s="20"/>
      <c r="F1065" s="20"/>
      <c r="G1065" s="6">
        <v>200561364.33333334</v>
      </c>
      <c r="H1065" s="6">
        <v>203773364.33333334</v>
      </c>
      <c r="I1065" s="21">
        <v>166386247.99593332</v>
      </c>
      <c r="J1065" s="21">
        <v>158066935.59999999</v>
      </c>
      <c r="K1065" s="6">
        <v>126574504953.33333</v>
      </c>
      <c r="L1065" s="22"/>
      <c r="M1065" s="23"/>
      <c r="N1065" s="24">
        <v>44663</v>
      </c>
      <c r="O1065" s="25"/>
      <c r="P1065" s="23">
        <v>76</v>
      </c>
      <c r="Q1065" s="19" t="s">
        <v>32</v>
      </c>
      <c r="R1065" s="26">
        <v>336</v>
      </c>
      <c r="S1065" s="26">
        <v>194</v>
      </c>
      <c r="T1065" s="26">
        <v>142</v>
      </c>
    </row>
    <row r="1066" spans="2:20" ht="15.75" customHeight="1">
      <c r="B1066" s="19" t="s">
        <v>33</v>
      </c>
      <c r="C1066" s="19" t="s">
        <v>30</v>
      </c>
      <c r="D1066" s="19" t="s">
        <v>588</v>
      </c>
      <c r="E1066" s="20"/>
      <c r="F1066" s="20"/>
      <c r="G1066" s="6">
        <v>176061598</v>
      </c>
      <c r="H1066" s="6">
        <v>182084931.33333334</v>
      </c>
      <c r="I1066" s="21">
        <v>147351477.3973</v>
      </c>
      <c r="J1066" s="21">
        <v>139983903.53</v>
      </c>
      <c r="K1066" s="6">
        <v>106333780010</v>
      </c>
      <c r="L1066" s="22"/>
      <c r="M1066" s="23"/>
      <c r="N1066" s="24">
        <v>44046</v>
      </c>
      <c r="O1066" s="25"/>
      <c r="P1066" s="23">
        <v>79</v>
      </c>
      <c r="Q1066" s="19" t="s">
        <v>32</v>
      </c>
      <c r="R1066" s="26">
        <v>337</v>
      </c>
      <c r="S1066" s="26">
        <v>195</v>
      </c>
      <c r="T1066" s="26">
        <v>142</v>
      </c>
    </row>
    <row r="1067" spans="2:20" ht="15.75" customHeight="1">
      <c r="B1067" s="19" t="s">
        <v>29</v>
      </c>
      <c r="C1067" s="19" t="s">
        <v>30</v>
      </c>
      <c r="D1067" s="19" t="s">
        <v>589</v>
      </c>
      <c r="E1067" s="20"/>
      <c r="F1067" s="20"/>
      <c r="G1067" s="6">
        <v>117522956.33333333</v>
      </c>
      <c r="H1067" s="6">
        <v>117522956.33333333</v>
      </c>
      <c r="I1067" s="21">
        <v>98252295.537233338</v>
      </c>
      <c r="J1067" s="21">
        <v>93339680.760000005</v>
      </c>
      <c r="K1067" s="6">
        <v>71372817763.333328</v>
      </c>
      <c r="L1067" s="22"/>
      <c r="M1067" s="23"/>
      <c r="N1067" s="24">
        <v>44663</v>
      </c>
      <c r="O1067" s="25"/>
      <c r="P1067" s="23">
        <v>36</v>
      </c>
      <c r="Q1067" s="19" t="s">
        <v>32</v>
      </c>
      <c r="R1067" s="26">
        <v>408</v>
      </c>
      <c r="S1067" s="26">
        <v>195</v>
      </c>
      <c r="T1067" s="26">
        <v>213</v>
      </c>
    </row>
    <row r="1068" spans="2:20" ht="15.75" customHeight="1">
      <c r="B1068" s="19" t="s">
        <v>33</v>
      </c>
      <c r="C1068" s="19" t="s">
        <v>30</v>
      </c>
      <c r="D1068" s="19" t="s">
        <v>589</v>
      </c>
      <c r="E1068" s="20"/>
      <c r="F1068" s="20"/>
      <c r="G1068" s="6">
        <v>121572607</v>
      </c>
      <c r="H1068" s="6">
        <v>121572607</v>
      </c>
      <c r="I1068" s="21">
        <v>102182718.42940001</v>
      </c>
      <c r="J1068" s="21">
        <v>97073582.510000005</v>
      </c>
      <c r="K1068" s="6">
        <v>71814402113.333328</v>
      </c>
      <c r="L1068" s="22"/>
      <c r="M1068" s="23"/>
      <c r="N1068" s="24">
        <v>44322</v>
      </c>
      <c r="O1068" s="25"/>
      <c r="P1068" s="23">
        <v>39</v>
      </c>
      <c r="Q1068" s="19" t="s">
        <v>32</v>
      </c>
      <c r="R1068" s="26">
        <v>426</v>
      </c>
      <c r="S1068" s="26">
        <v>208</v>
      </c>
      <c r="T1068" s="26">
        <v>218</v>
      </c>
    </row>
    <row r="1069" spans="2:20" ht="15.75" customHeight="1">
      <c r="B1069" s="19" t="s">
        <v>29</v>
      </c>
      <c r="C1069" s="19" t="s">
        <v>30</v>
      </c>
      <c r="D1069" s="19" t="s">
        <v>590</v>
      </c>
      <c r="E1069" s="20"/>
      <c r="F1069" s="20"/>
      <c r="G1069" s="6">
        <v>35712134.666666664</v>
      </c>
      <c r="H1069" s="6">
        <v>35712134.666666664</v>
      </c>
      <c r="I1069" s="21">
        <v>29716313.782166664</v>
      </c>
      <c r="J1069" s="21">
        <v>28230498.09</v>
      </c>
      <c r="K1069" s="6">
        <v>22206744016.666668</v>
      </c>
      <c r="L1069" s="22"/>
      <c r="M1069" s="23"/>
      <c r="N1069" s="24">
        <v>44641</v>
      </c>
      <c r="O1069" s="25"/>
      <c r="P1069" s="23">
        <v>11</v>
      </c>
      <c r="Q1069" s="19" t="s">
        <v>32</v>
      </c>
      <c r="R1069" s="26">
        <v>295</v>
      </c>
      <c r="S1069" s="26">
        <v>201</v>
      </c>
      <c r="T1069" s="26">
        <v>94</v>
      </c>
    </row>
    <row r="1070" spans="2:20" ht="15.75" customHeight="1">
      <c r="B1070" s="19" t="s">
        <v>33</v>
      </c>
      <c r="C1070" s="19" t="s">
        <v>30</v>
      </c>
      <c r="D1070" s="19" t="s">
        <v>590</v>
      </c>
      <c r="E1070" s="20"/>
      <c r="F1070" s="20"/>
      <c r="G1070" s="6">
        <v>20560607.333333332</v>
      </c>
      <c r="H1070" s="6">
        <v>20560607.333333332</v>
      </c>
      <c r="I1070" s="21">
        <v>16951235.453333333</v>
      </c>
      <c r="J1070" s="21">
        <v>16103673.68</v>
      </c>
      <c r="K1070" s="6">
        <v>13368044000</v>
      </c>
      <c r="L1070" s="22"/>
      <c r="M1070" s="23"/>
      <c r="N1070" s="24">
        <v>44322</v>
      </c>
      <c r="O1070" s="25"/>
      <c r="P1070" s="23">
        <v>14</v>
      </c>
      <c r="Q1070" s="19" t="s">
        <v>32</v>
      </c>
      <c r="R1070" s="26">
        <v>297</v>
      </c>
      <c r="S1070" s="26">
        <v>215</v>
      </c>
      <c r="T1070" s="26">
        <v>82</v>
      </c>
    </row>
    <row r="1071" spans="2:20" ht="15.75" customHeight="1">
      <c r="B1071" s="19" t="s">
        <v>29</v>
      </c>
      <c r="C1071" s="19" t="s">
        <v>30</v>
      </c>
      <c r="D1071" s="19" t="s">
        <v>591</v>
      </c>
      <c r="E1071" s="20"/>
      <c r="F1071" s="20"/>
      <c r="G1071" s="6">
        <v>96624849.333333328</v>
      </c>
      <c r="H1071" s="6">
        <v>96624849.333333328</v>
      </c>
      <c r="I1071" s="21">
        <v>79091595.199533328</v>
      </c>
      <c r="J1071" s="21">
        <v>75137015.439999998</v>
      </c>
      <c r="K1071" s="6">
        <v>64937978273.333336</v>
      </c>
      <c r="L1071" s="22"/>
      <c r="M1071" s="23"/>
      <c r="N1071" s="24">
        <v>44641</v>
      </c>
      <c r="O1071" s="25"/>
      <c r="P1071" s="23">
        <v>27</v>
      </c>
      <c r="Q1071" s="19" t="s">
        <v>32</v>
      </c>
      <c r="R1071" s="26">
        <v>296</v>
      </c>
      <c r="S1071" s="26">
        <v>181</v>
      </c>
      <c r="T1071" s="26">
        <v>115</v>
      </c>
    </row>
    <row r="1072" spans="2:20" ht="15.75" customHeight="1">
      <c r="B1072" s="19" t="s">
        <v>33</v>
      </c>
      <c r="C1072" s="19" t="s">
        <v>30</v>
      </c>
      <c r="D1072" s="19" t="s">
        <v>591</v>
      </c>
      <c r="E1072" s="20"/>
      <c r="F1072" s="20"/>
      <c r="G1072" s="6">
        <v>79508650.666666672</v>
      </c>
      <c r="H1072" s="6">
        <v>79508650.666666672</v>
      </c>
      <c r="I1072" s="21">
        <v>65092682.611066669</v>
      </c>
      <c r="J1072" s="21">
        <v>61838048.479999997</v>
      </c>
      <c r="K1072" s="6">
        <v>53392474280</v>
      </c>
      <c r="L1072" s="22"/>
      <c r="M1072" s="23"/>
      <c r="N1072" s="24">
        <v>44322</v>
      </c>
      <c r="O1072" s="25"/>
      <c r="P1072" s="23">
        <v>30</v>
      </c>
      <c r="Q1072" s="19" t="s">
        <v>32</v>
      </c>
      <c r="R1072" s="26">
        <v>299</v>
      </c>
      <c r="S1072" s="26">
        <v>195</v>
      </c>
      <c r="T1072" s="26">
        <v>104</v>
      </c>
    </row>
    <row r="1073" spans="2:20" ht="15.75" customHeight="1">
      <c r="B1073" s="19" t="s">
        <v>29</v>
      </c>
      <c r="C1073" s="19" t="s">
        <v>30</v>
      </c>
      <c r="D1073" s="19" t="s">
        <v>592</v>
      </c>
      <c r="E1073" s="20"/>
      <c r="F1073" s="20"/>
      <c r="G1073" s="6">
        <v>31376787.666666668</v>
      </c>
      <c r="H1073" s="6">
        <v>31376787.666666668</v>
      </c>
      <c r="I1073" s="21">
        <v>26508412.736466665</v>
      </c>
      <c r="J1073" s="21">
        <v>25182992.100000001</v>
      </c>
      <c r="K1073" s="6">
        <v>18031018260</v>
      </c>
      <c r="L1073" s="22"/>
      <c r="M1073" s="23"/>
      <c r="N1073" s="24">
        <v>44641</v>
      </c>
      <c r="O1073" s="25"/>
      <c r="P1073" s="23">
        <v>31</v>
      </c>
      <c r="Q1073" s="19" t="s">
        <v>32</v>
      </c>
      <c r="R1073" s="26">
        <v>162</v>
      </c>
      <c r="S1073" s="26">
        <v>82</v>
      </c>
      <c r="T1073" s="26">
        <v>80</v>
      </c>
    </row>
    <row r="1074" spans="2:20" ht="15.75" customHeight="1">
      <c r="B1074" s="19" t="s">
        <v>33</v>
      </c>
      <c r="C1074" s="19" t="s">
        <v>30</v>
      </c>
      <c r="D1074" s="19" t="s">
        <v>592</v>
      </c>
      <c r="E1074" s="20"/>
      <c r="F1074" s="20"/>
      <c r="G1074" s="6">
        <v>30249080.666666668</v>
      </c>
      <c r="H1074" s="6">
        <v>30249080.666666668</v>
      </c>
      <c r="I1074" s="21">
        <v>25115514.964766666</v>
      </c>
      <c r="J1074" s="21">
        <v>23859739.219999999</v>
      </c>
      <c r="K1074" s="6">
        <v>19013206303.333332</v>
      </c>
      <c r="L1074" s="22"/>
      <c r="M1074" s="23"/>
      <c r="N1074" s="24">
        <v>44322</v>
      </c>
      <c r="O1074" s="25"/>
      <c r="P1074" s="23">
        <v>34</v>
      </c>
      <c r="Q1074" s="19" t="s">
        <v>32</v>
      </c>
      <c r="R1074" s="26">
        <v>163</v>
      </c>
      <c r="S1074" s="26">
        <v>82</v>
      </c>
      <c r="T1074" s="26">
        <v>81</v>
      </c>
    </row>
    <row r="1075" spans="2:20" ht="15.75" customHeight="1">
      <c r="B1075" s="19" t="s">
        <v>29</v>
      </c>
      <c r="C1075" s="19" t="s">
        <v>30</v>
      </c>
      <c r="D1075" s="19" t="s">
        <v>593</v>
      </c>
      <c r="E1075" s="20"/>
      <c r="F1075" s="20"/>
      <c r="G1075" s="6">
        <v>11004674.999999998</v>
      </c>
      <c r="H1075" s="6">
        <v>11004674.999999998</v>
      </c>
      <c r="I1075" s="21">
        <v>9028685.084999999</v>
      </c>
      <c r="J1075" s="21">
        <v>8577250.8300000001</v>
      </c>
      <c r="K1075" s="6">
        <v>7318481166.666667</v>
      </c>
      <c r="L1075" s="22"/>
      <c r="M1075" s="23"/>
      <c r="N1075" s="24">
        <v>42898</v>
      </c>
      <c r="O1075" s="25"/>
      <c r="P1075" s="23">
        <v>3</v>
      </c>
      <c r="Q1075" s="19" t="s">
        <v>32</v>
      </c>
      <c r="R1075" s="26">
        <v>25</v>
      </c>
      <c r="S1075" s="26">
        <v>4</v>
      </c>
      <c r="T1075" s="26">
        <v>21</v>
      </c>
    </row>
    <row r="1076" spans="2:20" ht="15.75" customHeight="1">
      <c r="B1076" s="19" t="s">
        <v>33</v>
      </c>
      <c r="C1076" s="19" t="s">
        <v>30</v>
      </c>
      <c r="D1076" s="19" t="s">
        <v>593</v>
      </c>
      <c r="E1076" s="20"/>
      <c r="F1076" s="20"/>
      <c r="G1076" s="6">
        <v>11702963.666666666</v>
      </c>
      <c r="H1076" s="6">
        <v>11702963.666666666</v>
      </c>
      <c r="I1076" s="21">
        <v>9560004.0137666669</v>
      </c>
      <c r="J1076" s="21">
        <v>9082003.8100000005</v>
      </c>
      <c r="K1076" s="6">
        <v>7936887603.333333</v>
      </c>
      <c r="L1076" s="22"/>
      <c r="M1076" s="23"/>
      <c r="N1076" s="24">
        <v>44322</v>
      </c>
      <c r="O1076" s="25"/>
      <c r="P1076" s="23">
        <v>6</v>
      </c>
      <c r="Q1076" s="19" t="s">
        <v>32</v>
      </c>
      <c r="R1076" s="26">
        <v>40</v>
      </c>
      <c r="S1076" s="26">
        <v>14</v>
      </c>
      <c r="T1076" s="26">
        <v>26</v>
      </c>
    </row>
    <row r="1077" spans="2:20" ht="15.75" customHeight="1">
      <c r="B1077" s="19" t="s">
        <v>29</v>
      </c>
      <c r="C1077" s="19" t="s">
        <v>30</v>
      </c>
      <c r="D1077" s="19" t="s">
        <v>594</v>
      </c>
      <c r="E1077" s="20"/>
      <c r="F1077" s="20"/>
      <c r="G1077" s="6">
        <v>71247793.666666672</v>
      </c>
      <c r="H1077" s="6">
        <v>71309127</v>
      </c>
      <c r="I1077" s="21">
        <v>62368213.250866674</v>
      </c>
      <c r="J1077" s="21">
        <v>59249802.590000004</v>
      </c>
      <c r="K1077" s="6">
        <v>32887334873.333332</v>
      </c>
      <c r="L1077" s="22"/>
      <c r="M1077" s="23"/>
      <c r="N1077" s="24">
        <v>42898</v>
      </c>
      <c r="O1077" s="25"/>
      <c r="P1077" s="23">
        <v>169</v>
      </c>
      <c r="Q1077" s="19" t="s">
        <v>32</v>
      </c>
      <c r="R1077" s="26">
        <v>283</v>
      </c>
      <c r="S1077" s="26">
        <v>216</v>
      </c>
      <c r="T1077" s="26">
        <v>67</v>
      </c>
    </row>
    <row r="1078" spans="2:20" ht="15.75" customHeight="1">
      <c r="B1078" s="19" t="s">
        <v>33</v>
      </c>
      <c r="C1078" s="19" t="s">
        <v>30</v>
      </c>
      <c r="D1078" s="19" t="s">
        <v>594</v>
      </c>
      <c r="E1078" s="20"/>
      <c r="F1078" s="20"/>
      <c r="G1078" s="6">
        <v>50951750.666666664</v>
      </c>
      <c r="H1078" s="6">
        <v>51015084</v>
      </c>
      <c r="I1078" s="21">
        <v>44660239.653866671</v>
      </c>
      <c r="J1078" s="21">
        <v>42427227.670000002</v>
      </c>
      <c r="K1078" s="6">
        <v>23301892640</v>
      </c>
      <c r="L1078" s="22"/>
      <c r="M1078" s="23"/>
      <c r="N1078" s="24">
        <v>44650</v>
      </c>
      <c r="O1078" s="25"/>
      <c r="P1078" s="23">
        <v>172</v>
      </c>
      <c r="Q1078" s="19" t="s">
        <v>32</v>
      </c>
      <c r="R1078" s="26">
        <v>282</v>
      </c>
      <c r="S1078" s="26">
        <v>219</v>
      </c>
      <c r="T1078" s="26">
        <v>63</v>
      </c>
    </row>
    <row r="1079" spans="2:20" ht="15.75" customHeight="1">
      <c r="B1079" s="19" t="s">
        <v>29</v>
      </c>
      <c r="C1079" s="19" t="s">
        <v>30</v>
      </c>
      <c r="D1079" s="19" t="s">
        <v>595</v>
      </c>
      <c r="E1079" s="20"/>
      <c r="F1079" s="20"/>
      <c r="G1079" s="6">
        <v>367080413</v>
      </c>
      <c r="H1079" s="6">
        <v>367240413</v>
      </c>
      <c r="I1079" s="21">
        <v>302870998.76359999</v>
      </c>
      <c r="J1079" s="21">
        <v>287727448.82999998</v>
      </c>
      <c r="K1079" s="6">
        <v>237812645320</v>
      </c>
      <c r="L1079" s="22"/>
      <c r="M1079" s="23"/>
      <c r="N1079" s="24">
        <v>42898</v>
      </c>
      <c r="O1079" s="25"/>
      <c r="P1079" s="23">
        <v>52</v>
      </c>
      <c r="Q1079" s="19" t="s">
        <v>32</v>
      </c>
      <c r="R1079" s="26">
        <v>531</v>
      </c>
      <c r="S1079" s="26">
        <v>266</v>
      </c>
      <c r="T1079" s="26">
        <v>265</v>
      </c>
    </row>
    <row r="1080" spans="2:20" ht="15.75" customHeight="1">
      <c r="B1080" s="19" t="s">
        <v>33</v>
      </c>
      <c r="C1080" s="19" t="s">
        <v>30</v>
      </c>
      <c r="D1080" s="19" t="s">
        <v>595</v>
      </c>
      <c r="E1080" s="20"/>
      <c r="F1080" s="20"/>
      <c r="G1080" s="6">
        <v>291696660</v>
      </c>
      <c r="H1080" s="6">
        <v>291729993.33333331</v>
      </c>
      <c r="I1080" s="21">
        <v>240951512.05649999</v>
      </c>
      <c r="J1080" s="21">
        <v>228903936.44999999</v>
      </c>
      <c r="K1080" s="6">
        <v>187944992383.33334</v>
      </c>
      <c r="L1080" s="22"/>
      <c r="M1080" s="23"/>
      <c r="N1080" s="24">
        <v>44650</v>
      </c>
      <c r="O1080" s="25"/>
      <c r="P1080" s="23">
        <v>55</v>
      </c>
      <c r="Q1080" s="19" t="s">
        <v>32</v>
      </c>
      <c r="R1080" s="26">
        <v>534</v>
      </c>
      <c r="S1080" s="26">
        <v>296</v>
      </c>
      <c r="T1080" s="26">
        <v>238</v>
      </c>
    </row>
    <row r="1081" spans="2:20" ht="15.75" customHeight="1">
      <c r="B1081" s="19" t="s">
        <v>29</v>
      </c>
      <c r="C1081" s="19" t="s">
        <v>30</v>
      </c>
      <c r="D1081" s="19" t="s">
        <v>596</v>
      </c>
      <c r="E1081" s="20"/>
      <c r="F1081" s="20"/>
      <c r="G1081" s="6">
        <v>63498853.333333336</v>
      </c>
      <c r="H1081" s="6">
        <v>63556853.333333336</v>
      </c>
      <c r="I1081" s="21">
        <v>53468324.983333327</v>
      </c>
      <c r="J1081" s="21">
        <v>50794908.729999997</v>
      </c>
      <c r="K1081" s="6">
        <v>37150105000</v>
      </c>
      <c r="L1081" s="22"/>
      <c r="M1081" s="23"/>
      <c r="N1081" s="24">
        <v>42898</v>
      </c>
      <c r="O1081" s="25"/>
      <c r="P1081" s="23">
        <v>102</v>
      </c>
      <c r="Q1081" s="19" t="s">
        <v>32</v>
      </c>
      <c r="R1081" s="26">
        <v>158</v>
      </c>
      <c r="S1081" s="26">
        <v>114</v>
      </c>
      <c r="T1081" s="26">
        <v>44</v>
      </c>
    </row>
    <row r="1082" spans="2:20" ht="15.75" customHeight="1">
      <c r="B1082" s="19" t="s">
        <v>33</v>
      </c>
      <c r="C1082" s="19" t="s">
        <v>30</v>
      </c>
      <c r="D1082" s="19" t="s">
        <v>596</v>
      </c>
      <c r="E1082" s="20"/>
      <c r="F1082" s="20"/>
      <c r="G1082" s="6">
        <v>18757359.666666668</v>
      </c>
      <c r="H1082" s="6">
        <v>18949359.666666668</v>
      </c>
      <c r="I1082" s="21">
        <v>15714784.130166667</v>
      </c>
      <c r="J1082" s="21">
        <v>14929044.92</v>
      </c>
      <c r="K1082" s="6">
        <v>11268798283.333332</v>
      </c>
      <c r="L1082" s="22"/>
      <c r="M1082" s="23"/>
      <c r="N1082" s="24">
        <v>44650</v>
      </c>
      <c r="O1082" s="25"/>
      <c r="P1082" s="23">
        <v>105</v>
      </c>
      <c r="Q1082" s="19" t="s">
        <v>32</v>
      </c>
      <c r="R1082" s="26">
        <v>170</v>
      </c>
      <c r="S1082" s="26">
        <v>108</v>
      </c>
      <c r="T1082" s="26">
        <v>62</v>
      </c>
    </row>
    <row r="1083" spans="2:20" ht="15.75" customHeight="1">
      <c r="B1083" s="19" t="s">
        <v>29</v>
      </c>
      <c r="C1083" s="19" t="s">
        <v>30</v>
      </c>
      <c r="D1083" s="19" t="s">
        <v>597</v>
      </c>
      <c r="E1083" s="20"/>
      <c r="F1083" s="20"/>
      <c r="G1083" s="6">
        <v>20686419.333333332</v>
      </c>
      <c r="H1083" s="6">
        <v>20686419.333333332</v>
      </c>
      <c r="I1083" s="21">
        <v>16878652.244793333</v>
      </c>
      <c r="J1083" s="21">
        <v>16034719.630000001</v>
      </c>
      <c r="K1083" s="6">
        <v>14102841068.666666</v>
      </c>
      <c r="L1083" s="22"/>
      <c r="M1083" s="23"/>
      <c r="N1083" s="24">
        <v>42621</v>
      </c>
      <c r="O1083" s="25"/>
      <c r="P1083" s="23">
        <v>16</v>
      </c>
      <c r="Q1083" s="19" t="s">
        <v>32</v>
      </c>
      <c r="R1083" s="26">
        <v>333</v>
      </c>
      <c r="S1083" s="26">
        <v>256</v>
      </c>
      <c r="T1083" s="26">
        <v>77</v>
      </c>
    </row>
    <row r="1084" spans="2:20" ht="15.75" customHeight="1">
      <c r="B1084" s="19" t="s">
        <v>33</v>
      </c>
      <c r="C1084" s="19" t="s">
        <v>30</v>
      </c>
      <c r="D1084" s="19" t="s">
        <v>597</v>
      </c>
      <c r="E1084" s="20"/>
      <c r="F1084" s="20"/>
      <c r="G1084" s="6">
        <v>9947531.333333334</v>
      </c>
      <c r="H1084" s="6">
        <v>9947531.333333334</v>
      </c>
      <c r="I1084" s="21">
        <v>8116647.0073133335</v>
      </c>
      <c r="J1084" s="21">
        <v>7710814.6600000001</v>
      </c>
      <c r="K1084" s="6">
        <v>6781053059.333333</v>
      </c>
      <c r="L1084" s="22"/>
      <c r="M1084" s="23"/>
      <c r="N1084" s="24">
        <v>44650</v>
      </c>
      <c r="O1084" s="25"/>
      <c r="P1084" s="23">
        <v>19</v>
      </c>
      <c r="Q1084" s="19" t="s">
        <v>32</v>
      </c>
      <c r="R1084" s="26">
        <v>334</v>
      </c>
      <c r="S1084" s="26">
        <v>256</v>
      </c>
      <c r="T1084" s="26">
        <v>78</v>
      </c>
    </row>
    <row r="1085" spans="2:20" ht="15.75" customHeight="1">
      <c r="B1085" s="19" t="s">
        <v>29</v>
      </c>
      <c r="C1085" s="19" t="s">
        <v>30</v>
      </c>
      <c r="D1085" s="19" t="s">
        <v>598</v>
      </c>
      <c r="E1085" s="20"/>
      <c r="F1085" s="20"/>
      <c r="G1085" s="6">
        <v>41374290</v>
      </c>
      <c r="H1085" s="6">
        <v>41374290</v>
      </c>
      <c r="I1085" s="21">
        <v>34584207.773699999</v>
      </c>
      <c r="J1085" s="21">
        <v>32854997.390000001</v>
      </c>
      <c r="K1085" s="6">
        <v>25148452690</v>
      </c>
      <c r="L1085" s="22"/>
      <c r="M1085" s="23"/>
      <c r="N1085" s="24">
        <v>42621</v>
      </c>
      <c r="O1085" s="25"/>
      <c r="P1085" s="23">
        <v>7</v>
      </c>
      <c r="Q1085" s="19" t="s">
        <v>32</v>
      </c>
      <c r="R1085" s="26">
        <v>73</v>
      </c>
      <c r="S1085" s="26">
        <v>18</v>
      </c>
      <c r="T1085" s="26">
        <v>55</v>
      </c>
    </row>
    <row r="1086" spans="2:20" ht="15.75" customHeight="1">
      <c r="B1086" s="19" t="s">
        <v>33</v>
      </c>
      <c r="C1086" s="19" t="s">
        <v>30</v>
      </c>
      <c r="D1086" s="19" t="s">
        <v>598</v>
      </c>
      <c r="E1086" s="20"/>
      <c r="F1086" s="20"/>
      <c r="G1086" s="6">
        <v>39848457</v>
      </c>
      <c r="H1086" s="6">
        <v>39848457</v>
      </c>
      <c r="I1086" s="21">
        <v>33617661.601800002</v>
      </c>
      <c r="J1086" s="21">
        <v>31936778.52</v>
      </c>
      <c r="K1086" s="6">
        <v>23077019993.333332</v>
      </c>
      <c r="L1086" s="22"/>
      <c r="M1086" s="23"/>
      <c r="N1086" s="24">
        <v>44378</v>
      </c>
      <c r="O1086" s="25"/>
      <c r="P1086" s="23">
        <v>10</v>
      </c>
      <c r="Q1086" s="19" t="s">
        <v>32</v>
      </c>
      <c r="R1086" s="26">
        <v>76</v>
      </c>
      <c r="S1086" s="26">
        <v>23</v>
      </c>
      <c r="T1086" s="26">
        <v>53</v>
      </c>
    </row>
    <row r="1087" spans="2:20" ht="15.75" customHeight="1">
      <c r="B1087" s="19" t="s">
        <v>29</v>
      </c>
      <c r="C1087" s="19" t="s">
        <v>30</v>
      </c>
      <c r="D1087" s="19" t="s">
        <v>599</v>
      </c>
      <c r="E1087" s="20"/>
      <c r="F1087" s="20"/>
      <c r="G1087" s="6">
        <v>23945431.333333332</v>
      </c>
      <c r="H1087" s="6">
        <v>23945431.333333332</v>
      </c>
      <c r="I1087" s="21">
        <v>21226327.879333332</v>
      </c>
      <c r="J1087" s="21">
        <v>20165011.489999998</v>
      </c>
      <c r="K1087" s="6">
        <v>10070753533.333334</v>
      </c>
      <c r="L1087" s="22"/>
      <c r="M1087" s="23"/>
      <c r="N1087" s="24">
        <v>42621</v>
      </c>
      <c r="O1087" s="25"/>
      <c r="P1087" s="23">
        <v>11</v>
      </c>
      <c r="Q1087" s="19" t="s">
        <v>32</v>
      </c>
      <c r="R1087" s="26">
        <v>41</v>
      </c>
      <c r="S1087" s="26">
        <v>29</v>
      </c>
      <c r="T1087" s="26">
        <v>12</v>
      </c>
    </row>
    <row r="1088" spans="2:20" ht="15.75" customHeight="1">
      <c r="B1088" s="19" t="s">
        <v>33</v>
      </c>
      <c r="C1088" s="19" t="s">
        <v>30</v>
      </c>
      <c r="D1088" s="19" t="s">
        <v>599</v>
      </c>
      <c r="E1088" s="20"/>
      <c r="F1088" s="20"/>
      <c r="G1088" s="6">
        <v>12206506</v>
      </c>
      <c r="H1088" s="6">
        <v>12206506</v>
      </c>
      <c r="I1088" s="21">
        <v>11002894.869999999</v>
      </c>
      <c r="J1088" s="21">
        <v>10452750.130000001</v>
      </c>
      <c r="K1088" s="6">
        <v>4457819000</v>
      </c>
      <c r="L1088" s="22"/>
      <c r="M1088" s="23"/>
      <c r="N1088" s="24">
        <v>44378</v>
      </c>
      <c r="O1088" s="25"/>
      <c r="P1088" s="23">
        <v>14</v>
      </c>
      <c r="Q1088" s="19" t="s">
        <v>32</v>
      </c>
      <c r="R1088" s="26">
        <v>43</v>
      </c>
      <c r="S1088" s="26">
        <v>32</v>
      </c>
      <c r="T1088" s="26">
        <v>11</v>
      </c>
    </row>
    <row r="1089" spans="2:20" ht="15.75" customHeight="1">
      <c r="B1089" s="19" t="s">
        <v>29</v>
      </c>
      <c r="C1089" s="19" t="s">
        <v>30</v>
      </c>
      <c r="D1089" s="19" t="s">
        <v>600</v>
      </c>
      <c r="E1089" s="20"/>
      <c r="F1089" s="20"/>
      <c r="G1089" s="6">
        <v>54567464.333333336</v>
      </c>
      <c r="H1089" s="6">
        <v>54567464.333333336</v>
      </c>
      <c r="I1089" s="21">
        <v>46932700.203833334</v>
      </c>
      <c r="J1089" s="21">
        <v>44586065.189999998</v>
      </c>
      <c r="K1089" s="6">
        <v>28276904183.333332</v>
      </c>
      <c r="L1089" s="22"/>
      <c r="M1089" s="23"/>
      <c r="N1089" s="24">
        <v>42621</v>
      </c>
      <c r="O1089" s="25"/>
      <c r="P1089" s="23">
        <v>83</v>
      </c>
      <c r="Q1089" s="19" t="s">
        <v>32</v>
      </c>
      <c r="R1089" s="26">
        <v>114</v>
      </c>
      <c r="S1089" s="26">
        <v>76</v>
      </c>
      <c r="T1089" s="26">
        <v>38</v>
      </c>
    </row>
    <row r="1090" spans="2:20" ht="15.75" customHeight="1">
      <c r="B1090" s="19" t="s">
        <v>33</v>
      </c>
      <c r="C1090" s="19" t="s">
        <v>30</v>
      </c>
      <c r="D1090" s="19" t="s">
        <v>600</v>
      </c>
      <c r="E1090" s="20"/>
      <c r="F1090" s="20"/>
      <c r="G1090" s="6">
        <v>13521255.333333334</v>
      </c>
      <c r="H1090" s="6">
        <v>13521255.333333334</v>
      </c>
      <c r="I1090" s="21">
        <v>11841006.903333334</v>
      </c>
      <c r="J1090" s="21">
        <v>11248956.560000001</v>
      </c>
      <c r="K1090" s="6">
        <v>6223142333.333333</v>
      </c>
      <c r="L1090" s="22"/>
      <c r="M1090" s="23"/>
      <c r="N1090" s="24">
        <v>41137</v>
      </c>
      <c r="O1090" s="25"/>
      <c r="P1090" s="23">
        <v>86</v>
      </c>
      <c r="Q1090" s="19" t="s">
        <v>32</v>
      </c>
      <c r="R1090" s="26">
        <v>113</v>
      </c>
      <c r="S1090" s="26">
        <v>76</v>
      </c>
      <c r="T1090" s="26">
        <v>37</v>
      </c>
    </row>
    <row r="1091" spans="2:20" ht="15.75" customHeight="1">
      <c r="B1091" s="19" t="s">
        <v>29</v>
      </c>
      <c r="C1091" s="19" t="s">
        <v>30</v>
      </c>
      <c r="D1091" s="19" t="s">
        <v>601</v>
      </c>
      <c r="E1091" s="20"/>
      <c r="F1091" s="20"/>
      <c r="G1091" s="6">
        <v>127255880.33333333</v>
      </c>
      <c r="H1091" s="6">
        <v>127257213.66666667</v>
      </c>
      <c r="I1091" s="21">
        <v>104138781.90443332</v>
      </c>
      <c r="J1091" s="21">
        <v>98931842.810000002</v>
      </c>
      <c r="K1091" s="6">
        <v>85618883070</v>
      </c>
      <c r="L1091" s="22"/>
      <c r="M1091" s="23"/>
      <c r="N1091" s="24">
        <v>42808</v>
      </c>
      <c r="O1091" s="25"/>
      <c r="P1091" s="23">
        <v>30</v>
      </c>
      <c r="Q1091" s="19" t="s">
        <v>32</v>
      </c>
      <c r="R1091" s="26">
        <v>507</v>
      </c>
      <c r="S1091" s="26">
        <v>279</v>
      </c>
      <c r="T1091" s="26">
        <v>228</v>
      </c>
    </row>
    <row r="1092" spans="2:20" ht="15.75" customHeight="1">
      <c r="B1092" s="19" t="s">
        <v>33</v>
      </c>
      <c r="C1092" s="19" t="s">
        <v>30</v>
      </c>
      <c r="D1092" s="19" t="s">
        <v>601</v>
      </c>
      <c r="E1092" s="20"/>
      <c r="F1092" s="20"/>
      <c r="G1092" s="6">
        <v>96529907.666666672</v>
      </c>
      <c r="H1092" s="6">
        <v>96529907.666666672</v>
      </c>
      <c r="I1092" s="21">
        <v>78975132.068666667</v>
      </c>
      <c r="J1092" s="21">
        <v>75026375.469999999</v>
      </c>
      <c r="K1092" s="6">
        <v>65017687400</v>
      </c>
      <c r="L1092" s="22"/>
      <c r="M1092" s="23"/>
      <c r="N1092" s="24">
        <v>41137</v>
      </c>
      <c r="O1092" s="25"/>
      <c r="P1092" s="23">
        <v>33</v>
      </c>
      <c r="Q1092" s="19" t="s">
        <v>32</v>
      </c>
      <c r="R1092" s="26">
        <v>525</v>
      </c>
      <c r="S1092" s="26">
        <v>306</v>
      </c>
      <c r="T1092" s="26">
        <v>219</v>
      </c>
    </row>
    <row r="1093" spans="2:20" ht="15.75" customHeight="1">
      <c r="B1093" s="19" t="s">
        <v>29</v>
      </c>
      <c r="C1093" s="19" t="s">
        <v>30</v>
      </c>
      <c r="D1093" s="19" t="s">
        <v>602</v>
      </c>
      <c r="E1093" s="20"/>
      <c r="F1093" s="20"/>
      <c r="G1093" s="6">
        <v>35325.666666666664</v>
      </c>
      <c r="H1093" s="6">
        <v>35325.666666666664</v>
      </c>
      <c r="I1093" s="21">
        <v>32576.976666666666</v>
      </c>
      <c r="J1093" s="21">
        <v>30948.13</v>
      </c>
      <c r="K1093" s="6">
        <v>10180333.333333334</v>
      </c>
      <c r="L1093" s="22"/>
      <c r="M1093" s="23"/>
      <c r="N1093" s="24">
        <v>42808</v>
      </c>
      <c r="O1093" s="25"/>
      <c r="P1093" s="23">
        <v>1</v>
      </c>
      <c r="Q1093" s="19" t="s">
        <v>32</v>
      </c>
      <c r="R1093" s="26">
        <v>4</v>
      </c>
      <c r="S1093" s="26">
        <v>4</v>
      </c>
      <c r="T1093" s="26"/>
    </row>
    <row r="1094" spans="2:20" ht="15.75" customHeight="1">
      <c r="B1094" s="19" t="s">
        <v>33</v>
      </c>
      <c r="C1094" s="19" t="s">
        <v>30</v>
      </c>
      <c r="D1094" s="19" t="s">
        <v>602</v>
      </c>
      <c r="E1094" s="20"/>
      <c r="F1094" s="20"/>
      <c r="G1094" s="6">
        <v>2105375.6666666665</v>
      </c>
      <c r="H1094" s="6">
        <v>3261375.6666666665</v>
      </c>
      <c r="I1094" s="21">
        <v>1781676.8066666666</v>
      </c>
      <c r="J1094" s="21">
        <v>1692592.97</v>
      </c>
      <c r="K1094" s="6">
        <v>1198884666.6666667</v>
      </c>
      <c r="L1094" s="22"/>
      <c r="M1094" s="23"/>
      <c r="N1094" s="24">
        <v>41137</v>
      </c>
      <c r="O1094" s="25"/>
      <c r="P1094" s="23">
        <v>4</v>
      </c>
      <c r="Q1094" s="19" t="s">
        <v>32</v>
      </c>
      <c r="R1094" s="26">
        <v>20</v>
      </c>
      <c r="S1094" s="26">
        <v>9</v>
      </c>
      <c r="T1094" s="26">
        <v>11</v>
      </c>
    </row>
    <row r="1095" spans="2:20" ht="15.75" customHeight="1">
      <c r="B1095" s="19" t="s">
        <v>29</v>
      </c>
      <c r="C1095" s="19" t="s">
        <v>30</v>
      </c>
      <c r="D1095" s="19" t="s">
        <v>603</v>
      </c>
      <c r="E1095" s="20"/>
      <c r="F1095" s="20"/>
      <c r="G1095" s="6">
        <v>211917470</v>
      </c>
      <c r="H1095" s="6">
        <v>212230136.66666666</v>
      </c>
      <c r="I1095" s="21">
        <v>176964379.43900001</v>
      </c>
      <c r="J1095" s="21">
        <v>168116160.47</v>
      </c>
      <c r="K1095" s="6">
        <v>129455890966.66667</v>
      </c>
      <c r="L1095" s="22"/>
      <c r="M1095" s="23"/>
      <c r="N1095" s="24">
        <v>42808</v>
      </c>
      <c r="O1095" s="25"/>
      <c r="P1095" s="23">
        <v>66</v>
      </c>
      <c r="Q1095" s="19" t="s">
        <v>32</v>
      </c>
      <c r="R1095" s="26">
        <v>241</v>
      </c>
      <c r="S1095" s="26">
        <v>139</v>
      </c>
      <c r="T1095" s="26">
        <v>102</v>
      </c>
    </row>
    <row r="1096" spans="2:20" ht="15.75" customHeight="1">
      <c r="B1096" s="19" t="s">
        <v>33</v>
      </c>
      <c r="C1096" s="19" t="s">
        <v>30</v>
      </c>
      <c r="D1096" s="19" t="s">
        <v>603</v>
      </c>
      <c r="E1096" s="20"/>
      <c r="F1096" s="20"/>
      <c r="G1096" s="6">
        <v>106584984</v>
      </c>
      <c r="H1096" s="6">
        <v>108866984</v>
      </c>
      <c r="I1096" s="21">
        <v>90917618.713199988</v>
      </c>
      <c r="J1096" s="21">
        <v>86371737.780000001</v>
      </c>
      <c r="K1096" s="6">
        <v>58027278840</v>
      </c>
      <c r="L1096" s="22"/>
      <c r="M1096" s="23"/>
      <c r="N1096" s="24">
        <v>41137</v>
      </c>
      <c r="O1096" s="25"/>
      <c r="P1096" s="23">
        <v>69</v>
      </c>
      <c r="Q1096" s="19" t="s">
        <v>32</v>
      </c>
      <c r="R1096" s="26">
        <v>239</v>
      </c>
      <c r="S1096" s="26">
        <v>149</v>
      </c>
      <c r="T1096" s="26">
        <v>90</v>
      </c>
    </row>
    <row r="1097" spans="2:20" ht="15.75" customHeight="1">
      <c r="B1097" s="19" t="s">
        <v>29</v>
      </c>
      <c r="C1097" s="19" t="s">
        <v>30</v>
      </c>
      <c r="D1097" s="19" t="s">
        <v>604</v>
      </c>
      <c r="E1097" s="20"/>
      <c r="F1097" s="20"/>
      <c r="G1097" s="6">
        <v>46089315</v>
      </c>
      <c r="H1097" s="6">
        <v>46089315</v>
      </c>
      <c r="I1097" s="21">
        <v>38119736.1708</v>
      </c>
      <c r="J1097" s="21">
        <v>36213749.359999999</v>
      </c>
      <c r="K1097" s="6">
        <v>29516958626.666668</v>
      </c>
      <c r="L1097" s="22"/>
      <c r="M1097" s="23"/>
      <c r="N1097" s="24">
        <v>42808</v>
      </c>
      <c r="O1097" s="25"/>
      <c r="P1097" s="23">
        <v>24</v>
      </c>
      <c r="Q1097" s="19" t="s">
        <v>32</v>
      </c>
      <c r="R1097" s="26">
        <v>276</v>
      </c>
      <c r="S1097" s="26">
        <v>181</v>
      </c>
      <c r="T1097" s="26">
        <v>95</v>
      </c>
    </row>
    <row r="1098" spans="2:20" ht="15.75" customHeight="1">
      <c r="B1098" s="19" t="s">
        <v>33</v>
      </c>
      <c r="C1098" s="19" t="s">
        <v>30</v>
      </c>
      <c r="D1098" s="19" t="s">
        <v>604</v>
      </c>
      <c r="E1098" s="20"/>
      <c r="F1098" s="20"/>
      <c r="G1098" s="6">
        <v>33620717.333333336</v>
      </c>
      <c r="H1098" s="6">
        <v>33620717.333333336</v>
      </c>
      <c r="I1098" s="21">
        <v>27983507.46173333</v>
      </c>
      <c r="J1098" s="21">
        <v>26584332.09</v>
      </c>
      <c r="K1098" s="6">
        <v>20878555080</v>
      </c>
      <c r="L1098" s="22"/>
      <c r="M1098" s="23"/>
      <c r="N1098" s="24">
        <v>41137</v>
      </c>
      <c r="O1098" s="25"/>
      <c r="P1098" s="23">
        <v>27</v>
      </c>
      <c r="Q1098" s="19" t="s">
        <v>32</v>
      </c>
      <c r="R1098" s="26">
        <v>277</v>
      </c>
      <c r="S1098" s="26">
        <v>188</v>
      </c>
      <c r="T1098" s="26">
        <v>89</v>
      </c>
    </row>
    <row r="1099" spans="2:20" ht="15.75" customHeight="1">
      <c r="B1099" s="19" t="s">
        <v>33</v>
      </c>
      <c r="C1099" s="19" t="s">
        <v>30</v>
      </c>
      <c r="D1099" s="19" t="s">
        <v>605</v>
      </c>
      <c r="E1099" s="20"/>
      <c r="F1099" s="20"/>
      <c r="G1099" s="6">
        <v>0</v>
      </c>
      <c r="H1099" s="6">
        <v>0</v>
      </c>
      <c r="I1099" s="21">
        <v>0</v>
      </c>
      <c r="J1099" s="21">
        <v>0</v>
      </c>
      <c r="K1099" s="6">
        <v>0</v>
      </c>
      <c r="L1099" s="22"/>
      <c r="M1099" s="23"/>
      <c r="N1099" s="24">
        <v>44032</v>
      </c>
      <c r="O1099" s="25"/>
      <c r="P1099" s="23">
        <v>1</v>
      </c>
      <c r="Q1099" s="19" t="s">
        <v>32</v>
      </c>
      <c r="R1099" s="26">
        <v>4</v>
      </c>
      <c r="S1099" s="26">
        <v>2</v>
      </c>
      <c r="T1099" s="26">
        <v>2</v>
      </c>
    </row>
    <row r="1100" spans="2:20" ht="15.75" customHeight="1">
      <c r="B1100" s="19" t="s">
        <v>29</v>
      </c>
      <c r="C1100" s="19" t="s">
        <v>30</v>
      </c>
      <c r="D1100" s="19" t="s">
        <v>606</v>
      </c>
      <c r="E1100" s="20"/>
      <c r="F1100" s="20"/>
      <c r="G1100" s="6">
        <v>319403690.66666669</v>
      </c>
      <c r="H1100" s="6">
        <v>319881690.66666669</v>
      </c>
      <c r="I1100" s="21">
        <v>261085256.98346666</v>
      </c>
      <c r="J1100" s="21">
        <v>248030994.13</v>
      </c>
      <c r="K1100" s="6">
        <v>215994198826.66666</v>
      </c>
      <c r="L1100" s="22"/>
      <c r="M1100" s="23"/>
      <c r="N1100" s="24">
        <v>43047</v>
      </c>
      <c r="O1100" s="25"/>
      <c r="P1100" s="23">
        <v>31</v>
      </c>
      <c r="Q1100" s="19" t="s">
        <v>32</v>
      </c>
      <c r="R1100" s="26">
        <v>1135</v>
      </c>
      <c r="S1100" s="26">
        <v>734</v>
      </c>
      <c r="T1100" s="26">
        <v>401</v>
      </c>
    </row>
    <row r="1101" spans="2:20" ht="15.75" customHeight="1">
      <c r="B1101" s="19" t="s">
        <v>33</v>
      </c>
      <c r="C1101" s="19" t="s">
        <v>30</v>
      </c>
      <c r="D1101" s="19" t="s">
        <v>606</v>
      </c>
      <c r="E1101" s="20"/>
      <c r="F1101" s="20"/>
      <c r="G1101" s="6">
        <v>184039484.66666666</v>
      </c>
      <c r="H1101" s="6">
        <v>185224818</v>
      </c>
      <c r="I1101" s="21">
        <v>149508585.45656666</v>
      </c>
      <c r="J1101" s="21">
        <v>142033156.18000001</v>
      </c>
      <c r="K1101" s="6">
        <v>127892219296.66667</v>
      </c>
      <c r="L1101" s="22"/>
      <c r="M1101" s="23"/>
      <c r="N1101" s="24">
        <v>44032</v>
      </c>
      <c r="O1101" s="25"/>
      <c r="P1101" s="23">
        <v>34</v>
      </c>
      <c r="Q1101" s="19" t="s">
        <v>32</v>
      </c>
      <c r="R1101" s="26">
        <v>1137</v>
      </c>
      <c r="S1101" s="26">
        <v>756</v>
      </c>
      <c r="T1101" s="26">
        <v>381</v>
      </c>
    </row>
    <row r="1102" spans="2:20" ht="15.75" customHeight="1">
      <c r="B1102" s="19" t="s">
        <v>29</v>
      </c>
      <c r="C1102" s="19" t="s">
        <v>30</v>
      </c>
      <c r="D1102" s="19" t="s">
        <v>607</v>
      </c>
      <c r="E1102" s="20"/>
      <c r="F1102" s="20"/>
      <c r="G1102" s="6">
        <v>32148884.333333332</v>
      </c>
      <c r="H1102" s="6">
        <v>32148884.333333332</v>
      </c>
      <c r="I1102" s="21">
        <v>26258433.956633333</v>
      </c>
      <c r="J1102" s="21">
        <v>24945512.260000002</v>
      </c>
      <c r="K1102" s="6">
        <v>21816482876.666668</v>
      </c>
      <c r="L1102" s="22"/>
      <c r="M1102" s="23"/>
      <c r="N1102" s="24">
        <v>43047</v>
      </c>
      <c r="O1102" s="25"/>
      <c r="P1102" s="23">
        <v>39</v>
      </c>
      <c r="Q1102" s="19" t="s">
        <v>32</v>
      </c>
      <c r="R1102" s="26">
        <v>312</v>
      </c>
      <c r="S1102" s="26">
        <v>160</v>
      </c>
      <c r="T1102" s="26">
        <v>152</v>
      </c>
    </row>
    <row r="1103" spans="2:20" ht="15.75" customHeight="1">
      <c r="B1103" s="19" t="s">
        <v>33</v>
      </c>
      <c r="C1103" s="19" t="s">
        <v>30</v>
      </c>
      <c r="D1103" s="19" t="s">
        <v>607</v>
      </c>
      <c r="E1103" s="20"/>
      <c r="F1103" s="20"/>
      <c r="G1103" s="6">
        <v>28407900</v>
      </c>
      <c r="H1103" s="6">
        <v>28407900</v>
      </c>
      <c r="I1103" s="21">
        <v>23190528.776700001</v>
      </c>
      <c r="J1103" s="21">
        <v>22031002.34</v>
      </c>
      <c r="K1103" s="6">
        <v>19323597123.333332</v>
      </c>
      <c r="L1103" s="22"/>
      <c r="M1103" s="23"/>
      <c r="N1103" s="24">
        <v>44032</v>
      </c>
      <c r="O1103" s="25"/>
      <c r="P1103" s="23">
        <v>42</v>
      </c>
      <c r="Q1103" s="19" t="s">
        <v>32</v>
      </c>
      <c r="R1103" s="26">
        <v>311</v>
      </c>
      <c r="S1103" s="26">
        <v>175</v>
      </c>
      <c r="T1103" s="26">
        <v>136</v>
      </c>
    </row>
    <row r="1104" spans="2:20" ht="15.75" customHeight="1">
      <c r="B1104" s="19" t="s">
        <v>29</v>
      </c>
      <c r="C1104" s="19" t="s">
        <v>30</v>
      </c>
      <c r="D1104" s="19" t="s">
        <v>608</v>
      </c>
      <c r="E1104" s="20"/>
      <c r="F1104" s="20"/>
      <c r="G1104" s="6">
        <v>821858282</v>
      </c>
      <c r="H1104" s="6">
        <v>821858282</v>
      </c>
      <c r="I1104" s="21">
        <v>708013504.25989997</v>
      </c>
      <c r="J1104" s="21">
        <v>672612829.04999995</v>
      </c>
      <c r="K1104" s="6">
        <v>421647324963.33331</v>
      </c>
      <c r="L1104" s="22"/>
      <c r="M1104" s="23"/>
      <c r="N1104" s="24">
        <v>43047</v>
      </c>
      <c r="O1104" s="25"/>
      <c r="P1104" s="23">
        <v>89</v>
      </c>
      <c r="Q1104" s="19" t="s">
        <v>32</v>
      </c>
      <c r="R1104" s="26">
        <v>101</v>
      </c>
      <c r="S1104" s="26">
        <v>66</v>
      </c>
      <c r="T1104" s="26">
        <v>35</v>
      </c>
    </row>
    <row r="1105" spans="2:20" ht="15.75" customHeight="1">
      <c r="B1105" s="19" t="s">
        <v>33</v>
      </c>
      <c r="C1105" s="19" t="s">
        <v>30</v>
      </c>
      <c r="D1105" s="19" t="s">
        <v>608</v>
      </c>
      <c r="E1105" s="20"/>
      <c r="F1105" s="20"/>
      <c r="G1105" s="6">
        <v>376822276</v>
      </c>
      <c r="H1105" s="6">
        <v>376822942.66666669</v>
      </c>
      <c r="I1105" s="21">
        <v>324205807.23970002</v>
      </c>
      <c r="J1105" s="21">
        <v>307995516.88</v>
      </c>
      <c r="K1105" s="6">
        <v>194875810223.33334</v>
      </c>
      <c r="L1105" s="22"/>
      <c r="M1105" s="23"/>
      <c r="N1105" s="24">
        <v>44032</v>
      </c>
      <c r="O1105" s="25"/>
      <c r="P1105" s="23">
        <v>92</v>
      </c>
      <c r="Q1105" s="19" t="s">
        <v>32</v>
      </c>
      <c r="R1105" s="26">
        <v>100</v>
      </c>
      <c r="S1105" s="26">
        <v>71</v>
      </c>
      <c r="T1105" s="26">
        <v>29</v>
      </c>
    </row>
    <row r="1106" spans="2:20" ht="15.75" customHeight="1">
      <c r="B1106" s="19" t="s">
        <v>29</v>
      </c>
      <c r="C1106" s="19" t="s">
        <v>30</v>
      </c>
      <c r="D1106" s="19" t="s">
        <v>609</v>
      </c>
      <c r="E1106" s="20"/>
      <c r="F1106" s="20"/>
      <c r="G1106" s="6">
        <v>46081050</v>
      </c>
      <c r="H1106" s="6">
        <v>46081050</v>
      </c>
      <c r="I1106" s="21">
        <v>37639146.234299995</v>
      </c>
      <c r="J1106" s="21">
        <v>35757188.920000002</v>
      </c>
      <c r="K1106" s="6">
        <v>31266310243.333332</v>
      </c>
      <c r="L1106" s="22"/>
      <c r="M1106" s="23"/>
      <c r="N1106" s="24">
        <v>43047</v>
      </c>
      <c r="O1106" s="25"/>
      <c r="P1106" s="23">
        <v>25</v>
      </c>
      <c r="Q1106" s="19" t="s">
        <v>32</v>
      </c>
      <c r="R1106" s="26">
        <v>83</v>
      </c>
      <c r="S1106" s="26">
        <v>45</v>
      </c>
      <c r="T1106" s="26">
        <v>38</v>
      </c>
    </row>
    <row r="1107" spans="2:20" ht="15.75" customHeight="1">
      <c r="B1107" s="19" t="s">
        <v>33</v>
      </c>
      <c r="C1107" s="19" t="s">
        <v>30</v>
      </c>
      <c r="D1107" s="19" t="s">
        <v>609</v>
      </c>
      <c r="E1107" s="20"/>
      <c r="F1107" s="20"/>
      <c r="G1107" s="6">
        <v>28620556</v>
      </c>
      <c r="H1107" s="6">
        <v>28620556</v>
      </c>
      <c r="I1107" s="21">
        <v>23440136.425000001</v>
      </c>
      <c r="J1107" s="21">
        <v>22268129.600000001</v>
      </c>
      <c r="K1107" s="6">
        <v>19186739166.666668</v>
      </c>
      <c r="L1107" s="22"/>
      <c r="M1107" s="23"/>
      <c r="N1107" s="24">
        <v>44890</v>
      </c>
      <c r="O1107" s="25"/>
      <c r="P1107" s="23">
        <v>28</v>
      </c>
      <c r="Q1107" s="19" t="s">
        <v>32</v>
      </c>
      <c r="R1107" s="26">
        <v>84</v>
      </c>
      <c r="S1107" s="26">
        <v>48</v>
      </c>
      <c r="T1107" s="26">
        <v>36</v>
      </c>
    </row>
    <row r="1108" spans="2:20" ht="15.75" customHeight="1">
      <c r="B1108" s="19" t="s">
        <v>29</v>
      </c>
      <c r="C1108" s="19" t="s">
        <v>30</v>
      </c>
      <c r="D1108" s="19" t="s">
        <v>610</v>
      </c>
      <c r="E1108" s="20"/>
      <c r="F1108" s="20"/>
      <c r="G1108" s="6">
        <v>51051609.666666664</v>
      </c>
      <c r="H1108" s="6">
        <v>51051609.666666664</v>
      </c>
      <c r="I1108" s="21">
        <v>45230340.903606661</v>
      </c>
      <c r="J1108" s="21">
        <v>42968823.859999999</v>
      </c>
      <c r="K1108" s="6">
        <v>21560254678</v>
      </c>
      <c r="L1108" s="22"/>
      <c r="M1108" s="23"/>
      <c r="N1108" s="24">
        <v>44356</v>
      </c>
      <c r="O1108" s="25"/>
      <c r="P1108" s="23">
        <v>37</v>
      </c>
      <c r="Q1108" s="19" t="s">
        <v>32</v>
      </c>
      <c r="R1108" s="26">
        <v>273</v>
      </c>
      <c r="S1108" s="26">
        <v>188</v>
      </c>
      <c r="T1108" s="26">
        <v>85</v>
      </c>
    </row>
    <row r="1109" spans="2:20" ht="15.75" customHeight="1">
      <c r="B1109" s="19" t="s">
        <v>33</v>
      </c>
      <c r="C1109" s="19" t="s">
        <v>30</v>
      </c>
      <c r="D1109" s="19" t="s">
        <v>610</v>
      </c>
      <c r="E1109" s="20"/>
      <c r="F1109" s="20"/>
      <c r="G1109" s="6">
        <v>30760088.333333332</v>
      </c>
      <c r="H1109" s="6">
        <v>30760088.333333332</v>
      </c>
      <c r="I1109" s="21">
        <v>26985282.866213333</v>
      </c>
      <c r="J1109" s="21">
        <v>25636018.719999999</v>
      </c>
      <c r="K1109" s="6">
        <v>13980760989.333334</v>
      </c>
      <c r="L1109" s="22"/>
      <c r="M1109" s="23"/>
      <c r="N1109" s="24">
        <v>44890</v>
      </c>
      <c r="O1109" s="25"/>
      <c r="P1109" s="23">
        <v>40</v>
      </c>
      <c r="Q1109" s="19" t="s">
        <v>32</v>
      </c>
      <c r="R1109" s="26">
        <v>274</v>
      </c>
      <c r="S1109" s="26">
        <v>184</v>
      </c>
      <c r="T1109" s="26">
        <v>90</v>
      </c>
    </row>
    <row r="1110" spans="2:20" ht="15.75" customHeight="1">
      <c r="B1110" s="19" t="s">
        <v>29</v>
      </c>
      <c r="C1110" s="19" t="s">
        <v>30</v>
      </c>
      <c r="D1110" s="19" t="s">
        <v>611</v>
      </c>
      <c r="E1110" s="20"/>
      <c r="F1110" s="20"/>
      <c r="G1110" s="6">
        <v>99460814.666666672</v>
      </c>
      <c r="H1110" s="6">
        <v>99460814.666666672</v>
      </c>
      <c r="I1110" s="21">
        <v>81292888.717466667</v>
      </c>
      <c r="J1110" s="21">
        <v>77228244.280000001</v>
      </c>
      <c r="K1110" s="6">
        <v>67288614626.666664</v>
      </c>
      <c r="L1110" s="22"/>
      <c r="M1110" s="23"/>
      <c r="N1110" s="24">
        <v>44356</v>
      </c>
      <c r="O1110" s="25"/>
      <c r="P1110" s="23">
        <v>31</v>
      </c>
      <c r="Q1110" s="19" t="s">
        <v>32</v>
      </c>
      <c r="R1110" s="26">
        <v>143</v>
      </c>
      <c r="S1110" s="26">
        <v>85</v>
      </c>
      <c r="T1110" s="26">
        <v>58</v>
      </c>
    </row>
    <row r="1111" spans="2:20" ht="15.75" customHeight="1">
      <c r="B1111" s="19" t="s">
        <v>33</v>
      </c>
      <c r="C1111" s="19" t="s">
        <v>30</v>
      </c>
      <c r="D1111" s="19" t="s">
        <v>611</v>
      </c>
      <c r="E1111" s="20"/>
      <c r="F1111" s="20"/>
      <c r="G1111" s="6">
        <v>60732385</v>
      </c>
      <c r="H1111" s="6">
        <v>60732385</v>
      </c>
      <c r="I1111" s="21">
        <v>49593155.257600002</v>
      </c>
      <c r="J1111" s="21">
        <v>47113497.490000002</v>
      </c>
      <c r="K1111" s="6">
        <v>41256406453.333336</v>
      </c>
      <c r="L1111" s="22"/>
      <c r="M1111" s="23"/>
      <c r="N1111" s="24">
        <v>44890</v>
      </c>
      <c r="O1111" s="25"/>
      <c r="P1111" s="23">
        <v>34</v>
      </c>
      <c r="Q1111" s="19" t="s">
        <v>32</v>
      </c>
      <c r="R1111" s="26">
        <v>143</v>
      </c>
      <c r="S1111" s="26">
        <v>91</v>
      </c>
      <c r="T1111" s="26">
        <v>52</v>
      </c>
    </row>
    <row r="1112" spans="2:20" ht="15.75" customHeight="1">
      <c r="B1112" s="19" t="s">
        <v>29</v>
      </c>
      <c r="C1112" s="19" t="s">
        <v>30</v>
      </c>
      <c r="D1112" s="19" t="s">
        <v>612</v>
      </c>
      <c r="E1112" s="20"/>
      <c r="F1112" s="20"/>
      <c r="G1112" s="6">
        <v>37482849</v>
      </c>
      <c r="H1112" s="6">
        <v>37482849</v>
      </c>
      <c r="I1112" s="21">
        <v>32084519.391000003</v>
      </c>
      <c r="J1112" s="21">
        <v>30480293.420000002</v>
      </c>
      <c r="K1112" s="6">
        <v>19993813366.666668</v>
      </c>
      <c r="L1112" s="22"/>
      <c r="M1112" s="23"/>
      <c r="N1112" s="24">
        <v>44356</v>
      </c>
      <c r="O1112" s="25"/>
      <c r="P1112" s="23">
        <v>74</v>
      </c>
      <c r="Q1112" s="19" t="s">
        <v>32</v>
      </c>
      <c r="R1112" s="26">
        <v>89</v>
      </c>
      <c r="S1112" s="26">
        <v>62</v>
      </c>
      <c r="T1112" s="26">
        <v>27</v>
      </c>
    </row>
    <row r="1113" spans="2:20" ht="15.75" customHeight="1">
      <c r="B1113" s="19" t="s">
        <v>33</v>
      </c>
      <c r="C1113" s="19" t="s">
        <v>30</v>
      </c>
      <c r="D1113" s="19" t="s">
        <v>612</v>
      </c>
      <c r="E1113" s="20"/>
      <c r="F1113" s="20"/>
      <c r="G1113" s="6">
        <v>51197514.666666664</v>
      </c>
      <c r="H1113" s="6">
        <v>51197514.666666664</v>
      </c>
      <c r="I1113" s="21">
        <v>44295978.480666667</v>
      </c>
      <c r="J1113" s="21">
        <v>42081179.560000002</v>
      </c>
      <c r="K1113" s="6">
        <v>25561245133.333332</v>
      </c>
      <c r="L1113" s="22"/>
      <c r="M1113" s="23"/>
      <c r="N1113" s="24">
        <v>44890</v>
      </c>
      <c r="O1113" s="25"/>
      <c r="P1113" s="23">
        <v>77</v>
      </c>
      <c r="Q1113" s="19" t="s">
        <v>32</v>
      </c>
      <c r="R1113" s="26">
        <v>89</v>
      </c>
      <c r="S1113" s="26">
        <v>62</v>
      </c>
      <c r="T1113" s="26">
        <v>27</v>
      </c>
    </row>
    <row r="1114" spans="2:20" ht="15.75" customHeight="1">
      <c r="B1114" s="19" t="s">
        <v>29</v>
      </c>
      <c r="C1114" s="19" t="s">
        <v>30</v>
      </c>
      <c r="D1114" s="19" t="s">
        <v>613</v>
      </c>
      <c r="E1114" s="20"/>
      <c r="F1114" s="20"/>
      <c r="G1114" s="6">
        <v>5361092.333333333</v>
      </c>
      <c r="H1114" s="6">
        <v>5361092.333333333</v>
      </c>
      <c r="I1114" s="21">
        <v>4504477.9223333327</v>
      </c>
      <c r="J1114" s="21">
        <v>4279254.03</v>
      </c>
      <c r="K1114" s="6">
        <v>3172645966.6666665</v>
      </c>
      <c r="L1114" s="22"/>
      <c r="M1114" s="23"/>
      <c r="N1114" s="24">
        <v>44356</v>
      </c>
      <c r="O1114" s="25"/>
      <c r="P1114" s="23">
        <v>77</v>
      </c>
      <c r="Q1114" s="19" t="s">
        <v>32</v>
      </c>
      <c r="R1114" s="26">
        <v>107</v>
      </c>
      <c r="S1114" s="26">
        <v>79</v>
      </c>
      <c r="T1114" s="26">
        <v>28</v>
      </c>
    </row>
    <row r="1115" spans="2:20" ht="15.75" customHeight="1">
      <c r="B1115" s="19" t="s">
        <v>33</v>
      </c>
      <c r="C1115" s="19" t="s">
        <v>30</v>
      </c>
      <c r="D1115" s="19" t="s">
        <v>613</v>
      </c>
      <c r="E1115" s="20"/>
      <c r="F1115" s="20"/>
      <c r="G1115" s="6">
        <v>5230318</v>
      </c>
      <c r="H1115" s="6">
        <v>5230318</v>
      </c>
      <c r="I1115" s="21">
        <v>4328221.8999999994</v>
      </c>
      <c r="J1115" s="21">
        <v>4111810.81</v>
      </c>
      <c r="K1115" s="6">
        <v>3341096666.6666665</v>
      </c>
      <c r="L1115" s="22"/>
      <c r="M1115" s="23"/>
      <c r="N1115" s="24">
        <v>42842</v>
      </c>
      <c r="O1115" s="25"/>
      <c r="P1115" s="23">
        <v>80</v>
      </c>
      <c r="Q1115" s="19" t="s">
        <v>32</v>
      </c>
      <c r="R1115" s="26">
        <v>107</v>
      </c>
      <c r="S1115" s="26">
        <v>81</v>
      </c>
      <c r="T1115" s="26">
        <v>26</v>
      </c>
    </row>
    <row r="1116" spans="2:20" ht="15.75" customHeight="1">
      <c r="B1116" s="19" t="s">
        <v>29</v>
      </c>
      <c r="C1116" s="19" t="s">
        <v>30</v>
      </c>
      <c r="D1116" s="19" t="s">
        <v>614</v>
      </c>
      <c r="E1116" s="20"/>
      <c r="F1116" s="20"/>
      <c r="G1116" s="6">
        <v>12674769</v>
      </c>
      <c r="H1116" s="6">
        <v>12674769</v>
      </c>
      <c r="I1116" s="21">
        <v>11184730.529999999</v>
      </c>
      <c r="J1116" s="21">
        <v>10625494</v>
      </c>
      <c r="K1116" s="6">
        <v>5518661000</v>
      </c>
      <c r="L1116" s="22"/>
      <c r="M1116" s="23"/>
      <c r="N1116" s="24">
        <v>44081</v>
      </c>
      <c r="O1116" s="25"/>
      <c r="P1116" s="23">
        <v>95</v>
      </c>
      <c r="Q1116" s="19" t="s">
        <v>32</v>
      </c>
      <c r="R1116" s="26">
        <v>19</v>
      </c>
      <c r="S1116" s="26">
        <v>15</v>
      </c>
      <c r="T1116" s="26">
        <v>4</v>
      </c>
    </row>
    <row r="1117" spans="2:20" ht="15.75" customHeight="1">
      <c r="B1117" s="19" t="s">
        <v>33</v>
      </c>
      <c r="C1117" s="19" t="s">
        <v>30</v>
      </c>
      <c r="D1117" s="19" t="s">
        <v>614</v>
      </c>
      <c r="E1117" s="20"/>
      <c r="F1117" s="20"/>
      <c r="G1117" s="6">
        <v>3201398.6666666665</v>
      </c>
      <c r="H1117" s="6">
        <v>3201398.6666666665</v>
      </c>
      <c r="I1117" s="21">
        <v>2822407.4066666667</v>
      </c>
      <c r="J1117" s="21">
        <v>2681287.04</v>
      </c>
      <c r="K1117" s="6">
        <v>1403671333.3333333</v>
      </c>
      <c r="L1117" s="22"/>
      <c r="M1117" s="23"/>
      <c r="N1117" s="24">
        <v>42842</v>
      </c>
      <c r="O1117" s="25"/>
      <c r="P1117" s="23">
        <v>98</v>
      </c>
      <c r="Q1117" s="19" t="s">
        <v>32</v>
      </c>
      <c r="R1117" s="26">
        <v>19</v>
      </c>
      <c r="S1117" s="26">
        <v>15</v>
      </c>
      <c r="T1117" s="26">
        <v>4</v>
      </c>
    </row>
    <row r="1118" spans="2:20" ht="15.75" customHeight="1">
      <c r="B1118" s="19" t="s">
        <v>29</v>
      </c>
      <c r="C1118" s="19" t="s">
        <v>30</v>
      </c>
      <c r="D1118" s="19" t="s">
        <v>615</v>
      </c>
      <c r="E1118" s="20"/>
      <c r="F1118" s="20"/>
      <c r="G1118" s="6">
        <v>76335194.666666672</v>
      </c>
      <c r="H1118" s="6">
        <v>76451194.666666672</v>
      </c>
      <c r="I1118" s="21">
        <v>63571921.812866665</v>
      </c>
      <c r="J1118" s="21">
        <v>60393325.719999999</v>
      </c>
      <c r="K1118" s="6">
        <v>47271380940</v>
      </c>
      <c r="L1118" s="22"/>
      <c r="M1118" s="23"/>
      <c r="N1118" s="24">
        <v>44081</v>
      </c>
      <c r="O1118" s="25"/>
      <c r="P1118" s="23">
        <v>76</v>
      </c>
      <c r="Q1118" s="19" t="s">
        <v>32</v>
      </c>
      <c r="R1118" s="26">
        <v>151</v>
      </c>
      <c r="S1118" s="26">
        <v>102</v>
      </c>
      <c r="T1118" s="26">
        <v>49</v>
      </c>
    </row>
    <row r="1119" spans="2:20" ht="15.75" customHeight="1">
      <c r="B1119" s="19" t="s">
        <v>33</v>
      </c>
      <c r="C1119" s="19" t="s">
        <v>30</v>
      </c>
      <c r="D1119" s="19" t="s">
        <v>615</v>
      </c>
      <c r="E1119" s="20"/>
      <c r="F1119" s="20"/>
      <c r="G1119" s="6">
        <v>48615826.666666664</v>
      </c>
      <c r="H1119" s="6">
        <v>48757160</v>
      </c>
      <c r="I1119" s="21">
        <v>40307784.547666669</v>
      </c>
      <c r="J1119" s="21">
        <v>38292395.32</v>
      </c>
      <c r="K1119" s="6">
        <v>30770526366.666668</v>
      </c>
      <c r="L1119" s="22"/>
      <c r="M1119" s="23"/>
      <c r="N1119" s="24">
        <v>42842</v>
      </c>
      <c r="O1119" s="25"/>
      <c r="P1119" s="23">
        <v>79</v>
      </c>
      <c r="Q1119" s="19" t="s">
        <v>32</v>
      </c>
      <c r="R1119" s="26">
        <v>152</v>
      </c>
      <c r="S1119" s="26">
        <v>104</v>
      </c>
      <c r="T1119" s="26">
        <v>48</v>
      </c>
    </row>
    <row r="1120" spans="2:20" ht="15.75" customHeight="1">
      <c r="B1120" s="19" t="s">
        <v>29</v>
      </c>
      <c r="C1120" s="19" t="s">
        <v>30</v>
      </c>
      <c r="D1120" s="19" t="s">
        <v>616</v>
      </c>
      <c r="E1120" s="20"/>
      <c r="F1120" s="20"/>
      <c r="G1120" s="6">
        <v>19396152.666666668</v>
      </c>
      <c r="H1120" s="6">
        <v>19398819.333333332</v>
      </c>
      <c r="I1120" s="21">
        <v>16116658.047666667</v>
      </c>
      <c r="J1120" s="21">
        <v>15310825.15</v>
      </c>
      <c r="K1120" s="6">
        <v>12146276366.666666</v>
      </c>
      <c r="L1120" s="22"/>
      <c r="M1120" s="23"/>
      <c r="N1120" s="24">
        <v>44081</v>
      </c>
      <c r="O1120" s="25"/>
      <c r="P1120" s="23">
        <v>27</v>
      </c>
      <c r="Q1120" s="19" t="s">
        <v>32</v>
      </c>
      <c r="R1120" s="26">
        <v>203</v>
      </c>
      <c r="S1120" s="26">
        <v>123</v>
      </c>
      <c r="T1120" s="26">
        <v>80</v>
      </c>
    </row>
    <row r="1121" spans="2:20" ht="15.75" customHeight="1">
      <c r="B1121" s="19" t="s">
        <v>33</v>
      </c>
      <c r="C1121" s="19" t="s">
        <v>30</v>
      </c>
      <c r="D1121" s="19" t="s">
        <v>616</v>
      </c>
      <c r="E1121" s="20"/>
      <c r="F1121" s="20"/>
      <c r="G1121" s="6">
        <v>14300960.666666666</v>
      </c>
      <c r="H1121" s="6">
        <v>14300960.666666666</v>
      </c>
      <c r="I1121" s="21">
        <v>11921165.344166666</v>
      </c>
      <c r="J1121" s="21">
        <v>11325107.08</v>
      </c>
      <c r="K1121" s="6">
        <v>8814056750</v>
      </c>
      <c r="L1121" s="22"/>
      <c r="M1121" s="23"/>
      <c r="N1121" s="24">
        <v>42842</v>
      </c>
      <c r="O1121" s="25"/>
      <c r="P1121" s="23">
        <v>30</v>
      </c>
      <c r="Q1121" s="19" t="s">
        <v>32</v>
      </c>
      <c r="R1121" s="26">
        <v>211</v>
      </c>
      <c r="S1121" s="26">
        <v>134</v>
      </c>
      <c r="T1121" s="26">
        <v>77</v>
      </c>
    </row>
    <row r="1122" spans="2:20" ht="15.75" customHeight="1">
      <c r="B1122" s="19" t="s">
        <v>29</v>
      </c>
      <c r="C1122" s="19" t="s">
        <v>30</v>
      </c>
      <c r="D1122" s="19" t="s">
        <v>617</v>
      </c>
      <c r="E1122" s="20"/>
      <c r="F1122" s="20"/>
      <c r="G1122" s="6">
        <v>39383259</v>
      </c>
      <c r="H1122" s="6">
        <v>39383259</v>
      </c>
      <c r="I1122" s="21">
        <v>32149604.481000002</v>
      </c>
      <c r="J1122" s="21">
        <v>30542124.260000002</v>
      </c>
      <c r="K1122" s="6">
        <v>26791313033.333332</v>
      </c>
      <c r="L1122" s="22"/>
      <c r="M1122" s="23"/>
      <c r="N1122" s="24">
        <v>44081</v>
      </c>
      <c r="O1122" s="25"/>
      <c r="P1122" s="23">
        <v>29</v>
      </c>
      <c r="Q1122" s="19" t="s">
        <v>32</v>
      </c>
      <c r="R1122" s="26">
        <v>135</v>
      </c>
      <c r="S1122" s="26">
        <v>99</v>
      </c>
      <c r="T1122" s="26">
        <v>36</v>
      </c>
    </row>
    <row r="1123" spans="2:20" ht="15.75" customHeight="1">
      <c r="B1123" s="19" t="s">
        <v>33</v>
      </c>
      <c r="C1123" s="19" t="s">
        <v>30</v>
      </c>
      <c r="D1123" s="19" t="s">
        <v>617</v>
      </c>
      <c r="E1123" s="20"/>
      <c r="F1123" s="20"/>
      <c r="G1123" s="6">
        <v>15468182.333333334</v>
      </c>
      <c r="H1123" s="6">
        <v>15468182.333333334</v>
      </c>
      <c r="I1123" s="21">
        <v>12627090.863333335</v>
      </c>
      <c r="J1123" s="21">
        <v>11995736.32</v>
      </c>
      <c r="K1123" s="6">
        <v>10522561000</v>
      </c>
      <c r="L1123" s="22"/>
      <c r="M1123" s="23"/>
      <c r="N1123" s="24">
        <v>43054</v>
      </c>
      <c r="O1123" s="25"/>
      <c r="P1123" s="23">
        <v>32</v>
      </c>
      <c r="Q1123" s="19" t="s">
        <v>32</v>
      </c>
      <c r="R1123" s="26">
        <v>140</v>
      </c>
      <c r="S1123" s="26">
        <v>103</v>
      </c>
      <c r="T1123" s="26">
        <v>37</v>
      </c>
    </row>
    <row r="1124" spans="2:20" ht="15.75" customHeight="1">
      <c r="B1124" s="19" t="s">
        <v>29</v>
      </c>
      <c r="C1124" s="19" t="s">
        <v>30</v>
      </c>
      <c r="D1124" s="19" t="s">
        <v>618</v>
      </c>
      <c r="E1124" s="20"/>
      <c r="F1124" s="20"/>
      <c r="G1124" s="6">
        <v>127080169.33333333</v>
      </c>
      <c r="H1124" s="6">
        <v>137126169.33333334</v>
      </c>
      <c r="I1124" s="21">
        <v>107967937.77913333</v>
      </c>
      <c r="J1124" s="21">
        <v>102569540.89</v>
      </c>
      <c r="K1124" s="6">
        <v>70786042793.333328</v>
      </c>
      <c r="L1124" s="22"/>
      <c r="M1124" s="23"/>
      <c r="N1124" s="24">
        <v>45273</v>
      </c>
      <c r="O1124" s="25"/>
      <c r="P1124" s="23">
        <v>98</v>
      </c>
      <c r="Q1124" s="19" t="s">
        <v>32</v>
      </c>
      <c r="R1124" s="26">
        <v>663</v>
      </c>
      <c r="S1124" s="26">
        <v>464</v>
      </c>
      <c r="T1124" s="26">
        <v>199</v>
      </c>
    </row>
    <row r="1125" spans="2:20" ht="15.75" customHeight="1">
      <c r="B1125" s="19" t="s">
        <v>33</v>
      </c>
      <c r="C1125" s="19" t="s">
        <v>30</v>
      </c>
      <c r="D1125" s="19" t="s">
        <v>618</v>
      </c>
      <c r="E1125" s="20"/>
      <c r="F1125" s="20"/>
      <c r="G1125" s="6">
        <v>121850369</v>
      </c>
      <c r="H1125" s="6">
        <v>129452369</v>
      </c>
      <c r="I1125" s="21">
        <v>103622423.1551</v>
      </c>
      <c r="J1125" s="21">
        <v>98441302</v>
      </c>
      <c r="K1125" s="6">
        <v>67510910536.666664</v>
      </c>
      <c r="L1125" s="22"/>
      <c r="M1125" s="23"/>
      <c r="N1125" s="24">
        <v>43054</v>
      </c>
      <c r="O1125" s="25"/>
      <c r="P1125" s="23">
        <v>101</v>
      </c>
      <c r="Q1125" s="19" t="s">
        <v>32</v>
      </c>
      <c r="R1125" s="26">
        <v>662</v>
      </c>
      <c r="S1125" s="26">
        <v>471</v>
      </c>
      <c r="T1125" s="26">
        <v>191</v>
      </c>
    </row>
    <row r="1126" spans="2:20" ht="15.75" customHeight="1">
      <c r="B1126" s="19" t="s">
        <v>29</v>
      </c>
      <c r="C1126" s="19" t="s">
        <v>30</v>
      </c>
      <c r="D1126" s="19" t="s">
        <v>619</v>
      </c>
      <c r="E1126" s="20"/>
      <c r="F1126" s="20"/>
      <c r="G1126" s="6">
        <v>118570120</v>
      </c>
      <c r="H1126" s="6">
        <v>118570120</v>
      </c>
      <c r="I1126" s="21">
        <v>99821097.387700006</v>
      </c>
      <c r="J1126" s="21">
        <v>94830042.519999996</v>
      </c>
      <c r="K1126" s="6">
        <v>69440824490</v>
      </c>
      <c r="L1126" s="22"/>
      <c r="M1126" s="23"/>
      <c r="N1126" s="24">
        <v>41988</v>
      </c>
      <c r="O1126" s="25"/>
      <c r="P1126" s="23">
        <v>98</v>
      </c>
      <c r="Q1126" s="19" t="s">
        <v>32</v>
      </c>
      <c r="R1126" s="26">
        <v>216</v>
      </c>
      <c r="S1126" s="26">
        <v>134</v>
      </c>
      <c r="T1126" s="26">
        <v>82</v>
      </c>
    </row>
    <row r="1127" spans="2:20" ht="15.75" customHeight="1">
      <c r="B1127" s="19" t="s">
        <v>33</v>
      </c>
      <c r="C1127" s="19" t="s">
        <v>30</v>
      </c>
      <c r="D1127" s="19" t="s">
        <v>619</v>
      </c>
      <c r="E1127" s="20"/>
      <c r="F1127" s="20"/>
      <c r="G1127" s="6">
        <v>94167428.666666672</v>
      </c>
      <c r="H1127" s="6">
        <v>94386095.333333328</v>
      </c>
      <c r="I1127" s="21">
        <v>78151188.211106673</v>
      </c>
      <c r="J1127" s="21">
        <v>74243628.799999997</v>
      </c>
      <c r="K1127" s="6">
        <v>59319409094.666664</v>
      </c>
      <c r="L1127" s="22"/>
      <c r="M1127" s="23"/>
      <c r="N1127" s="24">
        <v>43054</v>
      </c>
      <c r="O1127" s="25"/>
      <c r="P1127" s="23">
        <v>101</v>
      </c>
      <c r="Q1127" s="19" t="s">
        <v>32</v>
      </c>
      <c r="R1127" s="26">
        <v>219</v>
      </c>
      <c r="S1127" s="26">
        <v>138</v>
      </c>
      <c r="T1127" s="26">
        <v>81</v>
      </c>
    </row>
    <row r="1128" spans="2:20" ht="15.75" customHeight="1">
      <c r="B1128" s="19" t="s">
        <v>29</v>
      </c>
      <c r="C1128" s="19" t="s">
        <v>30</v>
      </c>
      <c r="D1128" s="19" t="s">
        <v>620</v>
      </c>
      <c r="E1128" s="20"/>
      <c r="F1128" s="20"/>
      <c r="G1128" s="6">
        <v>335178692.33333331</v>
      </c>
      <c r="H1128" s="6">
        <v>335178692.33333331</v>
      </c>
      <c r="I1128" s="21">
        <v>282780230.72963333</v>
      </c>
      <c r="J1128" s="21">
        <v>268641219.19</v>
      </c>
      <c r="K1128" s="6">
        <v>194068376310</v>
      </c>
      <c r="L1128" s="22"/>
      <c r="M1128" s="23"/>
      <c r="N1128" s="24">
        <v>41988</v>
      </c>
      <c r="O1128" s="25"/>
      <c r="P1128" s="23">
        <v>67</v>
      </c>
      <c r="Q1128" s="19" t="s">
        <v>32</v>
      </c>
      <c r="R1128" s="26">
        <v>677</v>
      </c>
      <c r="S1128" s="26">
        <v>453</v>
      </c>
      <c r="T1128" s="26">
        <v>224</v>
      </c>
    </row>
    <row r="1129" spans="2:20" ht="15.75" customHeight="1">
      <c r="B1129" s="19" t="s">
        <v>33</v>
      </c>
      <c r="C1129" s="19" t="s">
        <v>30</v>
      </c>
      <c r="D1129" s="19" t="s">
        <v>620</v>
      </c>
      <c r="E1129" s="20"/>
      <c r="F1129" s="20"/>
      <c r="G1129" s="6">
        <v>213305609.33333334</v>
      </c>
      <c r="H1129" s="6">
        <v>213394942.66666666</v>
      </c>
      <c r="I1129" s="21">
        <v>177470182.61342332</v>
      </c>
      <c r="J1129" s="21">
        <v>168596673.47999999</v>
      </c>
      <c r="K1129" s="6">
        <v>132723802666.33333</v>
      </c>
      <c r="L1129" s="22"/>
      <c r="M1129" s="23"/>
      <c r="N1129" s="24">
        <v>43054</v>
      </c>
      <c r="O1129" s="25"/>
      <c r="P1129" s="23">
        <v>70</v>
      </c>
      <c r="Q1129" s="19" t="s">
        <v>32</v>
      </c>
      <c r="R1129" s="26">
        <v>687</v>
      </c>
      <c r="S1129" s="26">
        <v>464</v>
      </c>
      <c r="T1129" s="26">
        <v>223</v>
      </c>
    </row>
    <row r="1130" spans="2:20" ht="15.75" customHeight="1">
      <c r="B1130" s="19" t="s">
        <v>29</v>
      </c>
      <c r="C1130" s="19" t="s">
        <v>30</v>
      </c>
      <c r="D1130" s="19" t="s">
        <v>621</v>
      </c>
      <c r="E1130" s="20"/>
      <c r="F1130" s="20"/>
      <c r="G1130" s="6">
        <v>21611799</v>
      </c>
      <c r="H1130" s="6">
        <v>21611799</v>
      </c>
      <c r="I1130" s="21">
        <v>17913365.563499998</v>
      </c>
      <c r="J1130" s="21">
        <v>17017697.289999999</v>
      </c>
      <c r="K1130" s="6">
        <v>13697901616.666666</v>
      </c>
      <c r="L1130" s="22"/>
      <c r="M1130" s="23"/>
      <c r="N1130" s="24">
        <v>41988</v>
      </c>
      <c r="O1130" s="25"/>
      <c r="P1130" s="23">
        <v>30</v>
      </c>
      <c r="Q1130" s="19" t="s">
        <v>32</v>
      </c>
      <c r="R1130" s="26">
        <v>172</v>
      </c>
      <c r="S1130" s="26">
        <v>90</v>
      </c>
      <c r="T1130" s="26">
        <v>82</v>
      </c>
    </row>
    <row r="1131" spans="2:20" ht="15.75" customHeight="1">
      <c r="B1131" s="19" t="s">
        <v>33</v>
      </c>
      <c r="C1131" s="19" t="s">
        <v>30</v>
      </c>
      <c r="D1131" s="19" t="s">
        <v>621</v>
      </c>
      <c r="E1131" s="20"/>
      <c r="F1131" s="20"/>
      <c r="G1131" s="6">
        <v>21690652</v>
      </c>
      <c r="H1131" s="6">
        <v>21690652</v>
      </c>
      <c r="I1131" s="21">
        <v>17989709.790100001</v>
      </c>
      <c r="J1131" s="21">
        <v>17090224.300000001</v>
      </c>
      <c r="K1131" s="6">
        <v>13707193370</v>
      </c>
      <c r="L1131" s="22"/>
      <c r="M1131" s="23"/>
      <c r="N1131" s="24">
        <v>43054</v>
      </c>
      <c r="O1131" s="25"/>
      <c r="P1131" s="23">
        <v>33</v>
      </c>
      <c r="Q1131" s="19" t="s">
        <v>32</v>
      </c>
      <c r="R1131" s="26">
        <v>173</v>
      </c>
      <c r="S1131" s="26">
        <v>92</v>
      </c>
      <c r="T1131" s="26">
        <v>81</v>
      </c>
    </row>
    <row r="1132" spans="2:20" ht="15.75" customHeight="1">
      <c r="B1132" s="19" t="s">
        <v>29</v>
      </c>
      <c r="C1132" s="19" t="s">
        <v>30</v>
      </c>
      <c r="D1132" s="19" t="s">
        <v>622</v>
      </c>
      <c r="E1132" s="20"/>
      <c r="F1132" s="20"/>
      <c r="G1132" s="6">
        <v>356190481.99999994</v>
      </c>
      <c r="H1132" s="6">
        <v>356190481.99999994</v>
      </c>
      <c r="I1132" s="21">
        <v>283667349.88999993</v>
      </c>
      <c r="J1132" s="21">
        <v>269483982.39999998</v>
      </c>
      <c r="K1132" s="6">
        <v>268604193000</v>
      </c>
      <c r="L1132" s="22"/>
      <c r="M1132" s="23"/>
      <c r="N1132" s="24">
        <v>41988</v>
      </c>
      <c r="O1132" s="25"/>
      <c r="P1132" s="23">
        <v>26</v>
      </c>
      <c r="Q1132" s="19" t="s">
        <v>32</v>
      </c>
      <c r="R1132" s="26">
        <v>61</v>
      </c>
      <c r="S1132" s="26">
        <v>48</v>
      </c>
      <c r="T1132" s="26">
        <v>13</v>
      </c>
    </row>
    <row r="1133" spans="2:20" ht="15.75" customHeight="1">
      <c r="B1133" s="19" t="s">
        <v>33</v>
      </c>
      <c r="C1133" s="19" t="s">
        <v>30</v>
      </c>
      <c r="D1133" s="19" t="s">
        <v>622</v>
      </c>
      <c r="E1133" s="20"/>
      <c r="F1133" s="20"/>
      <c r="G1133" s="6">
        <v>243780101</v>
      </c>
      <c r="H1133" s="6">
        <v>243780101</v>
      </c>
      <c r="I1133" s="21">
        <v>184998793.70150003</v>
      </c>
      <c r="J1133" s="21">
        <v>175748854.02000001</v>
      </c>
      <c r="K1133" s="6">
        <v>217708545550</v>
      </c>
      <c r="L1133" s="22"/>
      <c r="M1133" s="23"/>
      <c r="N1133" s="24">
        <v>42552</v>
      </c>
      <c r="O1133" s="25"/>
      <c r="P1133" s="23">
        <v>29</v>
      </c>
      <c r="Q1133" s="19" t="s">
        <v>32</v>
      </c>
      <c r="R1133" s="26">
        <v>61</v>
      </c>
      <c r="S1133" s="26">
        <v>49</v>
      </c>
      <c r="T1133" s="26">
        <v>12</v>
      </c>
    </row>
    <row r="1134" spans="2:20" ht="15.75" customHeight="1">
      <c r="B1134" s="19" t="s">
        <v>29</v>
      </c>
      <c r="C1134" s="19" t="s">
        <v>30</v>
      </c>
      <c r="D1134" s="19" t="s">
        <v>623</v>
      </c>
      <c r="E1134" s="20"/>
      <c r="F1134" s="20"/>
      <c r="G1134" s="6">
        <v>210655265.66666666</v>
      </c>
      <c r="H1134" s="6">
        <v>210655265.66666666</v>
      </c>
      <c r="I1134" s="21">
        <v>184973949.21176669</v>
      </c>
      <c r="J1134" s="21">
        <v>175725251.75</v>
      </c>
      <c r="K1134" s="6">
        <v>95115986870</v>
      </c>
      <c r="L1134" s="22"/>
      <c r="M1134" s="23"/>
      <c r="N1134" s="24">
        <v>41430</v>
      </c>
      <c r="O1134" s="25"/>
      <c r="P1134" s="23">
        <v>90</v>
      </c>
      <c r="Q1134" s="19" t="s">
        <v>32</v>
      </c>
      <c r="R1134" s="26">
        <v>526</v>
      </c>
      <c r="S1134" s="26">
        <v>379</v>
      </c>
      <c r="T1134" s="26">
        <v>147</v>
      </c>
    </row>
    <row r="1135" spans="2:20" ht="15.75" customHeight="1">
      <c r="B1135" s="19" t="s">
        <v>33</v>
      </c>
      <c r="C1135" s="19" t="s">
        <v>30</v>
      </c>
      <c r="D1135" s="19" t="s">
        <v>623</v>
      </c>
      <c r="E1135" s="20"/>
      <c r="F1135" s="20"/>
      <c r="G1135" s="6">
        <v>113511234.33333333</v>
      </c>
      <c r="H1135" s="6">
        <v>113511234.33333333</v>
      </c>
      <c r="I1135" s="21">
        <v>99844414.407633349</v>
      </c>
      <c r="J1135" s="21">
        <v>94852193.689999998</v>
      </c>
      <c r="K1135" s="6">
        <v>50617851576.666664</v>
      </c>
      <c r="L1135" s="22"/>
      <c r="M1135" s="23"/>
      <c r="N1135" s="24">
        <v>42552</v>
      </c>
      <c r="O1135" s="25"/>
      <c r="P1135" s="23">
        <v>93</v>
      </c>
      <c r="Q1135" s="19" t="s">
        <v>32</v>
      </c>
      <c r="R1135" s="26">
        <v>523</v>
      </c>
      <c r="S1135" s="26">
        <v>383</v>
      </c>
      <c r="T1135" s="26">
        <v>140</v>
      </c>
    </row>
    <row r="1136" spans="2:20" ht="15.75" customHeight="1">
      <c r="B1136" s="19" t="s">
        <v>29</v>
      </c>
      <c r="C1136" s="19" t="s">
        <v>30</v>
      </c>
      <c r="D1136" s="19" t="s">
        <v>624</v>
      </c>
      <c r="E1136" s="20"/>
      <c r="F1136" s="20"/>
      <c r="G1136" s="6">
        <v>219502711</v>
      </c>
      <c r="H1136" s="6">
        <v>219502711</v>
      </c>
      <c r="I1136" s="21">
        <v>181579585.87539998</v>
      </c>
      <c r="J1136" s="21">
        <v>172500606.58000001</v>
      </c>
      <c r="K1136" s="6">
        <v>140456018980</v>
      </c>
      <c r="L1136" s="22"/>
      <c r="M1136" s="23"/>
      <c r="N1136" s="24">
        <v>41430</v>
      </c>
      <c r="O1136" s="25"/>
      <c r="P1136" s="23">
        <v>105</v>
      </c>
      <c r="Q1136" s="19" t="s">
        <v>32</v>
      </c>
      <c r="R1136" s="26">
        <v>387</v>
      </c>
      <c r="S1136" s="26">
        <v>185</v>
      </c>
      <c r="T1136" s="26">
        <v>202</v>
      </c>
    </row>
    <row r="1137" spans="2:20" ht="15.75" customHeight="1">
      <c r="B1137" s="19" t="s">
        <v>33</v>
      </c>
      <c r="C1137" s="19" t="s">
        <v>30</v>
      </c>
      <c r="D1137" s="19" t="s">
        <v>624</v>
      </c>
      <c r="E1137" s="20"/>
      <c r="F1137" s="20"/>
      <c r="G1137" s="6">
        <v>139418329.33333334</v>
      </c>
      <c r="H1137" s="6">
        <v>139508329.33333334</v>
      </c>
      <c r="I1137" s="21">
        <v>115305459.67333333</v>
      </c>
      <c r="J1137" s="21">
        <v>109540186.69</v>
      </c>
      <c r="K1137" s="6">
        <v>89306924666.666656</v>
      </c>
      <c r="L1137" s="22"/>
      <c r="M1137" s="23"/>
      <c r="N1137" s="24">
        <v>42552</v>
      </c>
      <c r="O1137" s="25"/>
      <c r="P1137" s="23">
        <v>108</v>
      </c>
      <c r="Q1137" s="19" t="s">
        <v>32</v>
      </c>
      <c r="R1137" s="26">
        <v>386</v>
      </c>
      <c r="S1137" s="26">
        <v>193</v>
      </c>
      <c r="T1137" s="26">
        <v>193</v>
      </c>
    </row>
    <row r="1138" spans="2:20" ht="15.75" customHeight="1">
      <c r="B1138" s="19" t="s">
        <v>29</v>
      </c>
      <c r="C1138" s="19" t="s">
        <v>30</v>
      </c>
      <c r="D1138" s="19" t="s">
        <v>625</v>
      </c>
      <c r="E1138" s="20"/>
      <c r="F1138" s="20"/>
      <c r="G1138" s="6">
        <v>483526.66666666669</v>
      </c>
      <c r="H1138" s="6">
        <v>483526.66666666669</v>
      </c>
      <c r="I1138" s="21">
        <v>394715.88166666665</v>
      </c>
      <c r="J1138" s="21">
        <v>374980.09</v>
      </c>
      <c r="K1138" s="6">
        <v>328928833.33333331</v>
      </c>
      <c r="L1138" s="22"/>
      <c r="M1138" s="23"/>
      <c r="N1138" s="24">
        <v>41430</v>
      </c>
      <c r="O1138" s="25"/>
      <c r="P1138" s="23">
        <v>18</v>
      </c>
      <c r="Q1138" s="19" t="s">
        <v>32</v>
      </c>
      <c r="R1138" s="26"/>
      <c r="S1138" s="26"/>
      <c r="T1138" s="26"/>
    </row>
    <row r="1139" spans="2:20" ht="15.75" customHeight="1">
      <c r="B1139" s="19" t="s">
        <v>29</v>
      </c>
      <c r="C1139" s="19" t="s">
        <v>30</v>
      </c>
      <c r="D1139" s="19" t="s">
        <v>626</v>
      </c>
      <c r="E1139" s="20"/>
      <c r="F1139" s="20"/>
      <c r="G1139" s="6">
        <v>38097550</v>
      </c>
      <c r="H1139" s="6">
        <v>38097550</v>
      </c>
      <c r="I1139" s="21">
        <v>33402369.331900001</v>
      </c>
      <c r="J1139" s="21">
        <v>31732250.870000001</v>
      </c>
      <c r="K1139" s="6">
        <v>17389558030</v>
      </c>
      <c r="L1139" s="22"/>
      <c r="M1139" s="23"/>
      <c r="N1139" s="24">
        <v>41430</v>
      </c>
      <c r="O1139" s="25"/>
      <c r="P1139" s="23">
        <v>100</v>
      </c>
      <c r="Q1139" s="19" t="s">
        <v>32</v>
      </c>
      <c r="R1139" s="26">
        <v>18</v>
      </c>
      <c r="S1139" s="26">
        <v>6</v>
      </c>
      <c r="T1139" s="26">
        <v>12</v>
      </c>
    </row>
    <row r="1140" spans="2:20" ht="15.75" customHeight="1">
      <c r="B1140" s="19" t="s">
        <v>33</v>
      </c>
      <c r="C1140" s="19" t="s">
        <v>30</v>
      </c>
      <c r="D1140" s="19" t="s">
        <v>626</v>
      </c>
      <c r="E1140" s="20"/>
      <c r="F1140" s="20"/>
      <c r="G1140" s="6">
        <v>22219873.666666668</v>
      </c>
      <c r="H1140" s="6">
        <v>22265207</v>
      </c>
      <c r="I1140" s="21">
        <v>19743889.966666665</v>
      </c>
      <c r="J1140" s="21">
        <v>18756695.469999999</v>
      </c>
      <c r="K1140" s="6">
        <v>9170310000</v>
      </c>
      <c r="L1140" s="22"/>
      <c r="M1140" s="23"/>
      <c r="N1140" s="24">
        <v>42552</v>
      </c>
      <c r="O1140" s="25"/>
      <c r="P1140" s="23">
        <v>103</v>
      </c>
      <c r="Q1140" s="19" t="s">
        <v>32</v>
      </c>
      <c r="R1140" s="26">
        <v>18</v>
      </c>
      <c r="S1140" s="26">
        <v>6</v>
      </c>
      <c r="T1140" s="26">
        <v>12</v>
      </c>
    </row>
    <row r="1141" spans="2:20" ht="15.75" customHeight="1">
      <c r="B1141" s="19" t="s">
        <v>29</v>
      </c>
      <c r="C1141" s="19" t="s">
        <v>30</v>
      </c>
      <c r="D1141" s="19" t="s">
        <v>627</v>
      </c>
      <c r="E1141" s="20"/>
      <c r="F1141" s="20"/>
      <c r="G1141" s="6">
        <v>41355855.666666664</v>
      </c>
      <c r="H1141" s="6">
        <v>41355855.666666664</v>
      </c>
      <c r="I1141" s="21">
        <v>34601539.751766667</v>
      </c>
      <c r="J1141" s="21">
        <v>32871462.760000002</v>
      </c>
      <c r="K1141" s="6">
        <v>25015984870</v>
      </c>
      <c r="L1141" s="22"/>
      <c r="M1141" s="23"/>
      <c r="N1141" s="24">
        <v>43313</v>
      </c>
      <c r="O1141" s="25"/>
      <c r="P1141" s="23">
        <v>29</v>
      </c>
      <c r="Q1141" s="19" t="s">
        <v>32</v>
      </c>
      <c r="R1141" s="26">
        <v>449</v>
      </c>
      <c r="S1141" s="26">
        <v>285</v>
      </c>
      <c r="T1141" s="26">
        <v>164</v>
      </c>
    </row>
    <row r="1142" spans="2:20" ht="15.75" customHeight="1">
      <c r="B1142" s="19" t="s">
        <v>33</v>
      </c>
      <c r="C1142" s="19" t="s">
        <v>30</v>
      </c>
      <c r="D1142" s="19" t="s">
        <v>627</v>
      </c>
      <c r="E1142" s="20"/>
      <c r="F1142" s="20"/>
      <c r="G1142" s="6">
        <v>35865695.333333336</v>
      </c>
      <c r="H1142" s="6">
        <v>35865695.333333336</v>
      </c>
      <c r="I1142" s="21">
        <v>29807536.263833333</v>
      </c>
      <c r="J1142" s="21">
        <v>28317159.449999999</v>
      </c>
      <c r="K1142" s="6">
        <v>22437626183.333332</v>
      </c>
      <c r="L1142" s="22"/>
      <c r="M1142" s="23"/>
      <c r="N1142" s="24">
        <v>42485</v>
      </c>
      <c r="O1142" s="25"/>
      <c r="P1142" s="23">
        <v>32</v>
      </c>
      <c r="Q1142" s="19" t="s">
        <v>32</v>
      </c>
      <c r="R1142" s="26">
        <v>455</v>
      </c>
      <c r="S1142" s="26">
        <v>303</v>
      </c>
      <c r="T1142" s="26">
        <v>152</v>
      </c>
    </row>
    <row r="1143" spans="2:20" ht="15.75" customHeight="1">
      <c r="B1143" s="19" t="s">
        <v>29</v>
      </c>
      <c r="C1143" s="19" t="s">
        <v>30</v>
      </c>
      <c r="D1143" s="19" t="s">
        <v>628</v>
      </c>
      <c r="E1143" s="20"/>
      <c r="F1143" s="20"/>
      <c r="G1143" s="6">
        <v>74601990.666666672</v>
      </c>
      <c r="H1143" s="6">
        <v>74601990.666666672</v>
      </c>
      <c r="I1143" s="21">
        <v>62814181.091166668</v>
      </c>
      <c r="J1143" s="21">
        <v>59673472.039999999</v>
      </c>
      <c r="K1143" s="6">
        <v>43658553983.333336</v>
      </c>
      <c r="L1143" s="22"/>
      <c r="M1143" s="23"/>
      <c r="N1143" s="24">
        <v>43313</v>
      </c>
      <c r="O1143" s="25"/>
      <c r="P1143" s="23">
        <v>89</v>
      </c>
      <c r="Q1143" s="19" t="s">
        <v>32</v>
      </c>
      <c r="R1143" s="26">
        <v>289</v>
      </c>
      <c r="S1143" s="26">
        <v>164</v>
      </c>
      <c r="T1143" s="26">
        <v>125</v>
      </c>
    </row>
    <row r="1144" spans="2:20" ht="15.75" customHeight="1">
      <c r="B1144" s="19" t="s">
        <v>33</v>
      </c>
      <c r="C1144" s="19" t="s">
        <v>30</v>
      </c>
      <c r="D1144" s="19" t="s">
        <v>628</v>
      </c>
      <c r="E1144" s="20"/>
      <c r="F1144" s="20"/>
      <c r="G1144" s="6">
        <v>50711659.333333336</v>
      </c>
      <c r="H1144" s="6">
        <v>50711659.333333336</v>
      </c>
      <c r="I1144" s="21">
        <v>41465246.706133336</v>
      </c>
      <c r="J1144" s="21">
        <v>39391984.369999997</v>
      </c>
      <c r="K1144" s="6">
        <v>34245972693.333332</v>
      </c>
      <c r="L1144" s="22"/>
      <c r="M1144" s="23"/>
      <c r="N1144" s="24">
        <v>42485</v>
      </c>
      <c r="O1144" s="25"/>
      <c r="P1144" s="23">
        <v>92</v>
      </c>
      <c r="Q1144" s="19" t="s">
        <v>32</v>
      </c>
      <c r="R1144" s="26">
        <v>289</v>
      </c>
      <c r="S1144" s="26">
        <v>177</v>
      </c>
      <c r="T1144" s="26">
        <v>112</v>
      </c>
    </row>
    <row r="1145" spans="2:20" ht="15.75" customHeight="1">
      <c r="B1145" s="19" t="s">
        <v>33</v>
      </c>
      <c r="C1145" s="19" t="s">
        <v>30</v>
      </c>
      <c r="D1145" s="19" t="s">
        <v>629</v>
      </c>
      <c r="E1145" s="20"/>
      <c r="F1145" s="20"/>
      <c r="G1145" s="6">
        <v>17299515</v>
      </c>
      <c r="H1145" s="6">
        <v>17299515</v>
      </c>
      <c r="I1145" s="21">
        <v>13977629.58</v>
      </c>
      <c r="J1145" s="21">
        <v>13278748.1</v>
      </c>
      <c r="K1145" s="6">
        <v>12303279333.333334</v>
      </c>
      <c r="L1145" s="22"/>
      <c r="M1145" s="23"/>
      <c r="N1145" s="24">
        <v>42485</v>
      </c>
      <c r="O1145" s="25"/>
      <c r="P1145" s="23">
        <v>3</v>
      </c>
      <c r="Q1145" s="19" t="s">
        <v>32</v>
      </c>
      <c r="R1145" s="26">
        <v>11</v>
      </c>
      <c r="S1145" s="26">
        <v>6</v>
      </c>
      <c r="T1145" s="26">
        <v>5</v>
      </c>
    </row>
    <row r="1146" spans="2:20" ht="15.75" customHeight="1">
      <c r="B1146" s="19" t="s">
        <v>29</v>
      </c>
      <c r="C1146" s="19" t="s">
        <v>30</v>
      </c>
      <c r="D1146" s="19" t="s">
        <v>630</v>
      </c>
      <c r="E1146" s="20"/>
      <c r="F1146" s="20"/>
      <c r="G1146" s="6">
        <v>462006173.33333331</v>
      </c>
      <c r="H1146" s="6">
        <v>466934840</v>
      </c>
      <c r="I1146" s="21">
        <v>388073100.95063335</v>
      </c>
      <c r="J1146" s="21">
        <v>368669445.89999998</v>
      </c>
      <c r="K1146" s="6">
        <v>273826194010</v>
      </c>
      <c r="L1146" s="22"/>
      <c r="M1146" s="23"/>
      <c r="N1146" s="24">
        <v>43313</v>
      </c>
      <c r="O1146" s="25"/>
      <c r="P1146" s="23">
        <v>139</v>
      </c>
      <c r="Q1146" s="19" t="s">
        <v>32</v>
      </c>
      <c r="R1146" s="26">
        <v>633</v>
      </c>
      <c r="S1146" s="26">
        <v>365</v>
      </c>
      <c r="T1146" s="26">
        <v>268</v>
      </c>
    </row>
    <row r="1147" spans="2:20" ht="15.75" customHeight="1">
      <c r="B1147" s="19" t="s">
        <v>33</v>
      </c>
      <c r="C1147" s="19" t="s">
        <v>30</v>
      </c>
      <c r="D1147" s="19" t="s">
        <v>630</v>
      </c>
      <c r="E1147" s="20"/>
      <c r="F1147" s="20"/>
      <c r="G1147" s="6">
        <v>248637607.33333334</v>
      </c>
      <c r="H1147" s="6">
        <v>255574274</v>
      </c>
      <c r="I1147" s="21">
        <v>208620099.09211335</v>
      </c>
      <c r="J1147" s="21">
        <v>198189094.13999999</v>
      </c>
      <c r="K1147" s="6">
        <v>148212993486</v>
      </c>
      <c r="L1147" s="22"/>
      <c r="M1147" s="23"/>
      <c r="N1147" s="24">
        <v>42485</v>
      </c>
      <c r="O1147" s="25"/>
      <c r="P1147" s="23">
        <v>142</v>
      </c>
      <c r="Q1147" s="19" t="s">
        <v>32</v>
      </c>
      <c r="R1147" s="26">
        <v>632</v>
      </c>
      <c r="S1147" s="26">
        <v>378</v>
      </c>
      <c r="T1147" s="26">
        <v>254</v>
      </c>
    </row>
    <row r="1148" spans="2:20" ht="15.75" customHeight="1">
      <c r="B1148" s="19" t="s">
        <v>29</v>
      </c>
      <c r="C1148" s="19" t="s">
        <v>30</v>
      </c>
      <c r="D1148" s="19" t="s">
        <v>631</v>
      </c>
      <c r="E1148" s="20"/>
      <c r="F1148" s="20"/>
      <c r="G1148" s="6">
        <v>121171794.66666667</v>
      </c>
      <c r="H1148" s="6">
        <v>121230461.33333333</v>
      </c>
      <c r="I1148" s="21">
        <v>99831644.538666666</v>
      </c>
      <c r="J1148" s="21">
        <v>94840062.310000002</v>
      </c>
      <c r="K1148" s="6">
        <v>79037593066.666672</v>
      </c>
      <c r="L1148" s="22"/>
      <c r="M1148" s="23"/>
      <c r="N1148" s="24">
        <v>43313</v>
      </c>
      <c r="O1148" s="25"/>
      <c r="P1148" s="23">
        <v>72</v>
      </c>
      <c r="Q1148" s="19" t="s">
        <v>32</v>
      </c>
      <c r="R1148" s="26">
        <v>606</v>
      </c>
      <c r="S1148" s="26">
        <v>387</v>
      </c>
      <c r="T1148" s="26">
        <v>219</v>
      </c>
    </row>
    <row r="1149" spans="2:20" ht="15.75" customHeight="1">
      <c r="B1149" s="19" t="s">
        <v>33</v>
      </c>
      <c r="C1149" s="19" t="s">
        <v>30</v>
      </c>
      <c r="D1149" s="19" t="s">
        <v>631</v>
      </c>
      <c r="E1149" s="20"/>
      <c r="F1149" s="20"/>
      <c r="G1149" s="6">
        <v>73981007.333333328</v>
      </c>
      <c r="H1149" s="6">
        <v>74625674</v>
      </c>
      <c r="I1149" s="21">
        <v>60781661.98673334</v>
      </c>
      <c r="J1149" s="21">
        <v>57742578.890000001</v>
      </c>
      <c r="K1149" s="6">
        <v>48886464246.666664</v>
      </c>
      <c r="L1149" s="22"/>
      <c r="M1149" s="23"/>
      <c r="N1149" s="24">
        <v>41680</v>
      </c>
      <c r="O1149" s="25"/>
      <c r="P1149" s="23">
        <v>75</v>
      </c>
      <c r="Q1149" s="19" t="s">
        <v>32</v>
      </c>
      <c r="R1149" s="26">
        <v>606</v>
      </c>
      <c r="S1149" s="26">
        <v>394</v>
      </c>
      <c r="T1149" s="26">
        <v>212</v>
      </c>
    </row>
    <row r="1150" spans="2:20" ht="15.75" customHeight="1">
      <c r="B1150" s="19" t="s">
        <v>29</v>
      </c>
      <c r="C1150" s="19" t="s">
        <v>30</v>
      </c>
      <c r="D1150" s="19" t="s">
        <v>632</v>
      </c>
      <c r="E1150" s="20"/>
      <c r="F1150" s="20"/>
      <c r="G1150" s="6">
        <v>73390291.666666672</v>
      </c>
      <c r="H1150" s="6">
        <v>73390291.666666672</v>
      </c>
      <c r="I1150" s="21">
        <v>60069282.278866671</v>
      </c>
      <c r="J1150" s="21">
        <v>57065818.159999996</v>
      </c>
      <c r="K1150" s="6">
        <v>49337071806.666664</v>
      </c>
      <c r="L1150" s="22"/>
      <c r="M1150" s="23"/>
      <c r="N1150" s="24">
        <v>43313</v>
      </c>
      <c r="O1150" s="25"/>
      <c r="P1150" s="23">
        <v>14</v>
      </c>
      <c r="Q1150" s="19" t="s">
        <v>32</v>
      </c>
      <c r="R1150" s="26">
        <v>105</v>
      </c>
      <c r="S1150" s="26">
        <v>61</v>
      </c>
      <c r="T1150" s="26">
        <v>44</v>
      </c>
    </row>
    <row r="1151" spans="2:20" ht="15.75" customHeight="1">
      <c r="B1151" s="19" t="s">
        <v>33</v>
      </c>
      <c r="C1151" s="19" t="s">
        <v>30</v>
      </c>
      <c r="D1151" s="19" t="s">
        <v>632</v>
      </c>
      <c r="E1151" s="20"/>
      <c r="F1151" s="20"/>
      <c r="G1151" s="6">
        <v>74020835.333333328</v>
      </c>
      <c r="H1151" s="6">
        <v>74020835.333333328</v>
      </c>
      <c r="I1151" s="21">
        <v>60877210.16483333</v>
      </c>
      <c r="J1151" s="21">
        <v>57833349.659999996</v>
      </c>
      <c r="K1151" s="6">
        <v>48680093216.666664</v>
      </c>
      <c r="L1151" s="22"/>
      <c r="M1151" s="23"/>
      <c r="N1151" s="24">
        <v>41680</v>
      </c>
      <c r="O1151" s="25"/>
      <c r="P1151" s="23">
        <v>17</v>
      </c>
      <c r="Q1151" s="19" t="s">
        <v>32</v>
      </c>
      <c r="R1151" s="26">
        <v>111</v>
      </c>
      <c r="S1151" s="26">
        <v>66</v>
      </c>
      <c r="T1151" s="26">
        <v>45</v>
      </c>
    </row>
    <row r="1152" spans="2:20" ht="15.75" customHeight="1">
      <c r="B1152" s="19" t="s">
        <v>29</v>
      </c>
      <c r="C1152" s="19" t="s">
        <v>30</v>
      </c>
      <c r="D1152" s="19" t="s">
        <v>633</v>
      </c>
      <c r="E1152" s="20"/>
      <c r="F1152" s="20"/>
      <c r="G1152" s="6">
        <v>125219934.33333333</v>
      </c>
      <c r="H1152" s="6">
        <v>125219934.33333333</v>
      </c>
      <c r="I1152" s="21">
        <v>102602733.43803334</v>
      </c>
      <c r="J1152" s="21">
        <v>97472596.769999996</v>
      </c>
      <c r="K1152" s="6">
        <v>83767410723.333328</v>
      </c>
      <c r="L1152" s="22"/>
      <c r="M1152" s="23"/>
      <c r="N1152" s="24">
        <v>40833</v>
      </c>
      <c r="O1152" s="25"/>
      <c r="P1152" s="23">
        <v>37</v>
      </c>
      <c r="Q1152" s="19" t="s">
        <v>32</v>
      </c>
      <c r="R1152" s="26">
        <v>322</v>
      </c>
      <c r="S1152" s="26">
        <v>161</v>
      </c>
      <c r="T1152" s="26">
        <v>161</v>
      </c>
    </row>
    <row r="1153" spans="2:20" ht="15.75" customHeight="1">
      <c r="B1153" s="19" t="s">
        <v>33</v>
      </c>
      <c r="C1153" s="19" t="s">
        <v>30</v>
      </c>
      <c r="D1153" s="19" t="s">
        <v>633</v>
      </c>
      <c r="E1153" s="20"/>
      <c r="F1153" s="20"/>
      <c r="G1153" s="6">
        <v>83514828</v>
      </c>
      <c r="H1153" s="6">
        <v>83514828</v>
      </c>
      <c r="I1153" s="21">
        <v>68483636.992109999</v>
      </c>
      <c r="J1153" s="21">
        <v>65059455.140000001</v>
      </c>
      <c r="K1153" s="6">
        <v>55671077807</v>
      </c>
      <c r="L1153" s="22"/>
      <c r="M1153" s="23"/>
      <c r="N1153" s="24">
        <v>41680</v>
      </c>
      <c r="O1153" s="25"/>
      <c r="P1153" s="23">
        <v>40</v>
      </c>
      <c r="Q1153" s="19" t="s">
        <v>32</v>
      </c>
      <c r="R1153" s="26">
        <v>323</v>
      </c>
      <c r="S1153" s="26">
        <v>167</v>
      </c>
      <c r="T1153" s="26">
        <v>156</v>
      </c>
    </row>
    <row r="1154" spans="2:20" ht="15.75" customHeight="1">
      <c r="B1154" s="19" t="s">
        <v>29</v>
      </c>
      <c r="C1154" s="19" t="s">
        <v>30</v>
      </c>
      <c r="D1154" s="19" t="s">
        <v>634</v>
      </c>
      <c r="E1154" s="20"/>
      <c r="F1154" s="20"/>
      <c r="G1154" s="6">
        <v>31185480.333333332</v>
      </c>
      <c r="H1154" s="6">
        <v>31185480.333333332</v>
      </c>
      <c r="I1154" s="21">
        <v>26578072.905933335</v>
      </c>
      <c r="J1154" s="21">
        <v>25249169.260000002</v>
      </c>
      <c r="K1154" s="6">
        <v>17064471953.333334</v>
      </c>
      <c r="L1154" s="22"/>
      <c r="M1154" s="23"/>
      <c r="N1154" s="24">
        <v>40833</v>
      </c>
      <c r="O1154" s="25"/>
      <c r="P1154" s="23">
        <v>105</v>
      </c>
      <c r="Q1154" s="19" t="s">
        <v>32</v>
      </c>
      <c r="R1154" s="26">
        <v>211</v>
      </c>
      <c r="S1154" s="26">
        <v>124</v>
      </c>
      <c r="T1154" s="26">
        <v>87</v>
      </c>
    </row>
    <row r="1155" spans="2:20" ht="15.75" customHeight="1">
      <c r="B1155" s="19" t="s">
        <v>33</v>
      </c>
      <c r="C1155" s="19" t="s">
        <v>30</v>
      </c>
      <c r="D1155" s="19" t="s">
        <v>634</v>
      </c>
      <c r="E1155" s="20"/>
      <c r="F1155" s="20"/>
      <c r="G1155" s="6">
        <v>20523304.666666668</v>
      </c>
      <c r="H1155" s="6">
        <v>20523304.666666668</v>
      </c>
      <c r="I1155" s="21">
        <v>17368083.709966667</v>
      </c>
      <c r="J1155" s="21">
        <v>16499679.52</v>
      </c>
      <c r="K1155" s="6">
        <v>11686003543.333334</v>
      </c>
      <c r="L1155" s="22"/>
      <c r="M1155" s="23"/>
      <c r="N1155" s="24">
        <v>41680</v>
      </c>
      <c r="O1155" s="25"/>
      <c r="P1155" s="23">
        <v>108</v>
      </c>
      <c r="Q1155" s="19" t="s">
        <v>32</v>
      </c>
      <c r="R1155" s="26">
        <v>210</v>
      </c>
      <c r="S1155" s="26">
        <v>126</v>
      </c>
      <c r="T1155" s="26">
        <v>84</v>
      </c>
    </row>
    <row r="1156" spans="2:20" ht="15.75" customHeight="1">
      <c r="B1156" s="19" t="s">
        <v>29</v>
      </c>
      <c r="C1156" s="19" t="s">
        <v>30</v>
      </c>
      <c r="D1156" s="19" t="s">
        <v>635</v>
      </c>
      <c r="E1156" s="20"/>
      <c r="F1156" s="20"/>
      <c r="G1156" s="6">
        <v>101405290.66666667</v>
      </c>
      <c r="H1156" s="6">
        <v>101405290.66666667</v>
      </c>
      <c r="I1156" s="21">
        <v>78690539.18446666</v>
      </c>
      <c r="J1156" s="21">
        <v>74756012.230000004</v>
      </c>
      <c r="K1156" s="6">
        <v>84128709193.333328</v>
      </c>
      <c r="L1156" s="22"/>
      <c r="M1156" s="23"/>
      <c r="N1156" s="24">
        <v>40833</v>
      </c>
      <c r="O1156" s="25"/>
      <c r="P1156" s="23">
        <v>35</v>
      </c>
      <c r="Q1156" s="19" t="s">
        <v>32</v>
      </c>
      <c r="R1156" s="26">
        <v>281</v>
      </c>
      <c r="S1156" s="26">
        <v>171</v>
      </c>
      <c r="T1156" s="26">
        <v>110</v>
      </c>
    </row>
    <row r="1157" spans="2:20" ht="15.75" customHeight="1">
      <c r="B1157" s="19" t="s">
        <v>33</v>
      </c>
      <c r="C1157" s="19" t="s">
        <v>30</v>
      </c>
      <c r="D1157" s="19" t="s">
        <v>635</v>
      </c>
      <c r="E1157" s="20"/>
      <c r="F1157" s="20"/>
      <c r="G1157" s="6">
        <v>26709276</v>
      </c>
      <c r="H1157" s="6">
        <v>26709276</v>
      </c>
      <c r="I1157" s="21">
        <v>20454866.170499999</v>
      </c>
      <c r="J1157" s="21">
        <v>19432122.859999999</v>
      </c>
      <c r="K1157" s="6">
        <v>23164480850</v>
      </c>
      <c r="L1157" s="22"/>
      <c r="M1157" s="23"/>
      <c r="N1157" s="24">
        <v>44867</v>
      </c>
      <c r="O1157" s="25"/>
      <c r="P1157" s="23">
        <v>38</v>
      </c>
      <c r="Q1157" s="19" t="s">
        <v>32</v>
      </c>
      <c r="R1157" s="26">
        <v>285</v>
      </c>
      <c r="S1157" s="26">
        <v>176</v>
      </c>
      <c r="T1157" s="26">
        <v>109</v>
      </c>
    </row>
    <row r="1158" spans="2:20" ht="15.75" customHeight="1">
      <c r="B1158" s="19" t="s">
        <v>29</v>
      </c>
      <c r="C1158" s="19" t="s">
        <v>30</v>
      </c>
      <c r="D1158" s="19" t="s">
        <v>636</v>
      </c>
      <c r="E1158" s="20"/>
      <c r="F1158" s="20"/>
      <c r="G1158" s="6">
        <v>41674206.333333336</v>
      </c>
      <c r="H1158" s="6">
        <v>41674206.333333336</v>
      </c>
      <c r="I1158" s="21">
        <v>36906871.417833336</v>
      </c>
      <c r="J1158" s="21">
        <v>35061527.850000001</v>
      </c>
      <c r="K1158" s="6">
        <v>17656795983.333332</v>
      </c>
      <c r="L1158" s="22"/>
      <c r="M1158" s="23"/>
      <c r="N1158" s="24">
        <v>40833</v>
      </c>
      <c r="O1158" s="25"/>
      <c r="P1158" s="23">
        <v>93</v>
      </c>
      <c r="Q1158" s="19" t="s">
        <v>32</v>
      </c>
      <c r="R1158" s="26">
        <v>272</v>
      </c>
      <c r="S1158" s="26">
        <v>176</v>
      </c>
      <c r="T1158" s="26">
        <v>96</v>
      </c>
    </row>
    <row r="1159" spans="2:20" ht="15.75" customHeight="1">
      <c r="B1159" s="19" t="s">
        <v>33</v>
      </c>
      <c r="C1159" s="19" t="s">
        <v>30</v>
      </c>
      <c r="D1159" s="19" t="s">
        <v>636</v>
      </c>
      <c r="E1159" s="20"/>
      <c r="F1159" s="20"/>
      <c r="G1159" s="6">
        <v>21406792.333333332</v>
      </c>
      <c r="H1159" s="6">
        <v>21406792.333333332</v>
      </c>
      <c r="I1159" s="21">
        <v>18986878.704433333</v>
      </c>
      <c r="J1159" s="21">
        <v>18037534.77</v>
      </c>
      <c r="K1159" s="6">
        <v>8962643070</v>
      </c>
      <c r="L1159" s="22"/>
      <c r="M1159" s="23"/>
      <c r="N1159" s="24">
        <v>42128</v>
      </c>
      <c r="O1159" s="25"/>
      <c r="P1159" s="23">
        <v>96</v>
      </c>
      <c r="Q1159" s="19" t="s">
        <v>32</v>
      </c>
      <c r="R1159" s="26">
        <v>271</v>
      </c>
      <c r="S1159" s="26">
        <v>184</v>
      </c>
      <c r="T1159" s="26">
        <v>87</v>
      </c>
    </row>
    <row r="1160" spans="2:20" ht="15.75" customHeight="1">
      <c r="B1160" s="19" t="s">
        <v>29</v>
      </c>
      <c r="C1160" s="19" t="s">
        <v>30</v>
      </c>
      <c r="D1160" s="19" t="s">
        <v>637</v>
      </c>
      <c r="E1160" s="20"/>
      <c r="F1160" s="20"/>
      <c r="G1160" s="6">
        <v>33064331</v>
      </c>
      <c r="H1160" s="6">
        <v>33064331</v>
      </c>
      <c r="I1160" s="21">
        <v>28535348.9012</v>
      </c>
      <c r="J1160" s="21">
        <v>27108581.460000001</v>
      </c>
      <c r="K1160" s="6">
        <v>16774007773.333334</v>
      </c>
      <c r="L1160" s="22"/>
      <c r="M1160" s="23"/>
      <c r="N1160" s="24">
        <v>40833</v>
      </c>
      <c r="O1160" s="25"/>
      <c r="P1160" s="23">
        <v>18</v>
      </c>
      <c r="Q1160" s="19" t="s">
        <v>32</v>
      </c>
      <c r="R1160" s="26">
        <v>129</v>
      </c>
      <c r="S1160" s="26">
        <v>79</v>
      </c>
      <c r="T1160" s="26">
        <v>50</v>
      </c>
    </row>
    <row r="1161" spans="2:20" ht="15.75" customHeight="1">
      <c r="B1161" s="19" t="s">
        <v>33</v>
      </c>
      <c r="C1161" s="19" t="s">
        <v>30</v>
      </c>
      <c r="D1161" s="19" t="s">
        <v>637</v>
      </c>
      <c r="E1161" s="20"/>
      <c r="F1161" s="20"/>
      <c r="G1161" s="6">
        <v>13298454.666666666</v>
      </c>
      <c r="H1161" s="6">
        <v>13298454.666666666</v>
      </c>
      <c r="I1161" s="21">
        <v>11609735.454666667</v>
      </c>
      <c r="J1161" s="21">
        <v>11029248.68</v>
      </c>
      <c r="K1161" s="6">
        <v>6254515600</v>
      </c>
      <c r="L1161" s="22"/>
      <c r="M1161" s="23"/>
      <c r="N1161" s="24">
        <v>42128</v>
      </c>
      <c r="O1161" s="25"/>
      <c r="P1161" s="23">
        <v>21</v>
      </c>
      <c r="Q1161" s="19" t="s">
        <v>32</v>
      </c>
      <c r="R1161" s="26">
        <v>129</v>
      </c>
      <c r="S1161" s="26">
        <v>83</v>
      </c>
      <c r="T1161" s="26">
        <v>46</v>
      </c>
    </row>
    <row r="1162" spans="2:20" ht="15.75" customHeight="1">
      <c r="B1162" s="19" t="s">
        <v>29</v>
      </c>
      <c r="C1162" s="19" t="s">
        <v>30</v>
      </c>
      <c r="D1162" s="19" t="s">
        <v>638</v>
      </c>
      <c r="E1162" s="20"/>
      <c r="F1162" s="20"/>
      <c r="G1162" s="6">
        <v>160630381.66666666</v>
      </c>
      <c r="H1162" s="6">
        <v>160630381.66666666</v>
      </c>
      <c r="I1162" s="21">
        <v>132357728.84836666</v>
      </c>
      <c r="J1162" s="21">
        <v>125739842.41</v>
      </c>
      <c r="K1162" s="6">
        <v>104713528956.66667</v>
      </c>
      <c r="L1162" s="22"/>
      <c r="M1162" s="23"/>
      <c r="N1162" s="24">
        <v>43412</v>
      </c>
      <c r="O1162" s="25"/>
      <c r="P1162" s="23">
        <v>57</v>
      </c>
      <c r="Q1162" s="19" t="s">
        <v>32</v>
      </c>
      <c r="R1162" s="26">
        <v>302</v>
      </c>
      <c r="S1162" s="26">
        <v>207</v>
      </c>
      <c r="T1162" s="26">
        <v>95</v>
      </c>
    </row>
    <row r="1163" spans="2:20" ht="15.75" customHeight="1">
      <c r="B1163" s="19" t="s">
        <v>33</v>
      </c>
      <c r="C1163" s="19" t="s">
        <v>30</v>
      </c>
      <c r="D1163" s="19" t="s">
        <v>638</v>
      </c>
      <c r="E1163" s="20"/>
      <c r="F1163" s="20"/>
      <c r="G1163" s="6">
        <v>59381331.333333336</v>
      </c>
      <c r="H1163" s="6">
        <v>59381331.333333336</v>
      </c>
      <c r="I1163" s="21">
        <v>48777363.590433329</v>
      </c>
      <c r="J1163" s="21">
        <v>46338495.409999996</v>
      </c>
      <c r="K1163" s="6">
        <v>39273954603.333336</v>
      </c>
      <c r="L1163" s="22"/>
      <c r="M1163" s="23"/>
      <c r="N1163" s="24">
        <v>42128</v>
      </c>
      <c r="O1163" s="25"/>
      <c r="P1163" s="23">
        <v>60</v>
      </c>
      <c r="Q1163" s="19" t="s">
        <v>32</v>
      </c>
      <c r="R1163" s="26">
        <v>303</v>
      </c>
      <c r="S1163" s="26">
        <v>211</v>
      </c>
      <c r="T1163" s="26">
        <v>92</v>
      </c>
    </row>
    <row r="1164" spans="2:20" ht="15.75" customHeight="1">
      <c r="B1164" s="19" t="s">
        <v>29</v>
      </c>
      <c r="C1164" s="19" t="s">
        <v>30</v>
      </c>
      <c r="D1164" s="19" t="s">
        <v>639</v>
      </c>
      <c r="E1164" s="20"/>
      <c r="F1164" s="20"/>
      <c r="G1164" s="6">
        <v>114028761</v>
      </c>
      <c r="H1164" s="6">
        <v>114262094.33333333</v>
      </c>
      <c r="I1164" s="21">
        <v>93912071.10149999</v>
      </c>
      <c r="J1164" s="21">
        <v>89216467.549999997</v>
      </c>
      <c r="K1164" s="6">
        <v>74506258883.333328</v>
      </c>
      <c r="L1164" s="22"/>
      <c r="M1164" s="23"/>
      <c r="N1164" s="24">
        <v>43412</v>
      </c>
      <c r="O1164" s="25"/>
      <c r="P1164" s="23">
        <v>112</v>
      </c>
      <c r="Q1164" s="19" t="s">
        <v>32</v>
      </c>
      <c r="R1164" s="26">
        <v>286</v>
      </c>
      <c r="S1164" s="26">
        <v>175</v>
      </c>
      <c r="T1164" s="26">
        <v>111</v>
      </c>
    </row>
    <row r="1165" spans="2:20" ht="15.75" customHeight="1">
      <c r="B1165" s="19" t="s">
        <v>33</v>
      </c>
      <c r="C1165" s="19" t="s">
        <v>30</v>
      </c>
      <c r="D1165" s="19" t="s">
        <v>639</v>
      </c>
      <c r="E1165" s="20"/>
      <c r="F1165" s="20"/>
      <c r="G1165" s="6">
        <v>45581185.333333336</v>
      </c>
      <c r="H1165" s="6">
        <v>45933185.333333336</v>
      </c>
      <c r="I1165" s="21">
        <v>37905451.636933334</v>
      </c>
      <c r="J1165" s="21">
        <v>36010179.060000002</v>
      </c>
      <c r="K1165" s="6">
        <v>28428643320</v>
      </c>
      <c r="L1165" s="22"/>
      <c r="M1165" s="23"/>
      <c r="N1165" s="24">
        <v>42128</v>
      </c>
      <c r="O1165" s="25"/>
      <c r="P1165" s="23">
        <v>115</v>
      </c>
      <c r="Q1165" s="19" t="s">
        <v>32</v>
      </c>
      <c r="R1165" s="26">
        <v>285</v>
      </c>
      <c r="S1165" s="26">
        <v>177</v>
      </c>
      <c r="T1165" s="26">
        <v>108</v>
      </c>
    </row>
    <row r="1166" spans="2:20" ht="15.75" customHeight="1">
      <c r="B1166" s="19" t="s">
        <v>29</v>
      </c>
      <c r="C1166" s="19" t="s">
        <v>30</v>
      </c>
      <c r="D1166" s="19" t="s">
        <v>640</v>
      </c>
      <c r="E1166" s="20"/>
      <c r="F1166" s="20"/>
      <c r="G1166" s="6">
        <v>253710872.66666666</v>
      </c>
      <c r="H1166" s="6">
        <v>254309539.33333334</v>
      </c>
      <c r="I1166" s="21">
        <v>212310543.16406667</v>
      </c>
      <c r="J1166" s="21">
        <v>201695016.00999999</v>
      </c>
      <c r="K1166" s="6">
        <v>153334553713.33334</v>
      </c>
      <c r="L1166" s="22"/>
      <c r="M1166" s="23"/>
      <c r="N1166" s="24">
        <v>43412</v>
      </c>
      <c r="O1166" s="25"/>
      <c r="P1166" s="23">
        <v>157</v>
      </c>
      <c r="Q1166" s="19" t="s">
        <v>32</v>
      </c>
      <c r="R1166" s="26">
        <v>568</v>
      </c>
      <c r="S1166" s="26">
        <v>337</v>
      </c>
      <c r="T1166" s="26">
        <v>231</v>
      </c>
    </row>
    <row r="1167" spans="2:20" ht="15.75" customHeight="1">
      <c r="B1167" s="19" t="s">
        <v>33</v>
      </c>
      <c r="C1167" s="19" t="s">
        <v>30</v>
      </c>
      <c r="D1167" s="19" t="s">
        <v>640</v>
      </c>
      <c r="E1167" s="20"/>
      <c r="F1167" s="20"/>
      <c r="G1167" s="6">
        <v>188955461</v>
      </c>
      <c r="H1167" s="6">
        <v>189572127.66666666</v>
      </c>
      <c r="I1167" s="21">
        <v>158364828.866</v>
      </c>
      <c r="J1167" s="21">
        <v>150446587.41999999</v>
      </c>
      <c r="K1167" s="6">
        <v>113298637533.33333</v>
      </c>
      <c r="L1167" s="22"/>
      <c r="M1167" s="23"/>
      <c r="N1167" s="24">
        <v>42128</v>
      </c>
      <c r="O1167" s="25"/>
      <c r="P1167" s="23">
        <v>160</v>
      </c>
      <c r="Q1167" s="19" t="s">
        <v>32</v>
      </c>
      <c r="R1167" s="26">
        <v>569</v>
      </c>
      <c r="S1167" s="26">
        <v>348</v>
      </c>
      <c r="T1167" s="26">
        <v>221</v>
      </c>
    </row>
    <row r="1168" spans="2:20" ht="15.75" customHeight="1">
      <c r="B1168" s="19" t="s">
        <v>29</v>
      </c>
      <c r="C1168" s="19" t="s">
        <v>30</v>
      </c>
      <c r="D1168" s="19" t="s">
        <v>641</v>
      </c>
      <c r="E1168" s="20"/>
      <c r="F1168" s="20"/>
      <c r="G1168" s="6">
        <v>62305056</v>
      </c>
      <c r="H1168" s="6">
        <v>62305056</v>
      </c>
      <c r="I1168" s="21">
        <v>52199393.085000001</v>
      </c>
      <c r="J1168" s="21">
        <v>49589423.43</v>
      </c>
      <c r="K1168" s="6">
        <v>37428381166.666664</v>
      </c>
      <c r="L1168" s="22"/>
      <c r="M1168" s="23"/>
      <c r="N1168" s="24">
        <v>43412</v>
      </c>
      <c r="O1168" s="25"/>
      <c r="P1168" s="23">
        <v>23</v>
      </c>
      <c r="Q1168" s="19" t="s">
        <v>32</v>
      </c>
      <c r="R1168" s="26">
        <v>189</v>
      </c>
      <c r="S1168" s="26">
        <v>128</v>
      </c>
      <c r="T1168" s="26">
        <v>61</v>
      </c>
    </row>
    <row r="1169" spans="2:20" ht="15.75" customHeight="1">
      <c r="B1169" s="19" t="s">
        <v>33</v>
      </c>
      <c r="C1169" s="19" t="s">
        <v>30</v>
      </c>
      <c r="D1169" s="19" t="s">
        <v>641</v>
      </c>
      <c r="E1169" s="20"/>
      <c r="F1169" s="20"/>
      <c r="G1169" s="6">
        <v>40310047.333333336</v>
      </c>
      <c r="H1169" s="6">
        <v>40310047.333333336</v>
      </c>
      <c r="I1169" s="21">
        <v>33846328.553833336</v>
      </c>
      <c r="J1169" s="21">
        <v>32154012.129999999</v>
      </c>
      <c r="K1169" s="6">
        <v>23939699183.333332</v>
      </c>
      <c r="L1169" s="22"/>
      <c r="M1169" s="23"/>
      <c r="N1169" s="24">
        <v>42128</v>
      </c>
      <c r="O1169" s="25"/>
      <c r="P1169" s="23">
        <v>26</v>
      </c>
      <c r="Q1169" s="19" t="s">
        <v>32</v>
      </c>
      <c r="R1169" s="26">
        <v>191</v>
      </c>
      <c r="S1169" s="26">
        <v>135</v>
      </c>
      <c r="T1169" s="26">
        <v>56</v>
      </c>
    </row>
    <row r="1170" spans="2:20" ht="15.75" customHeight="1">
      <c r="B1170" s="19" t="s">
        <v>29</v>
      </c>
      <c r="C1170" s="19" t="s">
        <v>30</v>
      </c>
      <c r="D1170" s="19" t="s">
        <v>642</v>
      </c>
      <c r="E1170" s="20"/>
      <c r="F1170" s="20"/>
      <c r="G1170" s="6">
        <v>34293672.666666664</v>
      </c>
      <c r="H1170" s="6">
        <v>34293672.666666664</v>
      </c>
      <c r="I1170" s="21">
        <v>28789287.891066667</v>
      </c>
      <c r="J1170" s="21">
        <v>27349823.5</v>
      </c>
      <c r="K1170" s="6">
        <v>20386610280</v>
      </c>
      <c r="L1170" s="22"/>
      <c r="M1170" s="23"/>
      <c r="N1170" s="24">
        <v>43412</v>
      </c>
      <c r="O1170" s="25"/>
      <c r="P1170" s="23">
        <v>46</v>
      </c>
      <c r="Q1170" s="19" t="s">
        <v>32</v>
      </c>
      <c r="R1170" s="26">
        <v>75</v>
      </c>
      <c r="S1170" s="26">
        <v>30</v>
      </c>
      <c r="T1170" s="26">
        <v>45</v>
      </c>
    </row>
    <row r="1171" spans="2:20" ht="15.75" customHeight="1">
      <c r="B1171" s="19" t="s">
        <v>33</v>
      </c>
      <c r="C1171" s="19" t="s">
        <v>30</v>
      </c>
      <c r="D1171" s="19" t="s">
        <v>642</v>
      </c>
      <c r="E1171" s="20"/>
      <c r="F1171" s="20"/>
      <c r="G1171" s="6">
        <v>33083812.333333332</v>
      </c>
      <c r="H1171" s="6">
        <v>33083812.333333332</v>
      </c>
      <c r="I1171" s="21">
        <v>27804650.542363334</v>
      </c>
      <c r="J1171" s="21">
        <v>26414418.02</v>
      </c>
      <c r="K1171" s="6">
        <v>19552451077.666668</v>
      </c>
      <c r="L1171" s="22"/>
      <c r="M1171" s="23"/>
      <c r="N1171" s="24">
        <v>42366</v>
      </c>
      <c r="O1171" s="25"/>
      <c r="P1171" s="23">
        <v>49</v>
      </c>
      <c r="Q1171" s="19" t="s">
        <v>32</v>
      </c>
      <c r="R1171" s="26">
        <v>84</v>
      </c>
      <c r="S1171" s="26">
        <v>35</v>
      </c>
      <c r="T1171" s="26">
        <v>49</v>
      </c>
    </row>
    <row r="1172" spans="2:20" ht="15.75" customHeight="1">
      <c r="B1172" s="19" t="s">
        <v>33</v>
      </c>
      <c r="C1172" s="19" t="s">
        <v>30</v>
      </c>
      <c r="D1172" s="19" t="s">
        <v>643</v>
      </c>
      <c r="E1172" s="20"/>
      <c r="F1172" s="20"/>
      <c r="G1172" s="6">
        <v>110820.33333333333</v>
      </c>
      <c r="H1172" s="6">
        <v>110820.33333333333</v>
      </c>
      <c r="I1172" s="21">
        <v>102197.43333333333</v>
      </c>
      <c r="J1172" s="21">
        <v>97087.56</v>
      </c>
      <c r="K1172" s="6">
        <v>31936666.666666668</v>
      </c>
      <c r="L1172" s="22"/>
      <c r="M1172" s="23"/>
      <c r="N1172" s="24">
        <v>42366</v>
      </c>
      <c r="O1172" s="25"/>
      <c r="P1172" s="23">
        <v>3</v>
      </c>
      <c r="Q1172" s="19" t="s">
        <v>32</v>
      </c>
      <c r="R1172" s="26">
        <v>7</v>
      </c>
      <c r="S1172" s="26">
        <v>6</v>
      </c>
      <c r="T1172" s="26">
        <v>1</v>
      </c>
    </row>
    <row r="1173" spans="2:20" ht="15.75" customHeight="1">
      <c r="B1173" s="19" t="s">
        <v>29</v>
      </c>
      <c r="C1173" s="19" t="s">
        <v>30</v>
      </c>
      <c r="D1173" s="19" t="s">
        <v>644</v>
      </c>
      <c r="E1173" s="20"/>
      <c r="F1173" s="20"/>
      <c r="G1173" s="6">
        <v>9995967.333333334</v>
      </c>
      <c r="H1173" s="6">
        <v>9995967.333333334</v>
      </c>
      <c r="I1173" s="21">
        <v>8855560.1271333341</v>
      </c>
      <c r="J1173" s="21">
        <v>8412782.1199999992</v>
      </c>
      <c r="K1173" s="6">
        <v>4223730393.3333335</v>
      </c>
      <c r="L1173" s="22"/>
      <c r="M1173" s="23"/>
      <c r="N1173" s="24">
        <v>43412</v>
      </c>
      <c r="O1173" s="25"/>
      <c r="P1173" s="23">
        <v>11</v>
      </c>
      <c r="Q1173" s="19" t="s">
        <v>32</v>
      </c>
      <c r="R1173" s="26">
        <v>82</v>
      </c>
      <c r="S1173" s="26">
        <v>64</v>
      </c>
      <c r="T1173" s="26">
        <v>18</v>
      </c>
    </row>
    <row r="1174" spans="2:20" ht="15.75" customHeight="1">
      <c r="B1174" s="19" t="s">
        <v>33</v>
      </c>
      <c r="C1174" s="19" t="s">
        <v>30</v>
      </c>
      <c r="D1174" s="19" t="s">
        <v>644</v>
      </c>
      <c r="E1174" s="20"/>
      <c r="F1174" s="20"/>
      <c r="G1174" s="6">
        <v>14091902</v>
      </c>
      <c r="H1174" s="6">
        <v>14091902</v>
      </c>
      <c r="I1174" s="21">
        <v>12483720.075499998</v>
      </c>
      <c r="J1174" s="21">
        <v>11859534.07</v>
      </c>
      <c r="K1174" s="6">
        <v>5956229350</v>
      </c>
      <c r="L1174" s="22"/>
      <c r="M1174" s="23"/>
      <c r="N1174" s="24">
        <v>42366</v>
      </c>
      <c r="O1174" s="25"/>
      <c r="P1174" s="23">
        <v>14</v>
      </c>
      <c r="Q1174" s="19" t="s">
        <v>32</v>
      </c>
      <c r="R1174" s="26">
        <v>82</v>
      </c>
      <c r="S1174" s="26">
        <v>66</v>
      </c>
      <c r="T1174" s="26">
        <v>16</v>
      </c>
    </row>
    <row r="1175" spans="2:20" ht="15.75" customHeight="1">
      <c r="B1175" s="19" t="s">
        <v>29</v>
      </c>
      <c r="C1175" s="19" t="s">
        <v>30</v>
      </c>
      <c r="D1175" s="19" t="s">
        <v>645</v>
      </c>
      <c r="E1175" s="20"/>
      <c r="F1175" s="20"/>
      <c r="G1175" s="6">
        <v>79298646.666666672</v>
      </c>
      <c r="H1175" s="6">
        <v>79298646.666666672</v>
      </c>
      <c r="I1175" s="21">
        <v>64902730.985466667</v>
      </c>
      <c r="J1175" s="21">
        <v>61657594.439999998</v>
      </c>
      <c r="K1175" s="6">
        <v>53318206226.666664</v>
      </c>
      <c r="L1175" s="22"/>
      <c r="M1175" s="23"/>
      <c r="N1175" s="24">
        <v>40513</v>
      </c>
      <c r="O1175" s="25"/>
      <c r="P1175" s="23">
        <v>33</v>
      </c>
      <c r="Q1175" s="19" t="s">
        <v>32</v>
      </c>
      <c r="R1175" s="26">
        <v>320</v>
      </c>
      <c r="S1175" s="26">
        <v>148</v>
      </c>
      <c r="T1175" s="26">
        <v>172</v>
      </c>
    </row>
    <row r="1176" spans="2:20" ht="15.75" customHeight="1">
      <c r="B1176" s="19" t="s">
        <v>33</v>
      </c>
      <c r="C1176" s="19" t="s">
        <v>30</v>
      </c>
      <c r="D1176" s="19" t="s">
        <v>645</v>
      </c>
      <c r="E1176" s="20"/>
      <c r="F1176" s="20"/>
      <c r="G1176" s="6">
        <v>49416116.666666664</v>
      </c>
      <c r="H1176" s="6">
        <v>49416116.666666664</v>
      </c>
      <c r="I1176" s="21">
        <v>40612009.326566666</v>
      </c>
      <c r="J1176" s="21">
        <v>38581408.859999999</v>
      </c>
      <c r="K1176" s="6">
        <v>32607804963.333332</v>
      </c>
      <c r="L1176" s="22"/>
      <c r="M1176" s="23"/>
      <c r="N1176" s="24">
        <v>42366</v>
      </c>
      <c r="O1176" s="25"/>
      <c r="P1176" s="23">
        <v>36</v>
      </c>
      <c r="Q1176" s="19" t="s">
        <v>32</v>
      </c>
      <c r="R1176" s="26">
        <v>320</v>
      </c>
      <c r="S1176" s="26">
        <v>155</v>
      </c>
      <c r="T1176" s="26">
        <v>165</v>
      </c>
    </row>
    <row r="1177" spans="2:20" ht="15.75" customHeight="1">
      <c r="B1177" s="19" t="s">
        <v>29</v>
      </c>
      <c r="C1177" s="19" t="s">
        <v>30</v>
      </c>
      <c r="D1177" s="19" t="s">
        <v>646</v>
      </c>
      <c r="E1177" s="20"/>
      <c r="F1177" s="20"/>
      <c r="G1177" s="6">
        <v>101828145.33333333</v>
      </c>
      <c r="H1177" s="6">
        <v>101828145.33333333</v>
      </c>
      <c r="I1177" s="21">
        <v>86758130.418933332</v>
      </c>
      <c r="J1177" s="21">
        <v>82420223.900000006</v>
      </c>
      <c r="K1177" s="6">
        <v>55814870053.333336</v>
      </c>
      <c r="L1177" s="22"/>
      <c r="M1177" s="23"/>
      <c r="N1177" s="24">
        <v>40513</v>
      </c>
      <c r="O1177" s="25"/>
      <c r="P1177" s="23">
        <v>133</v>
      </c>
      <c r="Q1177" s="19" t="s">
        <v>32</v>
      </c>
      <c r="R1177" s="26">
        <v>267</v>
      </c>
      <c r="S1177" s="26">
        <v>169</v>
      </c>
      <c r="T1177" s="26">
        <v>98</v>
      </c>
    </row>
    <row r="1178" spans="2:20" ht="15.75" customHeight="1">
      <c r="B1178" s="19" t="s">
        <v>33</v>
      </c>
      <c r="C1178" s="19" t="s">
        <v>30</v>
      </c>
      <c r="D1178" s="19" t="s">
        <v>646</v>
      </c>
      <c r="E1178" s="20"/>
      <c r="F1178" s="20"/>
      <c r="G1178" s="6">
        <v>68233401.333333328</v>
      </c>
      <c r="H1178" s="6">
        <v>68233401.333333328</v>
      </c>
      <c r="I1178" s="21">
        <v>58126033.683333337</v>
      </c>
      <c r="J1178" s="21">
        <v>55219732</v>
      </c>
      <c r="K1178" s="6">
        <v>37434695000</v>
      </c>
      <c r="L1178" s="22"/>
      <c r="M1178" s="23"/>
      <c r="N1178" s="24">
        <v>43171</v>
      </c>
      <c r="O1178" s="25"/>
      <c r="P1178" s="23">
        <v>136</v>
      </c>
      <c r="Q1178" s="19" t="s">
        <v>32</v>
      </c>
      <c r="R1178" s="26">
        <v>271</v>
      </c>
      <c r="S1178" s="26">
        <v>173</v>
      </c>
      <c r="T1178" s="26">
        <v>98</v>
      </c>
    </row>
    <row r="1179" spans="2:20" ht="15.75" customHeight="1">
      <c r="B1179" s="19" t="s">
        <v>33</v>
      </c>
      <c r="C1179" s="19" t="s">
        <v>30</v>
      </c>
      <c r="D1179" s="19" t="s">
        <v>647</v>
      </c>
      <c r="E1179" s="20"/>
      <c r="F1179" s="20"/>
      <c r="G1179" s="6">
        <v>281145.66666666669</v>
      </c>
      <c r="H1179" s="6">
        <v>281145.66666666669</v>
      </c>
      <c r="I1179" s="21">
        <v>258770.04666666666</v>
      </c>
      <c r="J1179" s="21">
        <v>245831.54</v>
      </c>
      <c r="K1179" s="6">
        <v>82872666.666666672</v>
      </c>
      <c r="L1179" s="22"/>
      <c r="M1179" s="23"/>
      <c r="N1179" s="24">
        <v>43171</v>
      </c>
      <c r="O1179" s="25"/>
      <c r="P1179" s="23">
        <v>1</v>
      </c>
      <c r="Q1179" s="19" t="s">
        <v>32</v>
      </c>
      <c r="R1179" s="26"/>
      <c r="S1179" s="26"/>
      <c r="T1179" s="26"/>
    </row>
    <row r="1180" spans="2:20" ht="15.75" customHeight="1">
      <c r="B1180" s="19" t="s">
        <v>33</v>
      </c>
      <c r="C1180" s="19" t="s">
        <v>30</v>
      </c>
      <c r="D1180" s="19" t="s">
        <v>648</v>
      </c>
      <c r="E1180" s="20"/>
      <c r="F1180" s="20"/>
      <c r="G1180" s="6">
        <v>4405199</v>
      </c>
      <c r="H1180" s="6">
        <v>4405199</v>
      </c>
      <c r="I1180" s="21">
        <v>3698269.3129999996</v>
      </c>
      <c r="J1180" s="21">
        <v>3513355.85</v>
      </c>
      <c r="K1180" s="6">
        <v>2618258100</v>
      </c>
      <c r="L1180" s="22"/>
      <c r="M1180" s="23"/>
      <c r="N1180" s="24">
        <v>43171</v>
      </c>
      <c r="O1180" s="25"/>
      <c r="P1180" s="23">
        <v>3</v>
      </c>
      <c r="Q1180" s="19" t="s">
        <v>32</v>
      </c>
      <c r="R1180" s="26">
        <v>16</v>
      </c>
      <c r="S1180" s="26">
        <v>7</v>
      </c>
      <c r="T1180" s="26">
        <v>9</v>
      </c>
    </row>
    <row r="1181" spans="2:20" ht="15.75" customHeight="1">
      <c r="B1181" s="19" t="s">
        <v>29</v>
      </c>
      <c r="C1181" s="19" t="s">
        <v>30</v>
      </c>
      <c r="D1181" s="19" t="s">
        <v>649</v>
      </c>
      <c r="E1181" s="20"/>
      <c r="F1181" s="20"/>
      <c r="G1181" s="6">
        <v>382657050</v>
      </c>
      <c r="H1181" s="6">
        <v>386619050</v>
      </c>
      <c r="I1181" s="21">
        <v>317086933.24169999</v>
      </c>
      <c r="J1181" s="21">
        <v>301232586.57999998</v>
      </c>
      <c r="K1181" s="6">
        <v>242852284290</v>
      </c>
      <c r="L1181" s="22"/>
      <c r="M1181" s="23"/>
      <c r="N1181" s="24">
        <v>40513</v>
      </c>
      <c r="O1181" s="25"/>
      <c r="P1181" s="23">
        <v>102</v>
      </c>
      <c r="Q1181" s="19" t="s">
        <v>32</v>
      </c>
      <c r="R1181" s="26">
        <v>502</v>
      </c>
      <c r="S1181" s="26">
        <v>376</v>
      </c>
      <c r="T1181" s="26">
        <v>126</v>
      </c>
    </row>
    <row r="1182" spans="2:20" ht="15.75" customHeight="1">
      <c r="B1182" s="19" t="s">
        <v>33</v>
      </c>
      <c r="C1182" s="19" t="s">
        <v>30</v>
      </c>
      <c r="D1182" s="19" t="s">
        <v>649</v>
      </c>
      <c r="E1182" s="20"/>
      <c r="F1182" s="20"/>
      <c r="G1182" s="6">
        <v>249959711</v>
      </c>
      <c r="H1182" s="6">
        <v>251841711</v>
      </c>
      <c r="I1182" s="21">
        <v>209092536.57799998</v>
      </c>
      <c r="J1182" s="21">
        <v>198637909.75</v>
      </c>
      <c r="K1182" s="6">
        <v>151359905266.66666</v>
      </c>
      <c r="L1182" s="22"/>
      <c r="M1182" s="23"/>
      <c r="N1182" s="24">
        <v>43171</v>
      </c>
      <c r="O1182" s="25"/>
      <c r="P1182" s="23">
        <v>105</v>
      </c>
      <c r="Q1182" s="19" t="s">
        <v>32</v>
      </c>
      <c r="R1182" s="26">
        <v>500</v>
      </c>
      <c r="S1182" s="26">
        <v>378</v>
      </c>
      <c r="T1182" s="26">
        <v>122</v>
      </c>
    </row>
    <row r="1183" spans="2:20" ht="15.75" customHeight="1">
      <c r="B1183" s="19" t="s">
        <v>29</v>
      </c>
      <c r="C1183" s="19" t="s">
        <v>30</v>
      </c>
      <c r="D1183" s="19" t="s">
        <v>650</v>
      </c>
      <c r="E1183" s="20"/>
      <c r="F1183" s="20"/>
      <c r="G1183" s="6">
        <v>131467649</v>
      </c>
      <c r="H1183" s="6">
        <v>131467649</v>
      </c>
      <c r="I1183" s="21">
        <v>109784324.597</v>
      </c>
      <c r="J1183" s="21">
        <v>104295108.37</v>
      </c>
      <c r="K1183" s="6">
        <v>80308608900</v>
      </c>
      <c r="L1183" s="22"/>
      <c r="M1183" s="23"/>
      <c r="N1183" s="24">
        <v>44907</v>
      </c>
      <c r="O1183" s="25"/>
      <c r="P1183" s="23">
        <v>90</v>
      </c>
      <c r="Q1183" s="19" t="s">
        <v>32</v>
      </c>
      <c r="R1183" s="26">
        <v>355</v>
      </c>
      <c r="S1183" s="26">
        <v>219</v>
      </c>
      <c r="T1183" s="26">
        <v>136</v>
      </c>
    </row>
    <row r="1184" spans="2:20" ht="15.75" customHeight="1">
      <c r="B1184" s="19" t="s">
        <v>33</v>
      </c>
      <c r="C1184" s="19" t="s">
        <v>30</v>
      </c>
      <c r="D1184" s="19" t="s">
        <v>650</v>
      </c>
      <c r="E1184" s="20"/>
      <c r="F1184" s="20"/>
      <c r="G1184" s="6">
        <v>78424148.666666672</v>
      </c>
      <c r="H1184" s="6">
        <v>78492148.666666672</v>
      </c>
      <c r="I1184" s="21">
        <v>65316654.37076667</v>
      </c>
      <c r="J1184" s="21">
        <v>62050821.649999999</v>
      </c>
      <c r="K1184" s="6">
        <v>48546275170</v>
      </c>
      <c r="L1184" s="22"/>
      <c r="M1184" s="23"/>
      <c r="N1184" s="24">
        <v>43395</v>
      </c>
      <c r="O1184" s="25"/>
      <c r="P1184" s="23">
        <v>93</v>
      </c>
      <c r="Q1184" s="19" t="s">
        <v>32</v>
      </c>
      <c r="R1184" s="26">
        <v>357</v>
      </c>
      <c r="S1184" s="26">
        <v>226</v>
      </c>
      <c r="T1184" s="26">
        <v>131</v>
      </c>
    </row>
    <row r="1185" spans="2:20" ht="15.75" customHeight="1">
      <c r="B1185" s="19" t="s">
        <v>29</v>
      </c>
      <c r="C1185" s="19" t="s">
        <v>30</v>
      </c>
      <c r="D1185" s="19" t="s">
        <v>651</v>
      </c>
      <c r="E1185" s="20"/>
      <c r="F1185" s="20"/>
      <c r="G1185" s="6">
        <v>70798591.333333328</v>
      </c>
      <c r="H1185" s="6">
        <v>70798591.333333328</v>
      </c>
      <c r="I1185" s="21">
        <v>61327228.285333335</v>
      </c>
      <c r="J1185" s="21">
        <v>58260866.869999997</v>
      </c>
      <c r="K1185" s="6">
        <v>35079122400</v>
      </c>
      <c r="L1185" s="22"/>
      <c r="M1185" s="23"/>
      <c r="N1185" s="24">
        <v>44907</v>
      </c>
      <c r="O1185" s="25"/>
      <c r="P1185" s="23">
        <v>72</v>
      </c>
      <c r="Q1185" s="19" t="s">
        <v>32</v>
      </c>
      <c r="R1185" s="26">
        <v>102</v>
      </c>
      <c r="S1185" s="26">
        <v>57</v>
      </c>
      <c r="T1185" s="26">
        <v>45</v>
      </c>
    </row>
    <row r="1186" spans="2:20" ht="15.75" customHeight="1">
      <c r="B1186" s="19" t="s">
        <v>33</v>
      </c>
      <c r="C1186" s="19" t="s">
        <v>30</v>
      </c>
      <c r="D1186" s="19" t="s">
        <v>651</v>
      </c>
      <c r="E1186" s="20"/>
      <c r="F1186" s="20"/>
      <c r="G1186" s="6">
        <v>41628874</v>
      </c>
      <c r="H1186" s="6">
        <v>41628874</v>
      </c>
      <c r="I1186" s="21">
        <v>35854746.746799998</v>
      </c>
      <c r="J1186" s="21">
        <v>34062009.409999996</v>
      </c>
      <c r="K1186" s="6">
        <v>21385656493.333332</v>
      </c>
      <c r="L1186" s="22"/>
      <c r="M1186" s="23"/>
      <c r="N1186" s="24">
        <v>43395</v>
      </c>
      <c r="O1186" s="25">
        <v>45078</v>
      </c>
      <c r="P1186" s="23">
        <v>75</v>
      </c>
      <c r="Q1186" s="19" t="s">
        <v>32</v>
      </c>
      <c r="R1186" s="26">
        <v>102</v>
      </c>
      <c r="S1186" s="26">
        <v>61</v>
      </c>
      <c r="T1186" s="26">
        <v>41</v>
      </c>
    </row>
    <row r="1187" spans="2:20" ht="15.75" customHeight="1">
      <c r="B1187" s="19" t="s">
        <v>33</v>
      </c>
      <c r="C1187" s="19" t="s">
        <v>30</v>
      </c>
      <c r="D1187" s="19" t="s">
        <v>652</v>
      </c>
      <c r="E1187" s="20"/>
      <c r="F1187" s="20"/>
      <c r="G1187" s="6">
        <v>316387</v>
      </c>
      <c r="H1187" s="6">
        <v>316387</v>
      </c>
      <c r="I1187" s="21">
        <v>287384.42349999998</v>
      </c>
      <c r="J1187" s="21">
        <v>273015.2</v>
      </c>
      <c r="K1187" s="6">
        <v>107416950</v>
      </c>
      <c r="L1187" s="22"/>
      <c r="M1187" s="23"/>
      <c r="N1187" s="24">
        <v>44130</v>
      </c>
      <c r="O1187" s="25"/>
      <c r="P1187" s="23">
        <v>3</v>
      </c>
      <c r="Q1187" s="19" t="s">
        <v>32</v>
      </c>
      <c r="R1187" s="26">
        <v>80</v>
      </c>
      <c r="S1187" s="26">
        <v>66</v>
      </c>
      <c r="T1187" s="26">
        <v>14</v>
      </c>
    </row>
    <row r="1188" spans="2:20" ht="15.75" customHeight="1">
      <c r="B1188" s="19" t="s">
        <v>29</v>
      </c>
      <c r="C1188" s="19" t="s">
        <v>30</v>
      </c>
      <c r="D1188" s="19" t="s">
        <v>653</v>
      </c>
      <c r="E1188" s="20"/>
      <c r="F1188" s="20"/>
      <c r="G1188" s="6">
        <v>266240813.66666666</v>
      </c>
      <c r="H1188" s="6">
        <v>274715480.33333331</v>
      </c>
      <c r="I1188" s="21">
        <v>217357066.53476667</v>
      </c>
      <c r="J1188" s="21">
        <v>206489213.21000001</v>
      </c>
      <c r="K1188" s="6">
        <v>181050915303.33334</v>
      </c>
      <c r="L1188" s="22"/>
      <c r="M1188" s="23"/>
      <c r="N1188" s="24">
        <v>44907</v>
      </c>
      <c r="O1188" s="25"/>
      <c r="P1188" s="23">
        <v>30</v>
      </c>
      <c r="Q1188" s="19" t="s">
        <v>32</v>
      </c>
      <c r="R1188" s="26">
        <v>349</v>
      </c>
      <c r="S1188" s="26">
        <v>182</v>
      </c>
      <c r="T1188" s="26">
        <v>167</v>
      </c>
    </row>
    <row r="1189" spans="2:20" ht="15.75" customHeight="1">
      <c r="B1189" s="19" t="s">
        <v>33</v>
      </c>
      <c r="C1189" s="19" t="s">
        <v>30</v>
      </c>
      <c r="D1189" s="19" t="s">
        <v>653</v>
      </c>
      <c r="E1189" s="20"/>
      <c r="F1189" s="20"/>
      <c r="G1189" s="6">
        <v>232217429.33333334</v>
      </c>
      <c r="H1189" s="6">
        <v>239351429.33333334</v>
      </c>
      <c r="I1189" s="21">
        <v>189559489.65383336</v>
      </c>
      <c r="J1189" s="21">
        <v>180081515.16999999</v>
      </c>
      <c r="K1189" s="6">
        <v>157992369183.33334</v>
      </c>
      <c r="L1189" s="22"/>
      <c r="M1189" s="23"/>
      <c r="N1189" s="24">
        <v>44130</v>
      </c>
      <c r="O1189" s="25"/>
      <c r="P1189" s="23">
        <v>33</v>
      </c>
      <c r="Q1189" s="19" t="s">
        <v>32</v>
      </c>
      <c r="R1189" s="26">
        <v>348</v>
      </c>
      <c r="S1189" s="26">
        <v>191</v>
      </c>
      <c r="T1189" s="26">
        <v>157</v>
      </c>
    </row>
    <row r="1190" spans="2:20" ht="15.75" customHeight="1">
      <c r="B1190" s="19" t="s">
        <v>29</v>
      </c>
      <c r="C1190" s="19" t="s">
        <v>30</v>
      </c>
      <c r="D1190" s="19" t="s">
        <v>654</v>
      </c>
      <c r="E1190" s="20"/>
      <c r="F1190" s="20"/>
      <c r="G1190" s="6">
        <v>16347484.333333334</v>
      </c>
      <c r="H1190" s="6">
        <v>16367484.333333334</v>
      </c>
      <c r="I1190" s="21">
        <v>14227727.100733332</v>
      </c>
      <c r="J1190" s="21">
        <v>13516340.75</v>
      </c>
      <c r="K1190" s="6">
        <v>7850952713.333333</v>
      </c>
      <c r="L1190" s="22"/>
      <c r="M1190" s="23"/>
      <c r="N1190" s="24">
        <v>44907</v>
      </c>
      <c r="O1190" s="25"/>
      <c r="P1190" s="23">
        <v>52</v>
      </c>
      <c r="Q1190" s="19" t="s">
        <v>32</v>
      </c>
      <c r="R1190" s="26">
        <v>296</v>
      </c>
      <c r="S1190" s="26">
        <v>237</v>
      </c>
      <c r="T1190" s="26">
        <v>59</v>
      </c>
    </row>
    <row r="1191" spans="2:20" ht="15.75" customHeight="1">
      <c r="B1191" s="19" t="s">
        <v>33</v>
      </c>
      <c r="C1191" s="19" t="s">
        <v>30</v>
      </c>
      <c r="D1191" s="19" t="s">
        <v>654</v>
      </c>
      <c r="E1191" s="20"/>
      <c r="F1191" s="20"/>
      <c r="G1191" s="6">
        <v>7432165</v>
      </c>
      <c r="H1191" s="6">
        <v>7432165</v>
      </c>
      <c r="I1191" s="21">
        <v>6438874.3786000004</v>
      </c>
      <c r="J1191" s="21">
        <v>6116930.6600000001</v>
      </c>
      <c r="K1191" s="6">
        <v>3678854153.3333335</v>
      </c>
      <c r="L1191" s="22"/>
      <c r="M1191" s="23"/>
      <c r="N1191" s="24">
        <v>44130</v>
      </c>
      <c r="O1191" s="25"/>
      <c r="P1191" s="23">
        <v>55</v>
      </c>
      <c r="Q1191" s="19" t="s">
        <v>32</v>
      </c>
      <c r="R1191" s="26">
        <v>294</v>
      </c>
      <c r="S1191" s="26">
        <v>241</v>
      </c>
      <c r="T1191" s="26">
        <v>53</v>
      </c>
    </row>
    <row r="1192" spans="2:20" ht="15.75" customHeight="1">
      <c r="B1192" s="19" t="s">
        <v>29</v>
      </c>
      <c r="C1192" s="19" t="s">
        <v>30</v>
      </c>
      <c r="D1192" s="19" t="s">
        <v>655</v>
      </c>
      <c r="E1192" s="20"/>
      <c r="F1192" s="20"/>
      <c r="G1192" s="6">
        <v>28918503</v>
      </c>
      <c r="H1192" s="6">
        <v>28918503</v>
      </c>
      <c r="I1192" s="21">
        <v>23726608.875</v>
      </c>
      <c r="J1192" s="21">
        <v>22540278.43</v>
      </c>
      <c r="K1192" s="6">
        <v>19229237500</v>
      </c>
      <c r="L1192" s="22"/>
      <c r="M1192" s="23"/>
      <c r="N1192" s="24">
        <v>44907</v>
      </c>
      <c r="O1192" s="25"/>
      <c r="P1192" s="23">
        <v>19</v>
      </c>
      <c r="Q1192" s="19" t="s">
        <v>32</v>
      </c>
      <c r="R1192" s="26">
        <v>26</v>
      </c>
      <c r="S1192" s="26">
        <v>17</v>
      </c>
      <c r="T1192" s="26">
        <v>9</v>
      </c>
    </row>
    <row r="1193" spans="2:20" ht="15.75" customHeight="1">
      <c r="B1193" s="19" t="s">
        <v>33</v>
      </c>
      <c r="C1193" s="19" t="s">
        <v>30</v>
      </c>
      <c r="D1193" s="19" t="s">
        <v>655</v>
      </c>
      <c r="E1193" s="20"/>
      <c r="F1193" s="20"/>
      <c r="G1193" s="6">
        <v>2598339</v>
      </c>
      <c r="H1193" s="6">
        <v>2683672.3333333335</v>
      </c>
      <c r="I1193" s="21">
        <v>2169011.19</v>
      </c>
      <c r="J1193" s="21">
        <v>2060560.63</v>
      </c>
      <c r="K1193" s="6">
        <v>1590103000</v>
      </c>
      <c r="L1193" s="22"/>
      <c r="M1193" s="23"/>
      <c r="N1193" s="24">
        <v>44130</v>
      </c>
      <c r="O1193" s="25"/>
      <c r="P1193" s="23">
        <v>22</v>
      </c>
      <c r="Q1193" s="19" t="s">
        <v>32</v>
      </c>
      <c r="R1193" s="26">
        <v>26</v>
      </c>
      <c r="S1193" s="26">
        <v>18</v>
      </c>
      <c r="T1193" s="26">
        <v>8</v>
      </c>
    </row>
    <row r="1194" spans="2:20" ht="15.75" customHeight="1">
      <c r="B1194" s="19" t="s">
        <v>33</v>
      </c>
      <c r="C1194" s="19" t="s">
        <v>30</v>
      </c>
      <c r="D1194" s="19" t="s">
        <v>656</v>
      </c>
      <c r="E1194" s="20"/>
      <c r="F1194" s="20"/>
      <c r="G1194" s="6">
        <v>26331.666666666668</v>
      </c>
      <c r="H1194" s="6">
        <v>26331.666666666668</v>
      </c>
      <c r="I1194" s="21">
        <v>24282.816666666666</v>
      </c>
      <c r="J1194" s="21">
        <v>23068.68</v>
      </c>
      <c r="K1194" s="6">
        <v>7588333.333333333</v>
      </c>
      <c r="L1194" s="22"/>
      <c r="M1194" s="23"/>
      <c r="N1194" s="24">
        <v>42100</v>
      </c>
      <c r="O1194" s="25"/>
      <c r="P1194" s="23">
        <v>1</v>
      </c>
      <c r="Q1194" s="19" t="s">
        <v>32</v>
      </c>
      <c r="R1194" s="26">
        <v>3</v>
      </c>
      <c r="S1194" s="26"/>
      <c r="T1194" s="26">
        <v>3</v>
      </c>
    </row>
    <row r="1195" spans="2:20" ht="15.75" customHeight="1">
      <c r="B1195" s="19" t="s">
        <v>29</v>
      </c>
      <c r="C1195" s="19" t="s">
        <v>30</v>
      </c>
      <c r="D1195" s="19" t="s">
        <v>657</v>
      </c>
      <c r="E1195" s="20"/>
      <c r="F1195" s="20"/>
      <c r="G1195" s="6">
        <v>57403960</v>
      </c>
      <c r="H1195" s="6">
        <v>57457293.333333336</v>
      </c>
      <c r="I1195" s="21">
        <v>50261446.229199998</v>
      </c>
      <c r="J1195" s="21">
        <v>47748373.920000002</v>
      </c>
      <c r="K1195" s="6">
        <v>26453754706.666668</v>
      </c>
      <c r="L1195" s="22"/>
      <c r="M1195" s="23"/>
      <c r="N1195" s="24">
        <v>44907</v>
      </c>
      <c r="O1195" s="25"/>
      <c r="P1195" s="23">
        <v>29</v>
      </c>
      <c r="Q1195" s="19" t="s">
        <v>32</v>
      </c>
      <c r="R1195" s="26">
        <v>235</v>
      </c>
      <c r="S1195" s="26">
        <v>83</v>
      </c>
      <c r="T1195" s="26">
        <v>152</v>
      </c>
    </row>
    <row r="1196" spans="2:20" ht="15.75" customHeight="1">
      <c r="B1196" s="19" t="s">
        <v>33</v>
      </c>
      <c r="C1196" s="19" t="s">
        <v>30</v>
      </c>
      <c r="D1196" s="19" t="s">
        <v>657</v>
      </c>
      <c r="E1196" s="20"/>
      <c r="F1196" s="20"/>
      <c r="G1196" s="6">
        <v>47883222.333333336</v>
      </c>
      <c r="H1196" s="6">
        <v>47920555.666666664</v>
      </c>
      <c r="I1196" s="21">
        <v>41371905.670533337</v>
      </c>
      <c r="J1196" s="21">
        <v>39303310.390000001</v>
      </c>
      <c r="K1196" s="6">
        <v>24115987640</v>
      </c>
      <c r="L1196" s="22"/>
      <c r="M1196" s="23"/>
      <c r="N1196" s="24">
        <v>42100</v>
      </c>
      <c r="O1196" s="25"/>
      <c r="P1196" s="23">
        <v>32</v>
      </c>
      <c r="Q1196" s="19" t="s">
        <v>32</v>
      </c>
      <c r="R1196" s="26">
        <v>239</v>
      </c>
      <c r="S1196" s="26">
        <v>92</v>
      </c>
      <c r="T1196" s="26">
        <v>147</v>
      </c>
    </row>
    <row r="1197" spans="2:20" ht="15.75" customHeight="1">
      <c r="B1197" s="19" t="s">
        <v>29</v>
      </c>
      <c r="C1197" s="19" t="s">
        <v>30</v>
      </c>
      <c r="D1197" s="19" t="s">
        <v>658</v>
      </c>
      <c r="E1197" s="20"/>
      <c r="F1197" s="20"/>
      <c r="G1197" s="6">
        <v>116867327</v>
      </c>
      <c r="H1197" s="6">
        <v>116867327</v>
      </c>
      <c r="I1197" s="21">
        <v>102380055.23119999</v>
      </c>
      <c r="J1197" s="21">
        <v>97261052.469999999</v>
      </c>
      <c r="K1197" s="6">
        <v>53656562106.666664</v>
      </c>
      <c r="L1197" s="22"/>
      <c r="M1197" s="23"/>
      <c r="N1197" s="24">
        <v>44907</v>
      </c>
      <c r="O1197" s="25"/>
      <c r="P1197" s="23">
        <v>77</v>
      </c>
      <c r="Q1197" s="19" t="s">
        <v>32</v>
      </c>
      <c r="R1197" s="26">
        <v>367</v>
      </c>
      <c r="S1197" s="26">
        <v>287</v>
      </c>
      <c r="T1197" s="26">
        <v>80</v>
      </c>
    </row>
    <row r="1198" spans="2:20" ht="15.75" customHeight="1">
      <c r="B1198" s="19" t="s">
        <v>33</v>
      </c>
      <c r="C1198" s="19" t="s">
        <v>30</v>
      </c>
      <c r="D1198" s="19" t="s">
        <v>658</v>
      </c>
      <c r="E1198" s="20"/>
      <c r="F1198" s="20"/>
      <c r="G1198" s="6">
        <v>99002750.333333328</v>
      </c>
      <c r="H1198" s="6">
        <v>123554750.33333333</v>
      </c>
      <c r="I1198" s="21">
        <v>87270137.564333335</v>
      </c>
      <c r="J1198" s="21">
        <v>82906630.689999998</v>
      </c>
      <c r="K1198" s="6">
        <v>43454121366.666664</v>
      </c>
      <c r="L1198" s="22"/>
      <c r="M1198" s="23"/>
      <c r="N1198" s="24">
        <v>42100</v>
      </c>
      <c r="O1198" s="25"/>
      <c r="P1198" s="23">
        <v>80</v>
      </c>
      <c r="Q1198" s="19" t="s">
        <v>32</v>
      </c>
      <c r="R1198" s="26">
        <v>365</v>
      </c>
      <c r="S1198" s="26">
        <v>296</v>
      </c>
      <c r="T1198" s="26">
        <v>69</v>
      </c>
    </row>
    <row r="1199" spans="2:20" ht="15.75" customHeight="1">
      <c r="B1199" s="19" t="s">
        <v>29</v>
      </c>
      <c r="C1199" s="19" t="s">
        <v>30</v>
      </c>
      <c r="D1199" s="19" t="s">
        <v>659</v>
      </c>
      <c r="E1199" s="20"/>
      <c r="F1199" s="20"/>
      <c r="G1199" s="6">
        <v>1673594.3333333333</v>
      </c>
      <c r="H1199" s="6">
        <v>1673594.3333333333</v>
      </c>
      <c r="I1199" s="21">
        <v>1387053.7841333335</v>
      </c>
      <c r="J1199" s="21">
        <v>1317701.0900000001</v>
      </c>
      <c r="K1199" s="6">
        <v>1061261293.3333334</v>
      </c>
      <c r="L1199" s="22"/>
      <c r="M1199" s="23"/>
      <c r="N1199" s="24">
        <v>44986</v>
      </c>
      <c r="O1199" s="25"/>
      <c r="P1199" s="23">
        <v>26</v>
      </c>
      <c r="Q1199" s="19" t="s">
        <v>32</v>
      </c>
      <c r="R1199" s="26">
        <v>57</v>
      </c>
      <c r="S1199" s="26">
        <v>36</v>
      </c>
      <c r="T1199" s="26">
        <v>21</v>
      </c>
    </row>
    <row r="1200" spans="2:20" ht="15.75" customHeight="1">
      <c r="B1200" s="19" t="s">
        <v>33</v>
      </c>
      <c r="C1200" s="19" t="s">
        <v>30</v>
      </c>
      <c r="D1200" s="19" t="s">
        <v>659</v>
      </c>
      <c r="E1200" s="20"/>
      <c r="F1200" s="20"/>
      <c r="G1200" s="6">
        <v>1235938</v>
      </c>
      <c r="H1200" s="6">
        <v>1235938</v>
      </c>
      <c r="I1200" s="21">
        <v>1069074.787</v>
      </c>
      <c r="J1200" s="21">
        <v>1015621.05</v>
      </c>
      <c r="K1200" s="6">
        <v>618011900</v>
      </c>
      <c r="L1200" s="22"/>
      <c r="M1200" s="23"/>
      <c r="N1200" s="24">
        <v>42100</v>
      </c>
      <c r="O1200" s="25"/>
      <c r="P1200" s="23">
        <v>28</v>
      </c>
      <c r="Q1200" s="19" t="s">
        <v>32</v>
      </c>
      <c r="R1200" s="26"/>
      <c r="S1200" s="26"/>
      <c r="T1200" s="26"/>
    </row>
    <row r="1201" spans="2:20" ht="15.75" customHeight="1">
      <c r="B1201" s="19" t="s">
        <v>29</v>
      </c>
      <c r="C1201" s="19" t="s">
        <v>30</v>
      </c>
      <c r="D1201" s="19" t="s">
        <v>660</v>
      </c>
      <c r="E1201" s="20"/>
      <c r="F1201" s="20"/>
      <c r="G1201" s="6">
        <v>11829557.666666666</v>
      </c>
      <c r="H1201" s="6">
        <v>11829557.666666666</v>
      </c>
      <c r="I1201" s="21">
        <v>10076026.879766667</v>
      </c>
      <c r="J1201" s="21">
        <v>9572225.5399999991</v>
      </c>
      <c r="K1201" s="6">
        <v>6494558470</v>
      </c>
      <c r="L1201" s="22"/>
      <c r="M1201" s="23"/>
      <c r="N1201" s="24">
        <v>41871</v>
      </c>
      <c r="O1201" s="25"/>
      <c r="P1201" s="23">
        <v>25</v>
      </c>
      <c r="Q1201" s="19" t="s">
        <v>32</v>
      </c>
      <c r="R1201" s="26">
        <v>132</v>
      </c>
      <c r="S1201" s="26">
        <v>76</v>
      </c>
      <c r="T1201" s="26">
        <v>56</v>
      </c>
    </row>
    <row r="1202" spans="2:20" ht="15.75" customHeight="1">
      <c r="B1202" s="19" t="s">
        <v>29</v>
      </c>
      <c r="C1202" s="19" t="s">
        <v>30</v>
      </c>
      <c r="D1202" s="19" t="s">
        <v>661</v>
      </c>
      <c r="E1202" s="20"/>
      <c r="F1202" s="20"/>
      <c r="G1202" s="6">
        <v>39951289.333333336</v>
      </c>
      <c r="H1202" s="6">
        <v>39951289.333333336</v>
      </c>
      <c r="I1202" s="21">
        <v>33283844.939233333</v>
      </c>
      <c r="J1202" s="21">
        <v>31619652.690000001</v>
      </c>
      <c r="K1202" s="6">
        <v>24694238496.666668</v>
      </c>
      <c r="L1202" s="22"/>
      <c r="M1202" s="23"/>
      <c r="N1202" s="24">
        <v>41871</v>
      </c>
      <c r="O1202" s="25"/>
      <c r="P1202" s="23">
        <v>44</v>
      </c>
      <c r="Q1202" s="19" t="s">
        <v>32</v>
      </c>
      <c r="R1202" s="26">
        <v>236</v>
      </c>
      <c r="S1202" s="26">
        <v>112</v>
      </c>
      <c r="T1202" s="26">
        <v>124</v>
      </c>
    </row>
    <row r="1203" spans="2:20" ht="15.75" customHeight="1">
      <c r="B1203" s="19" t="s">
        <v>33</v>
      </c>
      <c r="C1203" s="19" t="s">
        <v>30</v>
      </c>
      <c r="D1203" s="19" t="s">
        <v>661</v>
      </c>
      <c r="E1203" s="20"/>
      <c r="F1203" s="20"/>
      <c r="G1203" s="6">
        <v>26317709</v>
      </c>
      <c r="H1203" s="6">
        <v>26317709</v>
      </c>
      <c r="I1203" s="21">
        <v>21872672</v>
      </c>
      <c r="J1203" s="21">
        <v>20779038.399999999</v>
      </c>
      <c r="K1203" s="6">
        <v>16463100000</v>
      </c>
      <c r="L1203" s="22"/>
      <c r="M1203" s="23"/>
      <c r="N1203" s="24">
        <v>44881</v>
      </c>
      <c r="O1203" s="25"/>
      <c r="P1203" s="23">
        <v>47</v>
      </c>
      <c r="Q1203" s="19" t="s">
        <v>32</v>
      </c>
      <c r="R1203" s="26">
        <v>244</v>
      </c>
      <c r="S1203" s="26">
        <v>117</v>
      </c>
      <c r="T1203" s="26">
        <v>127</v>
      </c>
    </row>
    <row r="1204" spans="2:20" ht="15.75" customHeight="1">
      <c r="B1204" s="19" t="s">
        <v>33</v>
      </c>
      <c r="C1204" s="19" t="s">
        <v>30</v>
      </c>
      <c r="D1204" s="19" t="s">
        <v>662</v>
      </c>
      <c r="E1204" s="20"/>
      <c r="F1204" s="20"/>
      <c r="G1204" s="6">
        <v>6268086.666666667</v>
      </c>
      <c r="H1204" s="6">
        <v>6268086.666666667</v>
      </c>
      <c r="I1204" s="21">
        <v>5588557.416666667</v>
      </c>
      <c r="J1204" s="21">
        <v>5309129.55</v>
      </c>
      <c r="K1204" s="6">
        <v>2516775000</v>
      </c>
      <c r="L1204" s="22"/>
      <c r="M1204" s="23"/>
      <c r="N1204" s="24">
        <v>44881</v>
      </c>
      <c r="O1204" s="25"/>
      <c r="P1204" s="23">
        <v>3</v>
      </c>
      <c r="Q1204" s="19" t="s">
        <v>32</v>
      </c>
      <c r="R1204" s="26">
        <v>23</v>
      </c>
      <c r="S1204" s="26">
        <v>15</v>
      </c>
      <c r="T1204" s="26">
        <v>8</v>
      </c>
    </row>
    <row r="1205" spans="2:20" ht="15.75" customHeight="1">
      <c r="B1205" s="19" t="s">
        <v>29</v>
      </c>
      <c r="C1205" s="19" t="s">
        <v>30</v>
      </c>
      <c r="D1205" s="19" t="s">
        <v>663</v>
      </c>
      <c r="E1205" s="20"/>
      <c r="F1205" s="20"/>
      <c r="G1205" s="6">
        <v>58311219.666666664</v>
      </c>
      <c r="H1205" s="6">
        <v>58804553</v>
      </c>
      <c r="I1205" s="21">
        <v>47696806.718166672</v>
      </c>
      <c r="J1205" s="21">
        <v>45311966.380000003</v>
      </c>
      <c r="K1205" s="6">
        <v>39312640550</v>
      </c>
      <c r="L1205" s="22"/>
      <c r="M1205" s="23"/>
      <c r="N1205" s="24">
        <v>41871</v>
      </c>
      <c r="O1205" s="25"/>
      <c r="P1205" s="23">
        <v>27</v>
      </c>
      <c r="Q1205" s="19" t="s">
        <v>32</v>
      </c>
      <c r="R1205" s="26">
        <v>187</v>
      </c>
      <c r="S1205" s="26">
        <v>102</v>
      </c>
      <c r="T1205" s="26">
        <v>85</v>
      </c>
    </row>
    <row r="1206" spans="2:20" ht="15.75" customHeight="1">
      <c r="B1206" s="19" t="s">
        <v>33</v>
      </c>
      <c r="C1206" s="19" t="s">
        <v>30</v>
      </c>
      <c r="D1206" s="19" t="s">
        <v>663</v>
      </c>
      <c r="E1206" s="20"/>
      <c r="F1206" s="20"/>
      <c r="G1206" s="6">
        <v>38176890.333333336</v>
      </c>
      <c r="H1206" s="6">
        <v>39083557</v>
      </c>
      <c r="I1206" s="21">
        <v>31280316.738333333</v>
      </c>
      <c r="J1206" s="21">
        <v>29716300.899999999</v>
      </c>
      <c r="K1206" s="6">
        <v>25542865166.666668</v>
      </c>
      <c r="L1206" s="22"/>
      <c r="M1206" s="23"/>
      <c r="N1206" s="24">
        <v>44881</v>
      </c>
      <c r="O1206" s="25"/>
      <c r="P1206" s="23">
        <v>30</v>
      </c>
      <c r="Q1206" s="19" t="s">
        <v>32</v>
      </c>
      <c r="R1206" s="26">
        <v>189</v>
      </c>
      <c r="S1206" s="26">
        <v>105</v>
      </c>
      <c r="T1206" s="26">
        <v>84</v>
      </c>
    </row>
    <row r="1207" spans="2:20" ht="15.75" customHeight="1">
      <c r="B1207" s="19" t="s">
        <v>29</v>
      </c>
      <c r="C1207" s="19" t="s">
        <v>30</v>
      </c>
      <c r="D1207" s="19" t="s">
        <v>664</v>
      </c>
      <c r="E1207" s="20"/>
      <c r="F1207" s="20"/>
      <c r="G1207" s="6">
        <v>87896689</v>
      </c>
      <c r="H1207" s="6">
        <v>87896689</v>
      </c>
      <c r="I1207" s="21">
        <v>72336609.275199994</v>
      </c>
      <c r="J1207" s="21">
        <v>68719778.810000002</v>
      </c>
      <c r="K1207" s="6">
        <v>57629924906.666664</v>
      </c>
      <c r="L1207" s="22"/>
      <c r="M1207" s="23"/>
      <c r="N1207" s="24">
        <v>41871</v>
      </c>
      <c r="O1207" s="25"/>
      <c r="P1207" s="23">
        <v>94</v>
      </c>
      <c r="Q1207" s="19" t="s">
        <v>32</v>
      </c>
      <c r="R1207" s="26">
        <v>283</v>
      </c>
      <c r="S1207" s="26">
        <v>170</v>
      </c>
      <c r="T1207" s="26">
        <v>113</v>
      </c>
    </row>
    <row r="1208" spans="2:20" ht="15.75" customHeight="1">
      <c r="B1208" s="19" t="s">
        <v>33</v>
      </c>
      <c r="C1208" s="19" t="s">
        <v>30</v>
      </c>
      <c r="D1208" s="19" t="s">
        <v>664</v>
      </c>
      <c r="E1208" s="20"/>
      <c r="F1208" s="20"/>
      <c r="G1208" s="6">
        <v>48166807.666666664</v>
      </c>
      <c r="H1208" s="6">
        <v>48166807.666666664</v>
      </c>
      <c r="I1208" s="21">
        <v>39413902.450666666</v>
      </c>
      <c r="J1208" s="21">
        <v>37443207.329999998</v>
      </c>
      <c r="K1208" s="6">
        <v>32418167466.666668</v>
      </c>
      <c r="L1208" s="22"/>
      <c r="M1208" s="23"/>
      <c r="N1208" s="24">
        <v>44881</v>
      </c>
      <c r="O1208" s="25"/>
      <c r="P1208" s="23">
        <v>97</v>
      </c>
      <c r="Q1208" s="19" t="s">
        <v>32</v>
      </c>
      <c r="R1208" s="26">
        <v>283</v>
      </c>
      <c r="S1208" s="26">
        <v>174</v>
      </c>
      <c r="T1208" s="26">
        <v>109</v>
      </c>
    </row>
    <row r="1209" spans="2:20" ht="15.75" customHeight="1">
      <c r="B1209" s="19" t="s">
        <v>29</v>
      </c>
      <c r="C1209" s="19" t="s">
        <v>30</v>
      </c>
      <c r="D1209" s="19" t="s">
        <v>665</v>
      </c>
      <c r="E1209" s="20"/>
      <c r="F1209" s="20"/>
      <c r="G1209" s="6">
        <v>11193091.666666666</v>
      </c>
      <c r="H1209" s="6">
        <v>11193091.666666666</v>
      </c>
      <c r="I1209" s="21">
        <v>9982544.2861666661</v>
      </c>
      <c r="J1209" s="21">
        <v>9483417.0700000003</v>
      </c>
      <c r="K1209" s="6">
        <v>4483508816.666667</v>
      </c>
      <c r="L1209" s="22"/>
      <c r="M1209" s="23"/>
      <c r="N1209" s="24">
        <v>44554</v>
      </c>
      <c r="O1209" s="25"/>
      <c r="P1209" s="23">
        <v>11</v>
      </c>
      <c r="Q1209" s="19" t="s">
        <v>32</v>
      </c>
      <c r="R1209" s="26">
        <v>41</v>
      </c>
      <c r="S1209" s="26">
        <v>21</v>
      </c>
      <c r="T1209" s="26">
        <v>20</v>
      </c>
    </row>
    <row r="1210" spans="2:20" ht="15.75" customHeight="1">
      <c r="B1210" s="19" t="s">
        <v>33</v>
      </c>
      <c r="C1210" s="19" t="s">
        <v>30</v>
      </c>
      <c r="D1210" s="19" t="s">
        <v>665</v>
      </c>
      <c r="E1210" s="20"/>
      <c r="F1210" s="20"/>
      <c r="G1210" s="6">
        <v>8391755.333333334</v>
      </c>
      <c r="H1210" s="6">
        <v>8391755.333333334</v>
      </c>
      <c r="I1210" s="21">
        <v>7650243.4613333335</v>
      </c>
      <c r="J1210" s="21">
        <v>7267731.29</v>
      </c>
      <c r="K1210" s="6">
        <v>2746340266.6666665</v>
      </c>
      <c r="L1210" s="22"/>
      <c r="M1210" s="23"/>
      <c r="N1210" s="24">
        <v>44881</v>
      </c>
      <c r="O1210" s="25"/>
      <c r="P1210" s="23">
        <v>14</v>
      </c>
      <c r="Q1210" s="19" t="s">
        <v>32</v>
      </c>
      <c r="R1210" s="26">
        <v>47</v>
      </c>
      <c r="S1210" s="26">
        <v>27</v>
      </c>
      <c r="T1210" s="26">
        <v>20</v>
      </c>
    </row>
    <row r="1211" spans="2:20" ht="15.75" customHeight="1">
      <c r="B1211" s="19" t="s">
        <v>29</v>
      </c>
      <c r="C1211" s="19" t="s">
        <v>30</v>
      </c>
      <c r="D1211" s="19" t="s">
        <v>666</v>
      </c>
      <c r="E1211" s="20"/>
      <c r="F1211" s="20"/>
      <c r="G1211" s="6">
        <v>29432999</v>
      </c>
      <c r="H1211" s="6">
        <v>29432999</v>
      </c>
      <c r="I1211" s="21">
        <v>24458432.797099996</v>
      </c>
      <c r="J1211" s="21">
        <v>23235511.16</v>
      </c>
      <c r="K1211" s="6">
        <v>18424319270</v>
      </c>
      <c r="L1211" s="22"/>
      <c r="M1211" s="23"/>
      <c r="N1211" s="24">
        <v>40476</v>
      </c>
      <c r="O1211" s="25"/>
      <c r="P1211" s="23">
        <v>33</v>
      </c>
      <c r="Q1211" s="19" t="s">
        <v>32</v>
      </c>
      <c r="R1211" s="26">
        <v>180</v>
      </c>
      <c r="S1211" s="26">
        <v>108</v>
      </c>
      <c r="T1211" s="26">
        <v>72</v>
      </c>
    </row>
    <row r="1212" spans="2:20" ht="15.75" customHeight="1">
      <c r="B1212" s="19" t="s">
        <v>33</v>
      </c>
      <c r="C1212" s="19" t="s">
        <v>30</v>
      </c>
      <c r="D1212" s="19" t="s">
        <v>666</v>
      </c>
      <c r="E1212" s="20"/>
      <c r="F1212" s="20"/>
      <c r="G1212" s="6">
        <v>22443795.333333332</v>
      </c>
      <c r="H1212" s="6">
        <v>22443795.333333332</v>
      </c>
      <c r="I1212" s="21">
        <v>18595904.494833332</v>
      </c>
      <c r="J1212" s="21">
        <v>17666109.27</v>
      </c>
      <c r="K1212" s="6">
        <v>14251447550</v>
      </c>
      <c r="L1212" s="22"/>
      <c r="M1212" s="23"/>
      <c r="N1212" s="24">
        <v>44378</v>
      </c>
      <c r="O1212" s="25"/>
      <c r="P1212" s="23">
        <v>36</v>
      </c>
      <c r="Q1212" s="19" t="s">
        <v>32</v>
      </c>
      <c r="R1212" s="26">
        <v>179</v>
      </c>
      <c r="S1212" s="26">
        <v>117</v>
      </c>
      <c r="T1212" s="26">
        <v>62</v>
      </c>
    </row>
    <row r="1213" spans="2:20" ht="15.75" customHeight="1">
      <c r="B1213" s="19" t="s">
        <v>29</v>
      </c>
      <c r="C1213" s="19" t="s">
        <v>30</v>
      </c>
      <c r="D1213" s="19" t="s">
        <v>667</v>
      </c>
      <c r="E1213" s="20"/>
      <c r="F1213" s="20"/>
      <c r="G1213" s="6">
        <v>91909440.333333328</v>
      </c>
      <c r="H1213" s="6">
        <v>91909440.333333328</v>
      </c>
      <c r="I1213" s="21">
        <v>74662318.834533334</v>
      </c>
      <c r="J1213" s="21">
        <v>70929202.890000001</v>
      </c>
      <c r="K1213" s="6">
        <v>63878227773.333336</v>
      </c>
      <c r="L1213" s="22"/>
      <c r="M1213" s="23"/>
      <c r="N1213" s="24">
        <v>40476</v>
      </c>
      <c r="O1213" s="25"/>
      <c r="P1213" s="23">
        <v>14</v>
      </c>
      <c r="Q1213" s="19" t="s">
        <v>32</v>
      </c>
      <c r="R1213" s="26">
        <v>123</v>
      </c>
      <c r="S1213" s="26">
        <v>89</v>
      </c>
      <c r="T1213" s="26">
        <v>34</v>
      </c>
    </row>
    <row r="1214" spans="2:20" ht="15.75" customHeight="1">
      <c r="B1214" s="19" t="s">
        <v>33</v>
      </c>
      <c r="C1214" s="19" t="s">
        <v>30</v>
      </c>
      <c r="D1214" s="19" t="s">
        <v>667</v>
      </c>
      <c r="E1214" s="20"/>
      <c r="F1214" s="20"/>
      <c r="G1214" s="6">
        <v>50518409.666666664</v>
      </c>
      <c r="H1214" s="6">
        <v>50523743</v>
      </c>
      <c r="I1214" s="21">
        <v>41299522.636766665</v>
      </c>
      <c r="J1214" s="21">
        <v>39234546.5</v>
      </c>
      <c r="K1214" s="6">
        <v>34144026036.666668</v>
      </c>
      <c r="L1214" s="22"/>
      <c r="M1214" s="23"/>
      <c r="N1214" s="24">
        <v>44378</v>
      </c>
      <c r="O1214" s="25"/>
      <c r="P1214" s="23">
        <v>17</v>
      </c>
      <c r="Q1214" s="19" t="s">
        <v>32</v>
      </c>
      <c r="R1214" s="26">
        <v>125</v>
      </c>
      <c r="S1214" s="26">
        <v>95</v>
      </c>
      <c r="T1214" s="26">
        <v>30</v>
      </c>
    </row>
    <row r="1215" spans="2:20" ht="15.75" customHeight="1">
      <c r="B1215" s="19" t="s">
        <v>29</v>
      </c>
      <c r="C1215" s="19" t="s">
        <v>30</v>
      </c>
      <c r="D1215" s="19" t="s">
        <v>668</v>
      </c>
      <c r="E1215" s="20"/>
      <c r="F1215" s="20"/>
      <c r="G1215" s="6">
        <v>174677201</v>
      </c>
      <c r="H1215" s="6">
        <v>174677201</v>
      </c>
      <c r="I1215" s="21">
        <v>143599784.5817</v>
      </c>
      <c r="J1215" s="21">
        <v>136419795.34999999</v>
      </c>
      <c r="K1215" s="6">
        <v>115101542290</v>
      </c>
      <c r="L1215" s="22"/>
      <c r="M1215" s="23"/>
      <c r="N1215" s="24">
        <v>40476</v>
      </c>
      <c r="O1215" s="25"/>
      <c r="P1215" s="23">
        <v>110</v>
      </c>
      <c r="Q1215" s="19" t="s">
        <v>32</v>
      </c>
      <c r="R1215" s="26">
        <v>483</v>
      </c>
      <c r="S1215" s="26">
        <v>301</v>
      </c>
      <c r="T1215" s="26">
        <v>182</v>
      </c>
    </row>
    <row r="1216" spans="2:20" ht="15.75" customHeight="1">
      <c r="B1216" s="19" t="s">
        <v>33</v>
      </c>
      <c r="C1216" s="19" t="s">
        <v>30</v>
      </c>
      <c r="D1216" s="19" t="s">
        <v>668</v>
      </c>
      <c r="E1216" s="20"/>
      <c r="F1216" s="20"/>
      <c r="G1216" s="6">
        <v>339538682.66666669</v>
      </c>
      <c r="H1216" s="6">
        <v>339538682.66666669</v>
      </c>
      <c r="I1216" s="21">
        <v>278146824.3980667</v>
      </c>
      <c r="J1216" s="21">
        <v>264239483.18000001</v>
      </c>
      <c r="K1216" s="6">
        <v>227377252846.66666</v>
      </c>
      <c r="L1216" s="22"/>
      <c r="M1216" s="23"/>
      <c r="N1216" s="24">
        <v>44378</v>
      </c>
      <c r="O1216" s="25"/>
      <c r="P1216" s="23">
        <v>113</v>
      </c>
      <c r="Q1216" s="19" t="s">
        <v>32</v>
      </c>
      <c r="R1216" s="26">
        <v>483</v>
      </c>
      <c r="S1216" s="26">
        <v>311</v>
      </c>
      <c r="T1216" s="26">
        <v>172</v>
      </c>
    </row>
    <row r="1217" spans="2:20" ht="15.75" customHeight="1">
      <c r="B1217" s="19" t="s">
        <v>29</v>
      </c>
      <c r="C1217" s="19" t="s">
        <v>30</v>
      </c>
      <c r="D1217" s="19" t="s">
        <v>669</v>
      </c>
      <c r="E1217" s="20"/>
      <c r="F1217" s="20"/>
      <c r="G1217" s="6">
        <v>104744194.66666667</v>
      </c>
      <c r="H1217" s="6">
        <v>104744194.66666667</v>
      </c>
      <c r="I1217" s="21">
        <v>84959657.329066664</v>
      </c>
      <c r="J1217" s="21">
        <v>80711674.459999993</v>
      </c>
      <c r="K1217" s="6">
        <v>73276064213.333328</v>
      </c>
      <c r="L1217" s="22"/>
      <c r="M1217" s="23"/>
      <c r="N1217" s="24">
        <v>40476</v>
      </c>
      <c r="O1217" s="25"/>
      <c r="P1217" s="23">
        <v>16</v>
      </c>
      <c r="Q1217" s="19" t="s">
        <v>32</v>
      </c>
      <c r="R1217" s="26">
        <v>181</v>
      </c>
      <c r="S1217" s="26">
        <v>138</v>
      </c>
      <c r="T1217" s="26">
        <v>43</v>
      </c>
    </row>
    <row r="1218" spans="2:20" ht="15.75" customHeight="1">
      <c r="B1218" s="19" t="s">
        <v>33</v>
      </c>
      <c r="C1218" s="19" t="s">
        <v>30</v>
      </c>
      <c r="D1218" s="19" t="s">
        <v>669</v>
      </c>
      <c r="E1218" s="20"/>
      <c r="F1218" s="20"/>
      <c r="G1218" s="6">
        <v>60165868.333333336</v>
      </c>
      <c r="H1218" s="6">
        <v>60165868.333333336</v>
      </c>
      <c r="I1218" s="21">
        <v>49272385.744633339</v>
      </c>
      <c r="J1218" s="21">
        <v>46808766.460000001</v>
      </c>
      <c r="K1218" s="6">
        <v>40346231810</v>
      </c>
      <c r="L1218" s="22"/>
      <c r="M1218" s="23"/>
      <c r="N1218" s="24">
        <v>44378</v>
      </c>
      <c r="O1218" s="25"/>
      <c r="P1218" s="23">
        <v>19</v>
      </c>
      <c r="Q1218" s="19" t="s">
        <v>32</v>
      </c>
      <c r="R1218" s="26">
        <v>185</v>
      </c>
      <c r="S1218" s="26">
        <v>144</v>
      </c>
      <c r="T1218" s="26">
        <v>41</v>
      </c>
    </row>
  </sheetData>
  <autoFilter ref="A8:W1218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4F14"/>
  </sheetPr>
  <dimension ref="A1:BK100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2.625" defaultRowHeight="15" customHeight="1" outlineLevelCol="1"/>
  <cols>
    <col min="1" max="1" width="3.25" customWidth="1"/>
    <col min="2" max="3" width="3.875" customWidth="1"/>
    <col min="4" max="4" width="18.25" customWidth="1"/>
    <col min="5" max="5" width="14.875" customWidth="1" outlineLevel="1"/>
    <col min="6" max="6" width="15.375" customWidth="1" outlineLevel="1"/>
    <col min="7" max="7" width="12.875" customWidth="1" outlineLevel="1"/>
    <col min="8" max="8" width="16.75" customWidth="1" outlineLevel="1"/>
    <col min="9" max="9" width="24.875" customWidth="1" outlineLevel="1"/>
    <col min="10" max="10" width="8.875" customWidth="1" outlineLevel="1"/>
    <col min="11" max="11" width="15.125" customWidth="1" outlineLevel="1"/>
    <col min="12" max="12" width="9.125" customWidth="1"/>
    <col min="13" max="13" width="8.25" customWidth="1"/>
    <col min="14" max="14" width="8" customWidth="1"/>
    <col min="15" max="15" width="9.25" customWidth="1"/>
    <col min="16" max="16" width="1.875" customWidth="1"/>
    <col min="17" max="17" width="13.125" customWidth="1"/>
    <col min="18" max="18" width="9.875" customWidth="1" outlineLevel="1"/>
    <col min="19" max="19" width="10.125" customWidth="1" outlineLevel="1"/>
    <col min="20" max="20" width="12.375" customWidth="1" outlineLevel="1"/>
    <col min="21" max="21" width="15.375" customWidth="1" outlineLevel="1"/>
    <col min="22" max="22" width="35.875" hidden="1" customWidth="1" outlineLevel="1"/>
    <col min="23" max="25" width="1.75" customWidth="1" outlineLevel="1"/>
    <col min="26" max="26" width="1.75" customWidth="1"/>
    <col min="27" max="28" width="1.375" customWidth="1"/>
    <col min="29" max="30" width="3.375" customWidth="1"/>
    <col min="31" max="32" width="1.125" customWidth="1"/>
    <col min="33" max="33" width="3.25" customWidth="1"/>
    <col min="34" max="34" width="5.125" customWidth="1"/>
    <col min="35" max="35" width="5.625" customWidth="1"/>
    <col min="36" max="36" width="4.375" customWidth="1"/>
    <col min="37" max="37" width="15.125" customWidth="1" outlineLevel="1"/>
    <col min="38" max="38" width="14.625" customWidth="1" outlineLevel="1"/>
    <col min="39" max="39" width="13.75" customWidth="1" outlineLevel="1"/>
    <col min="40" max="40" width="15.375" customWidth="1" outlineLevel="1"/>
    <col min="41" max="41" width="38.125" customWidth="1" outlineLevel="1"/>
    <col min="42" max="45" width="1.125" customWidth="1" outlineLevel="1"/>
    <col min="46" max="46" width="9.125" customWidth="1"/>
    <col min="47" max="50" width="4.375" customWidth="1"/>
    <col min="51" max="51" width="1.625" customWidth="1"/>
    <col min="52" max="52" width="9.125" customWidth="1" outlineLevel="1"/>
    <col min="53" max="53" width="6.875" customWidth="1" outlineLevel="1"/>
    <col min="54" max="54" width="8.875" customWidth="1" outlineLevel="1"/>
    <col min="55" max="55" width="27" customWidth="1" outlineLevel="1"/>
    <col min="56" max="56" width="15.625" customWidth="1" outlineLevel="1"/>
    <col min="57" max="57" width="13.875" customWidth="1" outlineLevel="1"/>
    <col min="58" max="58" width="16" customWidth="1" outlineLevel="1"/>
    <col min="59" max="59" width="0.75" customWidth="1" outlineLevel="1"/>
    <col min="60" max="63" width="4.625" customWidth="1" outlineLevel="1"/>
  </cols>
  <sheetData>
    <row r="1" spans="1:63" ht="14.25">
      <c r="A1" s="1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"/>
      <c r="N1" s="29"/>
      <c r="O1" s="29"/>
      <c r="P1" s="29"/>
      <c r="Q1" s="29"/>
      <c r="R1" s="30"/>
      <c r="S1" s="30"/>
      <c r="T1" s="30"/>
      <c r="U1" s="29"/>
      <c r="V1" s="29"/>
      <c r="W1" s="29"/>
      <c r="X1" s="29"/>
      <c r="Y1" s="29"/>
      <c r="Z1" s="29"/>
      <c r="AA1" s="1"/>
      <c r="AB1" s="1"/>
      <c r="AC1" s="1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1"/>
      <c r="AV1" s="31"/>
      <c r="AW1" s="32"/>
      <c r="AX1" s="32"/>
      <c r="AY1" s="32"/>
      <c r="AZ1" s="32"/>
      <c r="BA1" s="33"/>
      <c r="BB1" s="33"/>
      <c r="BC1" s="32"/>
      <c r="BD1" s="32"/>
      <c r="BE1" s="32"/>
      <c r="BF1" s="32"/>
      <c r="BG1" s="32"/>
      <c r="BH1" s="32"/>
      <c r="BI1" s="32"/>
      <c r="BJ1" s="32"/>
      <c r="BK1" s="32"/>
    </row>
    <row r="2" spans="1:63" ht="15" customHeight="1">
      <c r="A2" s="1"/>
      <c r="B2" s="133" t="s">
        <v>670</v>
      </c>
      <c r="C2" s="136" t="s">
        <v>671</v>
      </c>
      <c r="D2" s="1"/>
      <c r="E2" s="1"/>
      <c r="F2" s="1"/>
      <c r="G2" s="1"/>
      <c r="H2" s="1"/>
      <c r="I2" s="1"/>
      <c r="J2" s="1"/>
      <c r="K2" s="1"/>
      <c r="L2" s="1"/>
      <c r="M2" s="1"/>
      <c r="N2" s="137" t="s">
        <v>672</v>
      </c>
      <c r="O2" s="34"/>
      <c r="P2" s="34"/>
      <c r="Q2" s="34"/>
      <c r="R2" s="2"/>
      <c r="S2" s="2"/>
      <c r="T2" s="2"/>
      <c r="U2" s="1"/>
      <c r="V2" s="1"/>
      <c r="W2" s="1"/>
      <c r="X2" s="1"/>
      <c r="Y2" s="1"/>
      <c r="Z2" s="1"/>
      <c r="AA2" s="1"/>
      <c r="AB2" s="1"/>
      <c r="AC2" s="1"/>
      <c r="AD2" s="138" t="s">
        <v>673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39" t="s">
        <v>674</v>
      </c>
      <c r="AW2" s="1"/>
      <c r="AX2" s="1"/>
      <c r="AY2" s="1"/>
      <c r="AZ2" s="1"/>
      <c r="BA2" s="3"/>
      <c r="BB2" s="3"/>
      <c r="BC2" s="1"/>
      <c r="BD2" s="1"/>
      <c r="BE2" s="1"/>
      <c r="BF2" s="1"/>
      <c r="BG2" s="1"/>
      <c r="BH2" s="1"/>
      <c r="BI2" s="1"/>
      <c r="BJ2" s="1"/>
      <c r="BK2" s="1"/>
    </row>
    <row r="3" spans="1:63" ht="11.25" customHeight="1">
      <c r="A3" s="1"/>
      <c r="B3" s="134"/>
      <c r="C3" s="134"/>
      <c r="D3" s="1"/>
      <c r="E3" s="1"/>
      <c r="F3" s="1"/>
      <c r="G3" s="1"/>
      <c r="H3" s="1"/>
      <c r="I3" s="1"/>
      <c r="J3" s="1"/>
      <c r="K3" s="1"/>
      <c r="L3" s="1"/>
      <c r="M3" s="1"/>
      <c r="N3" s="134"/>
      <c r="O3" s="34"/>
      <c r="P3" s="34"/>
      <c r="Q3" s="34"/>
      <c r="R3" s="2"/>
      <c r="S3" s="2"/>
      <c r="T3" s="2"/>
      <c r="U3" s="1"/>
      <c r="V3" s="1"/>
      <c r="W3" s="1"/>
      <c r="X3" s="1"/>
      <c r="Y3" s="1"/>
      <c r="Z3" s="1"/>
      <c r="AA3" s="1"/>
      <c r="AB3" s="1"/>
      <c r="AC3" s="1"/>
      <c r="AD3" s="13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34"/>
      <c r="AW3" s="1"/>
      <c r="AX3" s="1"/>
      <c r="AY3" s="1"/>
      <c r="AZ3" s="1"/>
      <c r="BA3" s="3"/>
      <c r="BB3" s="3"/>
      <c r="BC3" s="1"/>
      <c r="BD3" s="1"/>
      <c r="BE3" s="1"/>
      <c r="BF3" s="1"/>
      <c r="BG3" s="1"/>
      <c r="BH3" s="1"/>
      <c r="BI3" s="1"/>
      <c r="BJ3" s="1"/>
      <c r="BK3" s="1"/>
    </row>
    <row r="4" spans="1:63" ht="27" customHeight="1">
      <c r="A4" s="1"/>
      <c r="B4" s="134"/>
      <c r="C4" s="134"/>
      <c r="D4" s="1"/>
      <c r="E4" s="1" t="s">
        <v>675</v>
      </c>
      <c r="F4" s="1"/>
      <c r="G4" s="1"/>
      <c r="H4" s="1"/>
      <c r="I4" s="1"/>
      <c r="J4" s="1"/>
      <c r="K4" s="1"/>
      <c r="L4" s="1"/>
      <c r="M4" s="1"/>
      <c r="N4" s="134"/>
      <c r="O4" s="1"/>
      <c r="P4" s="1"/>
      <c r="Q4" s="1"/>
      <c r="R4" s="1" t="s">
        <v>675</v>
      </c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34"/>
      <c r="AE4" s="1"/>
      <c r="AF4" s="1"/>
      <c r="AG4" s="1"/>
      <c r="AH4" s="1"/>
      <c r="AI4" s="1"/>
      <c r="AJ4" s="1"/>
      <c r="AK4" s="1" t="s">
        <v>675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34"/>
      <c r="AW4" s="1"/>
      <c r="AX4" s="1"/>
      <c r="AY4" s="1"/>
      <c r="AZ4" s="1"/>
      <c r="BA4" s="3"/>
      <c r="BB4" s="3"/>
      <c r="BC4" s="1"/>
      <c r="BD4" s="1"/>
      <c r="BE4" s="1"/>
      <c r="BF4" s="1"/>
      <c r="BG4" s="1"/>
      <c r="BH4" s="1"/>
      <c r="BI4" s="1"/>
      <c r="BJ4" s="1"/>
      <c r="BK4" s="1"/>
    </row>
    <row r="5" spans="1:63" ht="23.25" customHeight="1">
      <c r="A5" s="34"/>
      <c r="B5" s="135"/>
      <c r="C5" s="135"/>
      <c r="D5" s="34"/>
      <c r="E5" s="140" t="s">
        <v>676</v>
      </c>
      <c r="F5" s="141"/>
      <c r="G5" s="141"/>
      <c r="H5" s="141"/>
      <c r="I5" s="141"/>
      <c r="J5" s="142"/>
      <c r="K5" s="35"/>
      <c r="L5" s="34"/>
      <c r="M5" s="1"/>
      <c r="N5" s="135"/>
      <c r="O5" s="1"/>
      <c r="P5" s="34"/>
      <c r="Q5" s="1"/>
      <c r="R5" s="143" t="s">
        <v>672</v>
      </c>
      <c r="S5" s="141"/>
      <c r="T5" s="141"/>
      <c r="U5" s="141"/>
      <c r="V5" s="142"/>
      <c r="W5" s="1"/>
      <c r="X5" s="1"/>
      <c r="Y5" s="1"/>
      <c r="Z5" s="1"/>
      <c r="AA5" s="36"/>
      <c r="AB5" s="37"/>
      <c r="AC5" s="38"/>
      <c r="AD5" s="135"/>
      <c r="AE5" s="37"/>
      <c r="AF5" s="37"/>
      <c r="AG5" s="37"/>
      <c r="AH5" s="34"/>
      <c r="AI5" s="34"/>
      <c r="AJ5" s="1"/>
      <c r="AK5" s="143" t="s">
        <v>673</v>
      </c>
      <c r="AL5" s="141"/>
      <c r="AM5" s="141"/>
      <c r="AN5" s="141"/>
      <c r="AO5" s="142"/>
      <c r="AP5" s="37"/>
      <c r="AQ5" s="37"/>
      <c r="AR5" s="34"/>
      <c r="AS5" s="34"/>
      <c r="AT5" s="34"/>
      <c r="AU5" s="39"/>
      <c r="AV5" s="135"/>
      <c r="AW5" s="34"/>
      <c r="AX5" s="1"/>
      <c r="AY5" s="34"/>
      <c r="AZ5" s="31"/>
      <c r="BA5" s="40"/>
      <c r="BB5" s="41"/>
      <c r="BC5" s="31"/>
      <c r="BD5" s="34"/>
      <c r="BE5" s="1"/>
      <c r="BF5" s="1"/>
      <c r="BG5" s="1"/>
      <c r="BH5" s="1"/>
      <c r="BI5" s="34"/>
      <c r="BJ5" s="34"/>
      <c r="BK5" s="34"/>
    </row>
    <row r="6" spans="1:63" ht="23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1"/>
      <c r="V6" s="1"/>
      <c r="W6" s="1"/>
      <c r="X6" s="1"/>
      <c r="Y6" s="1"/>
      <c r="Z6" s="1"/>
      <c r="AA6" s="1"/>
      <c r="AB6" s="1"/>
      <c r="AC6" s="42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42"/>
      <c r="AV6" s="1"/>
      <c r="AW6" s="1"/>
      <c r="AX6" s="1"/>
      <c r="AY6" s="1"/>
      <c r="AZ6" s="1"/>
      <c r="BA6" s="3"/>
      <c r="BB6" s="3"/>
      <c r="BC6" s="1"/>
      <c r="BD6" s="1"/>
      <c r="BE6" s="1"/>
      <c r="BF6" s="1"/>
      <c r="BG6" s="1"/>
      <c r="BH6" s="1"/>
      <c r="BI6" s="1"/>
      <c r="BJ6" s="1"/>
      <c r="BK6" s="1"/>
    </row>
    <row r="7" spans="1:63" ht="23.25" customHeight="1">
      <c r="A7" s="1"/>
      <c r="B7" s="43"/>
      <c r="C7" s="44"/>
      <c r="D7" s="1"/>
      <c r="E7" s="45" t="s">
        <v>677</v>
      </c>
      <c r="F7" s="43"/>
      <c r="G7" s="43"/>
      <c r="H7" s="43"/>
      <c r="I7" s="43"/>
      <c r="J7" s="1"/>
      <c r="K7" s="1"/>
      <c r="L7" s="1"/>
      <c r="M7" s="1"/>
      <c r="N7" s="1"/>
      <c r="O7" s="1"/>
      <c r="P7" s="1"/>
      <c r="Q7" s="1"/>
      <c r="R7" s="46" t="s">
        <v>678</v>
      </c>
      <c r="S7" s="46" t="s">
        <v>679</v>
      </c>
      <c r="T7" s="2"/>
      <c r="U7" s="1"/>
      <c r="V7" s="1"/>
      <c r="W7" s="1"/>
      <c r="X7" s="1"/>
      <c r="Y7" s="1"/>
      <c r="Z7" s="1"/>
      <c r="AA7" s="1"/>
      <c r="AB7" s="1"/>
      <c r="AC7" s="42"/>
      <c r="AD7" s="1"/>
      <c r="AE7" s="1"/>
      <c r="AF7" s="1"/>
      <c r="AG7" s="1"/>
      <c r="AH7" s="1"/>
      <c r="AI7" s="1"/>
      <c r="AJ7" s="1"/>
      <c r="AK7" s="47" t="s">
        <v>680</v>
      </c>
      <c r="AL7" s="47" t="s">
        <v>681</v>
      </c>
      <c r="AM7" s="1"/>
      <c r="AN7" s="1"/>
      <c r="AO7" s="1"/>
      <c r="AP7" s="1"/>
      <c r="AQ7" s="1"/>
      <c r="AR7" s="1"/>
      <c r="AS7" s="1"/>
      <c r="AT7" s="1"/>
      <c r="AU7" s="42"/>
      <c r="AV7" s="1"/>
      <c r="AW7" s="1"/>
      <c r="AX7" s="1"/>
      <c r="AY7" s="1"/>
      <c r="AZ7" s="1"/>
      <c r="BA7" s="3" t="s">
        <v>682</v>
      </c>
      <c r="BB7" s="3" t="s">
        <v>683</v>
      </c>
      <c r="BC7" s="48"/>
      <c r="BD7" s="49" t="s">
        <v>684</v>
      </c>
      <c r="BE7" s="1"/>
      <c r="BF7" s="1"/>
      <c r="BG7" s="1"/>
      <c r="BH7" s="1"/>
      <c r="BI7" s="1"/>
      <c r="BJ7" s="1"/>
      <c r="BK7" s="1"/>
    </row>
    <row r="8" spans="1:63" ht="23.25" customHeight="1">
      <c r="A8" s="1"/>
      <c r="B8" s="43"/>
      <c r="C8" s="44"/>
      <c r="D8" s="1"/>
      <c r="E8" s="45" t="s">
        <v>685</v>
      </c>
      <c r="F8" s="50"/>
      <c r="G8" s="50"/>
      <c r="H8" s="43"/>
      <c r="I8" s="50"/>
      <c r="J8" s="1"/>
      <c r="K8" s="1"/>
      <c r="L8" s="1"/>
      <c r="M8" s="1"/>
      <c r="N8" s="1"/>
      <c r="O8" s="1"/>
      <c r="P8" s="1"/>
      <c r="Q8" s="1"/>
      <c r="R8" s="144" t="s">
        <v>686</v>
      </c>
      <c r="S8" s="145"/>
      <c r="T8" s="145"/>
      <c r="U8" s="145"/>
      <c r="V8" s="146"/>
      <c r="W8" s="1"/>
      <c r="X8" s="1"/>
      <c r="Y8" s="1"/>
      <c r="Z8" s="1"/>
      <c r="AA8" s="51"/>
      <c r="AB8" s="1"/>
      <c r="AC8" s="42"/>
      <c r="AD8" s="1"/>
      <c r="AE8" s="1"/>
      <c r="AF8" s="1"/>
      <c r="AG8" s="1"/>
      <c r="AH8" s="1"/>
      <c r="AI8" s="1"/>
      <c r="AJ8" s="1"/>
      <c r="AK8" s="144" t="s">
        <v>687</v>
      </c>
      <c r="AL8" s="145"/>
      <c r="AM8" s="145"/>
      <c r="AN8" s="145"/>
      <c r="AO8" s="146"/>
      <c r="AP8" s="1"/>
      <c r="AQ8" s="1"/>
      <c r="AR8" s="1"/>
      <c r="AS8" s="1"/>
      <c r="AT8" s="1"/>
      <c r="AU8" s="42"/>
      <c r="AV8" s="1"/>
      <c r="AW8" s="1"/>
      <c r="AX8" s="1"/>
      <c r="AY8" s="1"/>
      <c r="AZ8" s="52"/>
      <c r="BA8" s="53" t="s">
        <v>17</v>
      </c>
      <c r="BB8" s="53"/>
      <c r="BC8" s="48" t="s">
        <v>688</v>
      </c>
      <c r="BD8" s="49" t="s">
        <v>689</v>
      </c>
      <c r="BE8" s="1"/>
      <c r="BF8" s="1"/>
      <c r="BG8" s="1"/>
      <c r="BH8" s="1"/>
      <c r="BI8" s="1"/>
      <c r="BJ8" s="1"/>
      <c r="BK8" s="1"/>
    </row>
    <row r="9" spans="1:63" ht="16.5" customHeight="1">
      <c r="A9" s="1"/>
      <c r="B9" s="43"/>
      <c r="C9" s="44"/>
      <c r="D9" s="1"/>
      <c r="E9" s="54"/>
      <c r="F9" s="54"/>
      <c r="G9" s="54"/>
      <c r="H9" s="44"/>
      <c r="I9" s="54"/>
      <c r="J9" s="1"/>
      <c r="K9" s="1"/>
      <c r="L9" s="1"/>
      <c r="M9" s="1"/>
      <c r="N9" s="1"/>
      <c r="O9" s="1"/>
      <c r="P9" s="1"/>
      <c r="Q9" s="1"/>
      <c r="R9" s="55" t="s">
        <v>690</v>
      </c>
      <c r="S9" s="55" t="s">
        <v>691</v>
      </c>
      <c r="T9" s="55" t="s">
        <v>692</v>
      </c>
      <c r="U9" s="56" t="s">
        <v>672</v>
      </c>
      <c r="V9" s="56" t="s">
        <v>693</v>
      </c>
      <c r="W9" s="1"/>
      <c r="X9" s="1"/>
      <c r="Y9" s="1"/>
      <c r="Z9" s="1"/>
      <c r="AA9" s="51"/>
      <c r="AB9" s="1"/>
      <c r="AC9" s="42"/>
      <c r="AD9" s="1"/>
      <c r="AE9" s="1"/>
      <c r="AF9" s="1"/>
      <c r="AG9" s="1"/>
      <c r="AH9" s="1"/>
      <c r="AI9" s="1"/>
      <c r="AJ9" s="1"/>
      <c r="AK9" s="56" t="s">
        <v>694</v>
      </c>
      <c r="AL9" s="56" t="s">
        <v>695</v>
      </c>
      <c r="AM9" s="56" t="s">
        <v>692</v>
      </c>
      <c r="AN9" s="56" t="s">
        <v>696</v>
      </c>
      <c r="AO9" s="56" t="s">
        <v>693</v>
      </c>
      <c r="AP9" s="1"/>
      <c r="AQ9" s="1"/>
      <c r="AR9" s="1"/>
      <c r="AS9" s="1"/>
      <c r="AT9" s="1"/>
      <c r="AU9" s="42"/>
      <c r="AV9" s="1"/>
      <c r="AW9" s="1"/>
      <c r="AX9" s="1"/>
      <c r="AY9" s="1"/>
      <c r="AZ9" s="57" t="s">
        <v>697</v>
      </c>
      <c r="BA9" s="58" t="s">
        <v>698</v>
      </c>
      <c r="BB9" s="58" t="s">
        <v>699</v>
      </c>
      <c r="BC9" s="57" t="s">
        <v>700</v>
      </c>
      <c r="BD9" s="1"/>
      <c r="BE9" s="1"/>
      <c r="BF9" s="1"/>
      <c r="BG9" s="1"/>
      <c r="BH9" s="1"/>
      <c r="BI9" s="1"/>
      <c r="BJ9" s="1"/>
      <c r="BK9" s="1"/>
    </row>
    <row r="10" spans="1:63" ht="37.5" customHeight="1">
      <c r="A10" s="1"/>
      <c r="B10" s="43"/>
      <c r="C10" s="44"/>
      <c r="D10" s="1"/>
      <c r="E10" s="59" t="s">
        <v>701</v>
      </c>
      <c r="F10" s="60" t="s">
        <v>702</v>
      </c>
      <c r="G10" s="59" t="s">
        <v>703</v>
      </c>
      <c r="H10" s="61" t="s">
        <v>704</v>
      </c>
      <c r="I10" s="62" t="s">
        <v>705</v>
      </c>
      <c r="J10" s="1"/>
      <c r="K10" s="1"/>
      <c r="L10" s="1"/>
      <c r="M10" s="1"/>
      <c r="N10" s="1"/>
      <c r="O10" s="1"/>
      <c r="P10" s="1"/>
      <c r="Q10" s="1"/>
      <c r="R10" s="63">
        <v>0</v>
      </c>
      <c r="S10" s="63">
        <v>100</v>
      </c>
      <c r="T10" s="63">
        <f t="shared" ref="T10:T13" si="0">IF(S10&gt;0,S10-R10,"")</f>
        <v>100</v>
      </c>
      <c r="U10" s="64">
        <v>0.45</v>
      </c>
      <c r="V10" s="65" t="s">
        <v>706</v>
      </c>
      <c r="W10" s="1"/>
      <c r="X10" s="1"/>
      <c r="Y10" s="1"/>
      <c r="Z10" s="1"/>
      <c r="AA10" s="66"/>
      <c r="AB10" s="1"/>
      <c r="AC10" s="42"/>
      <c r="AD10" s="1"/>
      <c r="AE10" s="1"/>
      <c r="AF10" s="1"/>
      <c r="AG10" s="1"/>
      <c r="AH10" s="1"/>
      <c r="AI10" s="1"/>
      <c r="AJ10" s="1"/>
      <c r="AK10" s="63">
        <v>0</v>
      </c>
      <c r="AL10" s="63">
        <v>200</v>
      </c>
      <c r="AM10" s="63">
        <f t="shared" ref="AM10:AM14" si="1">IF(AL10&gt;0,AL10-AK10,"")</f>
        <v>200</v>
      </c>
      <c r="AN10" s="67">
        <v>0.03</v>
      </c>
      <c r="AO10" s="65" t="s">
        <v>707</v>
      </c>
      <c r="AP10" s="1"/>
      <c r="AQ10" s="1"/>
      <c r="AR10" s="1"/>
      <c r="AS10" s="1"/>
      <c r="AT10" s="1"/>
      <c r="AU10" s="42"/>
      <c r="AV10" s="1"/>
      <c r="AW10" s="1"/>
      <c r="AX10" s="1"/>
      <c r="AY10" s="1"/>
      <c r="AZ10" s="68">
        <v>1</v>
      </c>
      <c r="BA10" s="69">
        <v>0</v>
      </c>
      <c r="BB10" s="69">
        <f t="shared" ref="BB10:BB19" si="2">BA11</f>
        <v>20</v>
      </c>
      <c r="BC10" s="57" t="str">
        <f>IF($BB10=0,
IF($AZ10&lt;10,"0"&amp;$AZ10&amp;". "&amp;$BC$8&amp;" &gt;"&amp;$BA10,
$AZ10&amp;". "&amp;$BC$8&amp;" &gt;="&amp;$BA10),
IF($AZ10&lt;10,"0"&amp;$AZ10&amp;". "&amp;$BC$8&amp;" "&amp;$BA10&amp;"_&lt;"&amp;$BB10,
$AZ10&amp;". "&amp;$BC$8&amp;" "&amp;$BA10&amp;"_"&amp;$BB10))</f>
        <v>01. DTP 0_&lt;20</v>
      </c>
      <c r="BD10" s="1"/>
      <c r="BE10" s="1"/>
      <c r="BF10" s="1"/>
      <c r="BG10" s="1"/>
      <c r="BH10" s="1"/>
      <c r="BI10" s="1"/>
      <c r="BJ10" s="1"/>
      <c r="BK10" s="1"/>
    </row>
    <row r="11" spans="1:63" ht="18" customHeight="1">
      <c r="A11" s="1"/>
      <c r="B11" s="43"/>
      <c r="C11" s="44"/>
      <c r="D11" s="1"/>
      <c r="E11" s="70">
        <v>0</v>
      </c>
      <c r="F11" s="70">
        <v>0</v>
      </c>
      <c r="G11" s="70"/>
      <c r="H11" s="71"/>
      <c r="I11" s="70">
        <v>0</v>
      </c>
      <c r="J11" s="1"/>
      <c r="K11" s="1"/>
      <c r="L11" s="1"/>
      <c r="M11" s="1"/>
      <c r="N11" s="1"/>
      <c r="O11" s="1"/>
      <c r="P11" s="1"/>
      <c r="Q11" s="1"/>
      <c r="R11" s="63">
        <v>100</v>
      </c>
      <c r="S11" s="63">
        <v>300</v>
      </c>
      <c r="T11" s="63">
        <f t="shared" si="0"/>
        <v>200</v>
      </c>
      <c r="U11" s="64">
        <v>0.55000000000000004</v>
      </c>
      <c r="V11" s="65" t="s">
        <v>706</v>
      </c>
      <c r="W11" s="1"/>
      <c r="X11" s="1"/>
      <c r="Y11" s="1"/>
      <c r="Z11" s="1"/>
      <c r="AA11" s="66"/>
      <c r="AB11" s="1"/>
      <c r="AC11" s="42"/>
      <c r="AD11" s="1"/>
      <c r="AE11" s="1"/>
      <c r="AF11" s="1"/>
      <c r="AG11" s="1"/>
      <c r="AH11" s="1"/>
      <c r="AI11" s="1"/>
      <c r="AJ11" s="1"/>
      <c r="AK11" s="63">
        <v>200</v>
      </c>
      <c r="AL11" s="63">
        <v>400</v>
      </c>
      <c r="AM11" s="63">
        <f t="shared" si="1"/>
        <v>200</v>
      </c>
      <c r="AN11" s="67">
        <v>0.04</v>
      </c>
      <c r="AO11" s="65" t="s">
        <v>707</v>
      </c>
      <c r="AP11" s="1"/>
      <c r="AQ11" s="1"/>
      <c r="AR11" s="1"/>
      <c r="AS11" s="1"/>
      <c r="AT11" s="1"/>
      <c r="AU11" s="42"/>
      <c r="AV11" s="1"/>
      <c r="AW11" s="1"/>
      <c r="AX11" s="1"/>
      <c r="AY11" s="1"/>
      <c r="AZ11" s="68">
        <v>2</v>
      </c>
      <c r="BA11" s="69">
        <v>20</v>
      </c>
      <c r="BB11" s="69">
        <f t="shared" si="2"/>
        <v>25</v>
      </c>
      <c r="BC11" s="57" t="str">
        <f t="shared" ref="BC11:BC19" si="3">IF($BB11=0,
IF($AZ11&lt;10,"0"&amp;$AZ11&amp;". "&amp;$BC$8&amp;" &gt;"&amp;$BA11,
$AZ11&amp;". "&amp;$BC$8&amp;" &gt;="&amp;$BA11),
IF($AZ11&lt;10,"0"&amp;$AZ11&amp;". "&amp;$BC$8&amp;" "&amp;$BA11&amp;"_"&amp;$BB11,
$AZ11&amp;". "&amp;$BC$8&amp;" "&amp;$BA11&amp;"_"&amp;$BB11))</f>
        <v>02. DTP 20_25</v>
      </c>
      <c r="BD11" s="1"/>
      <c r="BE11" s="1"/>
      <c r="BF11" s="1"/>
      <c r="BG11" s="1"/>
      <c r="BH11" s="1"/>
      <c r="BI11" s="1"/>
      <c r="BJ11" s="1"/>
      <c r="BK11" s="1"/>
    </row>
    <row r="12" spans="1:63" ht="14.25">
      <c r="A12" s="1"/>
      <c r="B12" s="43"/>
      <c r="C12" s="44"/>
      <c r="D12" s="1"/>
      <c r="E12" s="70" t="s">
        <v>708</v>
      </c>
      <c r="F12" s="70">
        <v>10</v>
      </c>
      <c r="G12" s="70"/>
      <c r="H12" s="71"/>
      <c r="I12" s="70">
        <v>0</v>
      </c>
      <c r="J12" s="1"/>
      <c r="K12" s="1"/>
      <c r="L12" s="1"/>
      <c r="M12" s="1"/>
      <c r="N12" s="1"/>
      <c r="O12" s="1"/>
      <c r="P12" s="1"/>
      <c r="Q12" s="1"/>
      <c r="R12" s="63">
        <v>300</v>
      </c>
      <c r="S12" s="63">
        <v>600</v>
      </c>
      <c r="T12" s="63">
        <f t="shared" si="0"/>
        <v>300</v>
      </c>
      <c r="U12" s="64">
        <v>0.6</v>
      </c>
      <c r="V12" s="65" t="s">
        <v>706</v>
      </c>
      <c r="W12" s="1"/>
      <c r="X12" s="1"/>
      <c r="Y12" s="1"/>
      <c r="Z12" s="1"/>
      <c r="AA12" s="66"/>
      <c r="AB12" s="1"/>
      <c r="AC12" s="42"/>
      <c r="AD12" s="1"/>
      <c r="AE12" s="1"/>
      <c r="AF12" s="1"/>
      <c r="AG12" s="1"/>
      <c r="AH12" s="1"/>
      <c r="AI12" s="1"/>
      <c r="AJ12" s="1"/>
      <c r="AK12" s="63">
        <v>400</v>
      </c>
      <c r="AL12" s="63">
        <v>600</v>
      </c>
      <c r="AM12" s="63">
        <f t="shared" si="1"/>
        <v>200</v>
      </c>
      <c r="AN12" s="67">
        <v>0.06</v>
      </c>
      <c r="AO12" s="65" t="s">
        <v>707</v>
      </c>
      <c r="AP12" s="1"/>
      <c r="AQ12" s="1"/>
      <c r="AR12" s="1"/>
      <c r="AS12" s="1"/>
      <c r="AT12" s="1"/>
      <c r="AU12" s="42"/>
      <c r="AV12" s="1"/>
      <c r="AW12" s="1"/>
      <c r="AX12" s="1"/>
      <c r="AY12" s="1"/>
      <c r="AZ12" s="68">
        <v>3</v>
      </c>
      <c r="BA12" s="69">
        <v>25</v>
      </c>
      <c r="BB12" s="69">
        <f t="shared" si="2"/>
        <v>38</v>
      </c>
      <c r="BC12" s="57" t="str">
        <f t="shared" si="3"/>
        <v>03. DTP 25_38</v>
      </c>
      <c r="BD12" s="1"/>
      <c r="BE12" s="1"/>
      <c r="BF12" s="1"/>
      <c r="BG12" s="1"/>
      <c r="BH12" s="1"/>
      <c r="BI12" s="1"/>
      <c r="BJ12" s="1"/>
      <c r="BK12" s="1"/>
    </row>
    <row r="13" spans="1:63" ht="14.25">
      <c r="A13" s="1"/>
      <c r="B13" s="43"/>
      <c r="C13" s="44"/>
      <c r="D13" s="1"/>
      <c r="E13" s="70" t="s">
        <v>709</v>
      </c>
      <c r="F13" s="70">
        <v>25</v>
      </c>
      <c r="G13" s="70"/>
      <c r="H13" s="71"/>
      <c r="I13" s="70">
        <v>8</v>
      </c>
      <c r="J13" s="1"/>
      <c r="K13" s="1"/>
      <c r="L13" s="1"/>
      <c r="M13" s="1"/>
      <c r="N13" s="1"/>
      <c r="O13" s="1"/>
      <c r="P13" s="1"/>
      <c r="Q13" s="1"/>
      <c r="R13" s="63">
        <v>600</v>
      </c>
      <c r="S13" s="63"/>
      <c r="T13" s="63" t="str">
        <f t="shared" si="0"/>
        <v/>
      </c>
      <c r="U13" s="72">
        <v>0.65</v>
      </c>
      <c r="V13" s="65" t="s">
        <v>706</v>
      </c>
      <c r="W13" s="1"/>
      <c r="X13" s="1"/>
      <c r="Y13" s="1"/>
      <c r="Z13" s="1"/>
      <c r="AA13" s="66"/>
      <c r="AB13" s="1"/>
      <c r="AC13" s="42"/>
      <c r="AD13" s="1"/>
      <c r="AE13" s="1"/>
      <c r="AF13" s="1"/>
      <c r="AG13" s="1"/>
      <c r="AH13" s="1"/>
      <c r="AI13" s="1"/>
      <c r="AJ13" s="1"/>
      <c r="AK13" s="63">
        <v>600</v>
      </c>
      <c r="AL13" s="63">
        <v>1000</v>
      </c>
      <c r="AM13" s="63">
        <f t="shared" si="1"/>
        <v>400</v>
      </c>
      <c r="AN13" s="67">
        <v>7.0000000000000007E-2</v>
      </c>
      <c r="AO13" s="65" t="s">
        <v>707</v>
      </c>
      <c r="AP13" s="1"/>
      <c r="AQ13" s="1"/>
      <c r="AR13" s="1"/>
      <c r="AS13" s="1"/>
      <c r="AT13" s="1"/>
      <c r="AU13" s="42"/>
      <c r="AV13" s="1"/>
      <c r="AW13" s="1"/>
      <c r="AX13" s="1"/>
      <c r="AY13" s="1"/>
      <c r="AZ13" s="68">
        <v>4</v>
      </c>
      <c r="BA13" s="69">
        <v>38</v>
      </c>
      <c r="BB13" s="69">
        <f t="shared" si="2"/>
        <v>39</v>
      </c>
      <c r="BC13" s="57" t="str">
        <f t="shared" si="3"/>
        <v>04. DTP 38_39</v>
      </c>
      <c r="BD13" s="1"/>
      <c r="BE13" s="1"/>
      <c r="BF13" s="1"/>
      <c r="BG13" s="1"/>
      <c r="BH13" s="1"/>
      <c r="BI13" s="1"/>
      <c r="BJ13" s="1"/>
      <c r="BK13" s="1"/>
    </row>
    <row r="14" spans="1:63" ht="14.25">
      <c r="A14" s="1"/>
      <c r="B14" s="43"/>
      <c r="C14" s="44"/>
      <c r="D14" s="1"/>
      <c r="E14" s="70" t="s">
        <v>710</v>
      </c>
      <c r="F14" s="70">
        <v>35</v>
      </c>
      <c r="G14" s="70"/>
      <c r="H14" s="71"/>
      <c r="I14" s="70">
        <v>9</v>
      </c>
      <c r="J14" s="1"/>
      <c r="K14" s="1"/>
      <c r="L14" s="1"/>
      <c r="M14" s="1"/>
      <c r="N14" s="1"/>
      <c r="O14" s="1"/>
      <c r="P14" s="1"/>
      <c r="Q14" s="1"/>
      <c r="R14" s="2" t="s">
        <v>711</v>
      </c>
      <c r="S14" s="2"/>
      <c r="T14" s="2"/>
      <c r="U14" s="1"/>
      <c r="V14" s="1"/>
      <c r="W14" s="1"/>
      <c r="X14" s="1"/>
      <c r="Y14" s="1"/>
      <c r="Z14" s="1"/>
      <c r="AA14" s="1"/>
      <c r="AB14" s="1"/>
      <c r="AC14" s="42"/>
      <c r="AD14" s="1"/>
      <c r="AE14" s="1"/>
      <c r="AF14" s="1"/>
      <c r="AG14" s="1"/>
      <c r="AH14" s="1"/>
      <c r="AI14" s="1"/>
      <c r="AJ14" s="1"/>
      <c r="AK14" s="63">
        <v>1000</v>
      </c>
      <c r="AL14" s="63">
        <v>1500</v>
      </c>
      <c r="AM14" s="63">
        <f t="shared" si="1"/>
        <v>500</v>
      </c>
      <c r="AN14" s="67">
        <v>0.08</v>
      </c>
      <c r="AO14" s="65" t="s">
        <v>707</v>
      </c>
      <c r="AP14" s="1"/>
      <c r="AQ14" s="1"/>
      <c r="AR14" s="1"/>
      <c r="AS14" s="1"/>
      <c r="AT14" s="1"/>
      <c r="AU14" s="42"/>
      <c r="AV14" s="1"/>
      <c r="AW14" s="1"/>
      <c r="AX14" s="1"/>
      <c r="AY14" s="1"/>
      <c r="AZ14" s="68">
        <v>5</v>
      </c>
      <c r="BA14" s="69">
        <v>39</v>
      </c>
      <c r="BB14" s="69">
        <f t="shared" si="2"/>
        <v>50</v>
      </c>
      <c r="BC14" s="57" t="str">
        <f t="shared" si="3"/>
        <v>05. DTP 39_50</v>
      </c>
      <c r="BD14" s="1"/>
      <c r="BE14" s="1"/>
      <c r="BF14" s="1"/>
      <c r="BG14" s="1"/>
      <c r="BH14" s="1"/>
      <c r="BI14" s="1"/>
      <c r="BJ14" s="1"/>
      <c r="BK14" s="1"/>
    </row>
    <row r="15" spans="1:63" ht="14.25">
      <c r="A15" s="1"/>
      <c r="B15" s="43"/>
      <c r="C15" s="44"/>
      <c r="D15" s="1"/>
      <c r="E15" s="70" t="s">
        <v>712</v>
      </c>
      <c r="F15" s="70">
        <v>40</v>
      </c>
      <c r="G15" s="70"/>
      <c r="H15" s="71"/>
      <c r="I15" s="70">
        <v>10</v>
      </c>
      <c r="J15" s="1"/>
      <c r="K15" s="1"/>
      <c r="L15" s="1"/>
      <c r="M15" s="1"/>
      <c r="N15" s="1"/>
      <c r="O15" s="1"/>
      <c r="P15" s="1"/>
      <c r="Q15" s="1"/>
      <c r="R15" s="2" t="s">
        <v>713</v>
      </c>
      <c r="S15" s="2"/>
      <c r="T15" s="2"/>
      <c r="U15" s="1"/>
      <c r="V15" s="1"/>
      <c r="W15" s="1"/>
      <c r="X15" s="1"/>
      <c r="Y15" s="1"/>
      <c r="Z15" s="1"/>
      <c r="AA15" s="1"/>
      <c r="AB15" s="1"/>
      <c r="AC15" s="42"/>
      <c r="AD15" s="1"/>
      <c r="AE15" s="1"/>
      <c r="AF15" s="1"/>
      <c r="AG15" s="1"/>
      <c r="AH15" s="1"/>
      <c r="AI15" s="1"/>
      <c r="AJ15" s="1"/>
      <c r="AK15" s="63">
        <v>1500</v>
      </c>
      <c r="AL15" s="63"/>
      <c r="AM15" s="63"/>
      <c r="AN15" s="67">
        <v>0.09</v>
      </c>
      <c r="AO15" s="65" t="s">
        <v>707</v>
      </c>
      <c r="AP15" s="1"/>
      <c r="AQ15" s="1"/>
      <c r="AR15" s="1"/>
      <c r="AS15" s="1"/>
      <c r="AT15" s="1"/>
      <c r="AU15" s="42"/>
      <c r="AV15" s="1"/>
      <c r="AW15" s="1"/>
      <c r="AX15" s="1"/>
      <c r="AY15" s="1"/>
      <c r="AZ15" s="68">
        <v>6</v>
      </c>
      <c r="BA15" s="69">
        <v>50</v>
      </c>
      <c r="BB15" s="69">
        <f t="shared" si="2"/>
        <v>90</v>
      </c>
      <c r="BC15" s="57" t="str">
        <f t="shared" si="3"/>
        <v>06. DTP 50_90</v>
      </c>
      <c r="BD15" s="1"/>
      <c r="BE15" s="1"/>
      <c r="BF15" s="1"/>
      <c r="BG15" s="1"/>
      <c r="BH15" s="1"/>
      <c r="BI15" s="1"/>
      <c r="BJ15" s="1"/>
      <c r="BK15" s="1"/>
    </row>
    <row r="16" spans="1:63">
      <c r="A16" s="1"/>
      <c r="B16" s="43"/>
      <c r="C16" s="44"/>
      <c r="D16" s="1"/>
      <c r="E16" s="70" t="s">
        <v>714</v>
      </c>
      <c r="F16" s="70">
        <v>50</v>
      </c>
      <c r="G16" s="70"/>
      <c r="H16" s="71"/>
      <c r="I16" s="70">
        <v>11</v>
      </c>
      <c r="J16" s="1"/>
      <c r="K16" s="1"/>
      <c r="L16" s="1"/>
      <c r="M16" s="1"/>
      <c r="N16" s="1"/>
      <c r="O16" s="1"/>
      <c r="P16" s="1"/>
      <c r="Q16" s="1"/>
      <c r="R16" s="144" t="s">
        <v>715</v>
      </c>
      <c r="S16" s="145"/>
      <c r="T16" s="145"/>
      <c r="U16" s="145"/>
      <c r="V16" s="146"/>
      <c r="W16" s="1"/>
      <c r="X16" s="1"/>
      <c r="Y16" s="1"/>
      <c r="Z16" s="1"/>
      <c r="AA16" s="51"/>
      <c r="AB16" s="1"/>
      <c r="AC16" s="4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42"/>
      <c r="AV16" s="1"/>
      <c r="AW16" s="1"/>
      <c r="AX16" s="1"/>
      <c r="AY16" s="1"/>
      <c r="AZ16" s="68">
        <v>7</v>
      </c>
      <c r="BA16" s="69">
        <v>90</v>
      </c>
      <c r="BB16" s="69">
        <f t="shared" si="2"/>
        <v>160</v>
      </c>
      <c r="BC16" s="57" t="str">
        <f t="shared" si="3"/>
        <v>07. DTP 90_160</v>
      </c>
      <c r="BD16" s="1"/>
      <c r="BE16" s="1"/>
      <c r="BF16" s="1"/>
      <c r="BG16" s="1"/>
      <c r="BH16" s="1"/>
      <c r="BI16" s="1"/>
      <c r="BJ16" s="1"/>
      <c r="BK16" s="1"/>
    </row>
    <row r="17" spans="1:63">
      <c r="A17" s="1"/>
      <c r="B17" s="43"/>
      <c r="C17" s="44"/>
      <c r="D17" s="1"/>
      <c r="E17" s="70" t="s">
        <v>716</v>
      </c>
      <c r="F17" s="70">
        <v>90</v>
      </c>
      <c r="G17" s="70"/>
      <c r="H17" s="71"/>
      <c r="I17" s="70">
        <v>12</v>
      </c>
      <c r="J17" s="1"/>
      <c r="K17" s="1"/>
      <c r="L17" s="1"/>
      <c r="M17" s="1"/>
      <c r="N17" s="1"/>
      <c r="O17" s="1"/>
      <c r="P17" s="1"/>
      <c r="Q17" s="1"/>
      <c r="R17" s="55" t="s">
        <v>690</v>
      </c>
      <c r="S17" s="55" t="s">
        <v>691</v>
      </c>
      <c r="T17" s="55" t="s">
        <v>692</v>
      </c>
      <c r="U17" s="56" t="s">
        <v>672</v>
      </c>
      <c r="V17" s="56" t="s">
        <v>693</v>
      </c>
      <c r="W17" s="1"/>
      <c r="X17" s="1"/>
      <c r="Y17" s="1"/>
      <c r="Z17" s="1"/>
      <c r="AA17" s="51"/>
      <c r="AB17" s="1"/>
      <c r="AC17" s="4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42"/>
      <c r="AV17" s="1"/>
      <c r="AW17" s="1"/>
      <c r="AX17" s="1"/>
      <c r="AY17" s="1"/>
      <c r="AZ17" s="68">
        <v>8</v>
      </c>
      <c r="BA17" s="69">
        <v>160</v>
      </c>
      <c r="BB17" s="69">
        <f t="shared" si="2"/>
        <v>240</v>
      </c>
      <c r="BC17" s="57" t="str">
        <f t="shared" si="3"/>
        <v>08. DTP 160_240</v>
      </c>
      <c r="BD17" s="1"/>
      <c r="BE17" s="1"/>
      <c r="BF17" s="1"/>
      <c r="BG17" s="1"/>
      <c r="BH17" s="1"/>
      <c r="BI17" s="1"/>
      <c r="BJ17" s="1"/>
      <c r="BK17" s="1"/>
    </row>
    <row r="18" spans="1:63" ht="14.25">
      <c r="A18" s="1"/>
      <c r="B18" s="43"/>
      <c r="C18" s="44"/>
      <c r="D18" s="1"/>
      <c r="E18" s="70" t="s">
        <v>717</v>
      </c>
      <c r="F18" s="70">
        <v>160</v>
      </c>
      <c r="G18" s="70"/>
      <c r="H18" s="71"/>
      <c r="I18" s="70">
        <v>15</v>
      </c>
      <c r="J18" s="1"/>
      <c r="K18" s="1"/>
      <c r="L18" s="1"/>
      <c r="M18" s="1"/>
      <c r="N18" s="1"/>
      <c r="O18" s="1"/>
      <c r="P18" s="1"/>
      <c r="Q18" s="1"/>
      <c r="R18" s="63">
        <v>0</v>
      </c>
      <c r="S18" s="63">
        <v>25</v>
      </c>
      <c r="T18" s="63">
        <f t="shared" ref="T18:T22" si="4">IF(S18&gt;0,S18-R18,"")</f>
        <v>25</v>
      </c>
      <c r="U18" s="64">
        <v>0.4</v>
      </c>
      <c r="V18" s="65" t="s">
        <v>706</v>
      </c>
      <c r="W18" s="1"/>
      <c r="X18" s="1"/>
      <c r="Y18" s="1"/>
      <c r="Z18" s="1"/>
      <c r="AA18" s="66"/>
      <c r="AB18" s="1"/>
      <c r="AC18" s="4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42"/>
      <c r="AV18" s="1"/>
      <c r="AW18" s="1"/>
      <c r="AX18" s="1"/>
      <c r="AY18" s="1"/>
      <c r="AZ18" s="68">
        <v>9</v>
      </c>
      <c r="BA18" s="69">
        <v>240</v>
      </c>
      <c r="BB18" s="69">
        <f t="shared" si="2"/>
        <v>500</v>
      </c>
      <c r="BC18" s="57" t="str">
        <f t="shared" si="3"/>
        <v>09. DTP 240_500</v>
      </c>
      <c r="BD18" s="1"/>
      <c r="BE18" s="1"/>
      <c r="BF18" s="1"/>
      <c r="BG18" s="1"/>
      <c r="BH18" s="1"/>
      <c r="BI18" s="1"/>
      <c r="BJ18" s="1"/>
      <c r="BK18" s="1"/>
    </row>
    <row r="19" spans="1:63" ht="14.25">
      <c r="A19" s="1"/>
      <c r="B19" s="43"/>
      <c r="C19" s="44"/>
      <c r="D19" s="1"/>
      <c r="E19" s="70" t="s">
        <v>718</v>
      </c>
      <c r="F19" s="70">
        <v>240</v>
      </c>
      <c r="G19" s="70"/>
      <c r="H19" s="71"/>
      <c r="I19" s="70">
        <v>18</v>
      </c>
      <c r="J19" s="1"/>
      <c r="K19" s="1"/>
      <c r="L19" s="1"/>
      <c r="M19" s="1"/>
      <c r="N19" s="1"/>
      <c r="O19" s="1"/>
      <c r="P19" s="1"/>
      <c r="Q19" s="1"/>
      <c r="R19" s="63">
        <v>25</v>
      </c>
      <c r="S19" s="63">
        <v>100</v>
      </c>
      <c r="T19" s="63">
        <f t="shared" si="4"/>
        <v>75</v>
      </c>
      <c r="U19" s="64">
        <v>0.45</v>
      </c>
      <c r="V19" s="65" t="s">
        <v>706</v>
      </c>
      <c r="W19" s="1"/>
      <c r="X19" s="1"/>
      <c r="Y19" s="1"/>
      <c r="Z19" s="1"/>
      <c r="AA19" s="66"/>
      <c r="AB19" s="1"/>
      <c r="AC19" s="4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42"/>
      <c r="AV19" s="1"/>
      <c r="AW19" s="1"/>
      <c r="AX19" s="1"/>
      <c r="AY19" s="1"/>
      <c r="AZ19" s="68">
        <v>10</v>
      </c>
      <c r="BA19" s="69">
        <v>500</v>
      </c>
      <c r="BB19" s="69">
        <f t="shared" si="2"/>
        <v>900</v>
      </c>
      <c r="BC19" s="57" t="str">
        <f t="shared" si="3"/>
        <v>10. DTP 500_900</v>
      </c>
      <c r="BD19" s="1"/>
      <c r="BE19" s="1"/>
      <c r="BF19" s="1"/>
      <c r="BG19" s="1"/>
      <c r="BH19" s="1"/>
      <c r="BI19" s="1"/>
      <c r="BJ19" s="1"/>
      <c r="BK19" s="1"/>
    </row>
    <row r="20" spans="1:63" ht="14.25">
      <c r="A20" s="1"/>
      <c r="B20" s="43"/>
      <c r="C20" s="44"/>
      <c r="D20" s="1"/>
      <c r="E20" s="70" t="s">
        <v>719</v>
      </c>
      <c r="F20" s="70">
        <v>500</v>
      </c>
      <c r="G20" s="70"/>
      <c r="H20" s="71"/>
      <c r="I20" s="70">
        <v>22</v>
      </c>
      <c r="J20" s="1"/>
      <c r="K20" s="1"/>
      <c r="L20" s="1"/>
      <c r="M20" s="1"/>
      <c r="N20" s="1"/>
      <c r="O20" s="1"/>
      <c r="P20" s="1"/>
      <c r="Q20" s="1"/>
      <c r="R20" s="63">
        <v>100</v>
      </c>
      <c r="S20" s="63">
        <v>300</v>
      </c>
      <c r="T20" s="63">
        <f t="shared" si="4"/>
        <v>200</v>
      </c>
      <c r="U20" s="64">
        <v>0.55000000000000004</v>
      </c>
      <c r="V20" s="65" t="s">
        <v>706</v>
      </c>
      <c r="W20" s="1"/>
      <c r="X20" s="1"/>
      <c r="Y20" s="1"/>
      <c r="Z20" s="1"/>
      <c r="AA20" s="66"/>
      <c r="AB20" s="1"/>
      <c r="AC20" s="4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42"/>
      <c r="AV20" s="1"/>
      <c r="AW20" s="1"/>
      <c r="AX20" s="1"/>
      <c r="AY20" s="1"/>
      <c r="AZ20" s="68">
        <v>11</v>
      </c>
      <c r="BA20" s="69">
        <v>900</v>
      </c>
      <c r="BB20" s="69"/>
      <c r="BC20" s="57" t="str">
        <f>IF($BB20=0,
IF($AZ20&lt;10,"0"&amp;$AZ20&amp;". "&amp;$BC$8&amp;" &gt;="&amp;$BA20,
$AZ20&amp;". "&amp;$BC$8&amp;" &gt;="&amp;$BA20),
IF($AZ20&lt;10,"0"&amp;$AZ20&amp;". "&amp;$BC$8&amp;" "&amp;$BA20&amp;"_&lt;"&amp;$BB20,
$AZ20&amp;". "&amp;$BC$8&amp;" "&amp;$BA20&amp;"_"&amp;$BB20))</f>
        <v>11. DTP &gt;=900</v>
      </c>
      <c r="BD20" s="1"/>
      <c r="BE20" s="1"/>
      <c r="BF20" s="1"/>
      <c r="BG20" s="1"/>
      <c r="BH20" s="1"/>
      <c r="BI20" s="1"/>
      <c r="BJ20" s="1"/>
      <c r="BK20" s="1"/>
    </row>
    <row r="21" spans="1:63" ht="15.75" customHeight="1">
      <c r="A21" s="1"/>
      <c r="B21" s="43"/>
      <c r="C21" s="44"/>
      <c r="D21" s="1"/>
      <c r="E21" s="70" t="s">
        <v>720</v>
      </c>
      <c r="F21" s="70">
        <v>900</v>
      </c>
      <c r="G21" s="70"/>
      <c r="H21" s="71"/>
      <c r="I21" s="70">
        <v>27</v>
      </c>
      <c r="J21" s="1"/>
      <c r="K21" s="1"/>
      <c r="L21" s="1"/>
      <c r="M21" s="1"/>
      <c r="N21" s="1"/>
      <c r="O21" s="1"/>
      <c r="P21" s="1"/>
      <c r="Q21" s="1"/>
      <c r="R21" s="63">
        <v>300</v>
      </c>
      <c r="S21" s="63">
        <v>600</v>
      </c>
      <c r="T21" s="63">
        <f t="shared" si="4"/>
        <v>300</v>
      </c>
      <c r="U21" s="64">
        <v>0.6</v>
      </c>
      <c r="V21" s="65" t="s">
        <v>706</v>
      </c>
      <c r="W21" s="1"/>
      <c r="X21" s="1"/>
      <c r="Y21" s="1"/>
      <c r="Z21" s="1"/>
      <c r="AA21" s="66"/>
      <c r="AB21" s="1"/>
      <c r="AC21" s="42"/>
      <c r="AD21" s="1"/>
      <c r="AE21" s="1"/>
      <c r="AF21" s="1"/>
      <c r="AG21" s="1"/>
      <c r="AH21" s="1"/>
      <c r="AI21" s="1"/>
      <c r="AJ21" s="1"/>
      <c r="AK21" s="47" t="s">
        <v>680</v>
      </c>
      <c r="AL21" s="47" t="s">
        <v>681</v>
      </c>
      <c r="AM21" s="1"/>
      <c r="AN21" s="1"/>
      <c r="AO21" s="1"/>
      <c r="AP21" s="1"/>
      <c r="AQ21" s="1"/>
      <c r="AR21" s="1"/>
      <c r="AS21" s="1"/>
      <c r="AT21" s="1"/>
      <c r="AU21" s="42"/>
      <c r="AV21" s="1"/>
      <c r="AW21" s="1"/>
      <c r="AX21" s="1"/>
      <c r="AY21" s="1"/>
      <c r="AZ21" s="1"/>
      <c r="BA21" s="3"/>
      <c r="BB21" s="3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5.75" customHeight="1">
      <c r="A22" s="1"/>
      <c r="B22" s="43"/>
      <c r="C22" s="44"/>
      <c r="D22" s="1"/>
      <c r="E22" s="70" t="s">
        <v>721</v>
      </c>
      <c r="F22" s="70">
        <v>50</v>
      </c>
      <c r="G22" s="70">
        <v>18</v>
      </c>
      <c r="H22" s="71">
        <v>2.15E-3</v>
      </c>
      <c r="I22" s="70">
        <v>12</v>
      </c>
      <c r="J22" s="1"/>
      <c r="K22" s="1"/>
      <c r="L22" s="1"/>
      <c r="M22" s="1"/>
      <c r="N22" s="1"/>
      <c r="O22" s="1"/>
      <c r="P22" s="1"/>
      <c r="Q22" s="1"/>
      <c r="R22" s="63">
        <v>600</v>
      </c>
      <c r="S22" s="63"/>
      <c r="T22" s="63" t="str">
        <f t="shared" si="4"/>
        <v/>
      </c>
      <c r="U22" s="64">
        <v>0.65</v>
      </c>
      <c r="V22" s="65" t="s">
        <v>706</v>
      </c>
      <c r="W22" s="1"/>
      <c r="X22" s="1"/>
      <c r="Y22" s="1"/>
      <c r="Z22" s="1"/>
      <c r="AA22" s="66"/>
      <c r="AB22" s="1"/>
      <c r="AC22" s="42"/>
      <c r="AD22" s="1"/>
      <c r="AE22" s="1"/>
      <c r="AF22" s="1"/>
      <c r="AG22" s="1"/>
      <c r="AH22" s="1"/>
      <c r="AI22" s="1"/>
      <c r="AJ22" s="1"/>
      <c r="AK22" s="144" t="s">
        <v>722</v>
      </c>
      <c r="AL22" s="145"/>
      <c r="AM22" s="145"/>
      <c r="AN22" s="145"/>
      <c r="AO22" s="146"/>
      <c r="AP22" s="1"/>
      <c r="AQ22" s="1"/>
      <c r="AR22" s="1"/>
      <c r="AS22" s="1"/>
      <c r="AT22" s="1"/>
      <c r="AU22" s="4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5.75" customHeight="1">
      <c r="A23" s="1"/>
      <c r="B23" s="43"/>
      <c r="C23" s="44"/>
      <c r="D23" s="1"/>
      <c r="E23" s="70" t="s">
        <v>723</v>
      </c>
      <c r="F23" s="70">
        <v>90</v>
      </c>
      <c r="G23" s="70">
        <v>30</v>
      </c>
      <c r="H23" s="71">
        <v>2.15E-3</v>
      </c>
      <c r="I23" s="70">
        <v>15</v>
      </c>
      <c r="J23" s="1"/>
      <c r="K23" s="1"/>
      <c r="L23" s="1"/>
      <c r="M23" s="1"/>
      <c r="N23" s="1"/>
      <c r="O23" s="1"/>
      <c r="P23" s="1"/>
      <c r="Q23" s="1"/>
      <c r="R23" s="2" t="s">
        <v>724</v>
      </c>
      <c r="S23" s="2"/>
      <c r="T23" s="2"/>
      <c r="U23" s="1"/>
      <c r="V23" s="1"/>
      <c r="W23" s="1"/>
      <c r="X23" s="1"/>
      <c r="Y23" s="1"/>
      <c r="Z23" s="1"/>
      <c r="AA23" s="1"/>
      <c r="AB23" s="1"/>
      <c r="AC23" s="42"/>
      <c r="AD23" s="1"/>
      <c r="AE23" s="1"/>
      <c r="AF23" s="1"/>
      <c r="AG23" s="1"/>
      <c r="AH23" s="1"/>
      <c r="AI23" s="1"/>
      <c r="AJ23" s="1"/>
      <c r="AK23" s="56" t="s">
        <v>694</v>
      </c>
      <c r="AL23" s="56" t="s">
        <v>695</v>
      </c>
      <c r="AM23" s="56" t="s">
        <v>692</v>
      </c>
      <c r="AN23" s="56" t="s">
        <v>696</v>
      </c>
      <c r="AO23" s="56" t="s">
        <v>693</v>
      </c>
      <c r="AP23" s="1"/>
      <c r="AQ23" s="1"/>
      <c r="AR23" s="1"/>
      <c r="AS23" s="1"/>
      <c r="AT23" s="1"/>
      <c r="AU23" s="4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5.75" customHeight="1">
      <c r="A24" s="1"/>
      <c r="B24" s="43"/>
      <c r="C24" s="44"/>
      <c r="D24" s="1"/>
      <c r="E24" s="70" t="s">
        <v>725</v>
      </c>
      <c r="F24" s="70">
        <v>160</v>
      </c>
      <c r="G24" s="70">
        <v>40</v>
      </c>
      <c r="H24" s="71">
        <v>2.15E-3</v>
      </c>
      <c r="I24" s="70">
        <v>18</v>
      </c>
      <c r="J24" s="1"/>
      <c r="K24" s="1"/>
      <c r="L24" s="1"/>
      <c r="M24" s="1"/>
      <c r="N24" s="1"/>
      <c r="O24" s="1"/>
      <c r="P24" s="1"/>
      <c r="Q24" s="1"/>
      <c r="R24" s="2"/>
      <c r="S24" s="2"/>
      <c r="T24" s="2"/>
      <c r="U24" s="1"/>
      <c r="V24" s="1"/>
      <c r="W24" s="1"/>
      <c r="X24" s="1"/>
      <c r="Y24" s="1"/>
      <c r="Z24" s="1"/>
      <c r="AA24" s="1"/>
      <c r="AB24" s="1"/>
      <c r="AC24" s="42"/>
      <c r="AD24" s="1"/>
      <c r="AE24" s="1"/>
      <c r="AF24" s="1"/>
      <c r="AG24" s="1"/>
      <c r="AH24" s="1"/>
      <c r="AI24" s="1"/>
      <c r="AJ24" s="1"/>
      <c r="AK24" s="63">
        <v>0</v>
      </c>
      <c r="AL24" s="73">
        <f t="shared" ref="AL24:AL28" si="5">AK25</f>
        <v>1.5</v>
      </c>
      <c r="AM24" s="73">
        <f t="shared" ref="AM24:AM28" si="6">IF(AL24&gt;0,AL24-AK24,"")</f>
        <v>1.5</v>
      </c>
      <c r="AN24" s="67">
        <v>3.5000000000000003E-2</v>
      </c>
      <c r="AO24" s="65" t="s">
        <v>707</v>
      </c>
      <c r="AP24" s="1"/>
      <c r="AQ24" s="1"/>
      <c r="AR24" s="1"/>
      <c r="AS24" s="1"/>
      <c r="AT24" s="1"/>
      <c r="AU24" s="42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5.75" customHeight="1">
      <c r="A25" s="1"/>
      <c r="B25" s="43"/>
      <c r="C25" s="44"/>
      <c r="D25" s="1"/>
      <c r="E25" s="70" t="s">
        <v>726</v>
      </c>
      <c r="F25" s="70">
        <v>240</v>
      </c>
      <c r="G25" s="70">
        <v>50</v>
      </c>
      <c r="H25" s="71">
        <v>2.15E-3</v>
      </c>
      <c r="I25" s="70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1"/>
      <c r="AB25" s="1"/>
      <c r="AC25" s="42"/>
      <c r="AD25" s="1"/>
      <c r="AE25" s="1"/>
      <c r="AF25" s="1"/>
      <c r="AG25" s="1"/>
      <c r="AH25" s="1"/>
      <c r="AI25" s="1"/>
      <c r="AJ25" s="1"/>
      <c r="AK25" s="73">
        <v>1.5</v>
      </c>
      <c r="AL25" s="73">
        <f t="shared" si="5"/>
        <v>2</v>
      </c>
      <c r="AM25" s="73">
        <f t="shared" si="6"/>
        <v>0.5</v>
      </c>
      <c r="AN25" s="67">
        <v>4.4999999999999998E-2</v>
      </c>
      <c r="AO25" s="65" t="s">
        <v>707</v>
      </c>
      <c r="AP25" s="1"/>
      <c r="AQ25" s="1"/>
      <c r="AR25" s="1"/>
      <c r="AS25" s="1"/>
      <c r="AT25" s="1"/>
      <c r="AU25" s="4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5.75" customHeight="1">
      <c r="A26" s="1"/>
      <c r="B26" s="43"/>
      <c r="C26" s="44"/>
      <c r="D26" s="1"/>
      <c r="E26" s="1" t="s">
        <v>727</v>
      </c>
      <c r="F26" s="54"/>
      <c r="G26" s="54"/>
      <c r="H26" s="54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1"/>
      <c r="AB26" s="1"/>
      <c r="AC26" s="42"/>
      <c r="AD26" s="1"/>
      <c r="AE26" s="1"/>
      <c r="AF26" s="1"/>
      <c r="AG26" s="1"/>
      <c r="AH26" s="1"/>
      <c r="AI26" s="1"/>
      <c r="AJ26" s="1"/>
      <c r="AK26" s="73">
        <v>2</v>
      </c>
      <c r="AL26" s="73">
        <f t="shared" si="5"/>
        <v>5</v>
      </c>
      <c r="AM26" s="73">
        <f t="shared" si="6"/>
        <v>3</v>
      </c>
      <c r="AN26" s="67">
        <v>0.05</v>
      </c>
      <c r="AO26" s="65" t="s">
        <v>707</v>
      </c>
      <c r="AP26" s="1"/>
      <c r="AQ26" s="1"/>
      <c r="AR26" s="1"/>
      <c r="AS26" s="1"/>
      <c r="AT26" s="1"/>
      <c r="AU26" s="42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.75" customHeight="1">
      <c r="A27" s="1"/>
      <c r="B27" s="43"/>
      <c r="C27" s="44"/>
      <c r="D27" s="1"/>
      <c r="E27" s="74" t="s">
        <v>728</v>
      </c>
      <c r="F27" s="54"/>
      <c r="G27" s="54"/>
      <c r="H27" s="54"/>
      <c r="I27" s="4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5"/>
      <c r="AB27" s="1"/>
      <c r="AC27" s="42"/>
      <c r="AD27" s="1"/>
      <c r="AE27" s="1"/>
      <c r="AF27" s="1"/>
      <c r="AG27" s="1"/>
      <c r="AH27" s="1"/>
      <c r="AI27" s="1"/>
      <c r="AJ27" s="1"/>
      <c r="AK27" s="73">
        <v>5</v>
      </c>
      <c r="AL27" s="73">
        <f t="shared" si="5"/>
        <v>10</v>
      </c>
      <c r="AM27" s="73">
        <f t="shared" si="6"/>
        <v>5</v>
      </c>
      <c r="AN27" s="67">
        <v>5.5E-2</v>
      </c>
      <c r="AO27" s="65" t="s">
        <v>707</v>
      </c>
      <c r="AP27" s="1"/>
      <c r="AQ27" s="1"/>
      <c r="AR27" s="1"/>
      <c r="AS27" s="1"/>
      <c r="AT27" s="1"/>
      <c r="AU27" s="42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5.75" customHeight="1">
      <c r="A28" s="1"/>
      <c r="B28" s="43"/>
      <c r="C28" s="4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2"/>
      <c r="AD28" s="1"/>
      <c r="AE28" s="1"/>
      <c r="AF28" s="1"/>
      <c r="AG28" s="1"/>
      <c r="AH28" s="1"/>
      <c r="AI28" s="1"/>
      <c r="AJ28" s="1"/>
      <c r="AK28" s="73">
        <v>10</v>
      </c>
      <c r="AL28" s="73">
        <f t="shared" si="5"/>
        <v>0</v>
      </c>
      <c r="AM28" s="73" t="str">
        <f t="shared" si="6"/>
        <v/>
      </c>
      <c r="AN28" s="67">
        <v>0.06</v>
      </c>
      <c r="AO28" s="65" t="s">
        <v>707</v>
      </c>
      <c r="AP28" s="1"/>
      <c r="AQ28" s="1"/>
      <c r="AR28" s="1"/>
      <c r="AS28" s="1"/>
      <c r="AT28" s="1"/>
      <c r="AU28" s="42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5.75" customHeight="1">
      <c r="A29" s="1"/>
      <c r="B29" s="43"/>
      <c r="C29" s="4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1"/>
      <c r="V29" s="1"/>
      <c r="W29" s="1"/>
      <c r="X29" s="1"/>
      <c r="Y29" s="1"/>
      <c r="Z29" s="1"/>
      <c r="AA29" s="1"/>
      <c r="AB29" s="1"/>
      <c r="AC29" s="42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4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5.75" customHeight="1">
      <c r="A30" s="1"/>
      <c r="B30" s="43"/>
      <c r="C30" s="4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1"/>
      <c r="V30" s="1"/>
      <c r="W30" s="1"/>
      <c r="X30" s="1"/>
      <c r="Y30" s="1"/>
      <c r="Z30" s="1"/>
      <c r="AA30" s="1"/>
      <c r="AB30" s="1"/>
      <c r="AC30" s="4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4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5.75" customHeight="1">
      <c r="A31" s="1"/>
      <c r="B31" s="43"/>
      <c r="C31" s="44"/>
      <c r="D31" s="1"/>
      <c r="E31" s="45" t="s">
        <v>677</v>
      </c>
      <c r="F31" s="43"/>
      <c r="G31" s="43"/>
      <c r="H31" s="43"/>
      <c r="I31" s="43"/>
      <c r="J31" s="1"/>
      <c r="K31" s="1"/>
      <c r="L31" s="1"/>
      <c r="M31" s="1"/>
      <c r="N31" s="1"/>
      <c r="O31" s="1"/>
      <c r="P31" s="1"/>
      <c r="Q31" s="1"/>
      <c r="R31" s="2"/>
      <c r="S31" s="2"/>
      <c r="T31" s="2"/>
      <c r="U31" s="1"/>
      <c r="V31" s="1"/>
      <c r="W31" s="1"/>
      <c r="X31" s="1"/>
      <c r="Y31" s="1"/>
      <c r="Z31" s="1"/>
      <c r="AA31" s="1"/>
      <c r="AB31" s="1"/>
      <c r="AC31" s="4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4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5.75" customHeight="1">
      <c r="A32" s="1"/>
      <c r="B32" s="43"/>
      <c r="C32" s="44"/>
      <c r="D32" s="1"/>
      <c r="E32" s="45" t="s">
        <v>729</v>
      </c>
      <c r="F32" s="50"/>
      <c r="G32" s="50"/>
      <c r="H32" s="43"/>
      <c r="I32" s="50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1"/>
      <c r="V32" s="1"/>
      <c r="W32" s="1"/>
      <c r="X32" s="1"/>
      <c r="Y32" s="1"/>
      <c r="Z32" s="1"/>
      <c r="AA32" s="51"/>
      <c r="AB32" s="1"/>
      <c r="AC32" s="4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4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23.25" customHeight="1">
      <c r="A33" s="1"/>
      <c r="B33" s="43"/>
      <c r="C33" s="4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1"/>
      <c r="V33" s="1"/>
      <c r="W33" s="1"/>
      <c r="X33" s="1"/>
      <c r="Y33" s="1"/>
      <c r="Z33" s="1"/>
      <c r="AA33" s="51"/>
      <c r="AB33" s="1"/>
      <c r="AC33" s="42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57"/>
      <c r="AU33" s="42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9.5" customHeight="1">
      <c r="A34" s="1"/>
      <c r="B34" s="43"/>
      <c r="C34" s="4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2"/>
      <c r="U34" s="1"/>
      <c r="V34" s="1"/>
      <c r="W34" s="1"/>
      <c r="X34" s="1"/>
      <c r="Y34" s="1"/>
      <c r="Z34" s="1"/>
      <c r="AA34" s="75"/>
      <c r="AB34" s="1"/>
      <c r="AC34" s="4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42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36" customHeight="1">
      <c r="A35" s="1"/>
      <c r="B35" s="43"/>
      <c r="C35" s="44"/>
      <c r="D35" s="1"/>
      <c r="E35" s="60" t="s">
        <v>730</v>
      </c>
      <c r="F35" s="60" t="s">
        <v>702</v>
      </c>
      <c r="G35" s="59" t="s">
        <v>731</v>
      </c>
      <c r="H35" s="1"/>
      <c r="I35" s="62" t="s">
        <v>705</v>
      </c>
      <c r="J35" s="1"/>
      <c r="K35" s="1"/>
      <c r="L35" s="1"/>
      <c r="M35" s="1"/>
      <c r="N35" s="1"/>
      <c r="O35" s="1"/>
      <c r="P35" s="1"/>
      <c r="Q35" s="1"/>
      <c r="R35" s="2"/>
      <c r="S35" s="2"/>
      <c r="T35" s="2"/>
      <c r="U35" s="1"/>
      <c r="V35" s="1"/>
      <c r="W35" s="1"/>
      <c r="X35" s="1"/>
      <c r="Y35" s="1"/>
      <c r="Z35" s="1"/>
      <c r="AA35" s="51"/>
      <c r="AB35" s="1"/>
      <c r="AC35" s="4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42"/>
      <c r="AV35" s="1"/>
      <c r="AW35" s="1"/>
      <c r="AX35" s="1"/>
      <c r="AY35" s="1"/>
      <c r="AZ35" s="1"/>
      <c r="BA35" s="3"/>
      <c r="BB35" s="3"/>
      <c r="BC35" s="48" t="s">
        <v>732</v>
      </c>
      <c r="BD35" s="76" t="s">
        <v>684</v>
      </c>
      <c r="BE35" s="1"/>
      <c r="BF35" s="1"/>
      <c r="BG35" s="1"/>
      <c r="BH35" s="1"/>
      <c r="BI35" s="1"/>
      <c r="BJ35" s="1"/>
      <c r="BK35" s="1"/>
    </row>
    <row r="36" spans="1:63" ht="15.75" customHeight="1">
      <c r="A36" s="1"/>
      <c r="B36" s="43"/>
      <c r="C36" s="44"/>
      <c r="D36" s="1"/>
      <c r="E36" s="77">
        <v>0</v>
      </c>
      <c r="F36" s="78">
        <v>0</v>
      </c>
      <c r="G36" s="79">
        <v>30</v>
      </c>
      <c r="H36" s="1"/>
      <c r="I36" s="80">
        <v>0</v>
      </c>
      <c r="J36" s="1"/>
      <c r="K36" s="1"/>
      <c r="L36" s="1"/>
      <c r="M36" s="1"/>
      <c r="N36" s="1"/>
      <c r="O36" s="1"/>
      <c r="P36" s="1"/>
      <c r="Q36" s="1"/>
      <c r="R36" s="2"/>
      <c r="S36" s="2"/>
      <c r="T36" s="2"/>
      <c r="U36" s="1"/>
      <c r="V36" s="1"/>
      <c r="W36" s="1"/>
      <c r="X36" s="1"/>
      <c r="Y36" s="1"/>
      <c r="Z36" s="1"/>
      <c r="AA36" s="66"/>
      <c r="AB36" s="1"/>
      <c r="AC36" s="42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42"/>
      <c r="AV36" s="1"/>
      <c r="AW36" s="1"/>
      <c r="AX36" s="1"/>
      <c r="AY36" s="1"/>
      <c r="AZ36" s="52"/>
      <c r="BA36" s="53" t="s">
        <v>18</v>
      </c>
      <c r="BB36" s="53"/>
      <c r="BC36" s="48"/>
      <c r="BD36" s="76" t="s">
        <v>689</v>
      </c>
      <c r="BE36" s="1"/>
      <c r="BF36" s="1"/>
      <c r="BG36" s="1"/>
      <c r="BH36" s="1"/>
      <c r="BI36" s="1"/>
      <c r="BJ36" s="1"/>
      <c r="BK36" s="1"/>
    </row>
    <row r="37" spans="1:63" ht="15.75" customHeight="1">
      <c r="A37" s="1"/>
      <c r="B37" s="43"/>
      <c r="C37" s="44"/>
      <c r="D37" s="1"/>
      <c r="E37" s="77" t="s">
        <v>733</v>
      </c>
      <c r="F37" s="78">
        <v>250</v>
      </c>
      <c r="G37" s="79">
        <v>30</v>
      </c>
      <c r="H37" s="1"/>
      <c r="I37" s="80">
        <v>13.5</v>
      </c>
      <c r="J37" s="1"/>
      <c r="K37" s="1"/>
      <c r="L37" s="1"/>
      <c r="M37" s="1"/>
      <c r="N37" s="1"/>
      <c r="O37" s="1"/>
      <c r="P37" s="1"/>
      <c r="Q37" s="1"/>
      <c r="R37" s="2"/>
      <c r="S37" s="2"/>
      <c r="T37" s="2"/>
      <c r="U37" s="1"/>
      <c r="V37" s="1"/>
      <c r="W37" s="1"/>
      <c r="X37" s="1"/>
      <c r="Y37" s="1"/>
      <c r="Z37" s="1"/>
      <c r="AA37" s="81"/>
      <c r="AB37" s="1"/>
      <c r="AC37" s="42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42"/>
      <c r="AV37" s="1"/>
      <c r="AW37" s="1"/>
      <c r="AX37" s="1"/>
      <c r="AY37" s="1"/>
      <c r="AZ37" s="57" t="s">
        <v>697</v>
      </c>
      <c r="BA37" s="58" t="s">
        <v>698</v>
      </c>
      <c r="BB37" s="58" t="s">
        <v>699</v>
      </c>
      <c r="BC37" s="57" t="s">
        <v>700</v>
      </c>
      <c r="BD37" s="1"/>
      <c r="BE37" s="1"/>
      <c r="BF37" s="1"/>
      <c r="BG37" s="1"/>
      <c r="BH37" s="1"/>
      <c r="BI37" s="1"/>
      <c r="BJ37" s="1"/>
      <c r="BK37" s="1"/>
    </row>
    <row r="38" spans="1:63" ht="15.75" customHeight="1">
      <c r="A38" s="1"/>
      <c r="B38" s="43"/>
      <c r="C38" s="44"/>
      <c r="D38" s="1"/>
      <c r="E38" s="77" t="s">
        <v>734</v>
      </c>
      <c r="F38" s="82">
        <v>350</v>
      </c>
      <c r="G38" s="83">
        <v>35</v>
      </c>
      <c r="H38" s="1"/>
      <c r="I38" s="84">
        <v>18</v>
      </c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  <c r="U38" s="1"/>
      <c r="V38" s="1"/>
      <c r="W38" s="1"/>
      <c r="X38" s="1"/>
      <c r="Y38" s="1"/>
      <c r="Z38" s="1"/>
      <c r="AA38" s="66"/>
      <c r="AB38" s="1"/>
      <c r="AC38" s="4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42"/>
      <c r="AV38" s="1"/>
      <c r="AW38" s="1"/>
      <c r="AX38" s="1"/>
      <c r="AY38" s="1"/>
      <c r="AZ38" s="68">
        <v>1</v>
      </c>
      <c r="BA38" s="85">
        <v>0</v>
      </c>
      <c r="BB38" s="3">
        <f t="shared" ref="BB38:BB44" si="7">BA39</f>
        <v>50</v>
      </c>
      <c r="BC38" s="57" t="str">
        <f t="shared" ref="BC38:BC45" si="8">IF($BB38=0,
IF($AZ38&lt;10,"0"&amp;$AZ38&amp;". "&amp;$BC$36&amp;" &gt;"&amp;$BA38,
$AZ38&amp;". "&amp;$BC$36&amp;" &gt;"&amp;$BA38&amp;BC$35),
IF($AZ38&lt;10,"0"&amp;$AZ38&amp;". "&amp;$BC$36&amp;" "&amp;$BA38&amp;"_"&amp;$BB38&amp;BC$35,
$AZ38&amp;". "&amp;$BC$36&amp;" "&amp;$BA38&amp;"_"&amp;$BB38&amp;BC$35))</f>
        <v>01.  0_50KH</v>
      </c>
      <c r="BD38" s="1"/>
      <c r="BE38" s="1"/>
      <c r="BF38" s="1"/>
      <c r="BG38" s="1"/>
      <c r="BH38" s="1"/>
      <c r="BI38" s="1"/>
      <c r="BJ38" s="1"/>
      <c r="BK38" s="1"/>
    </row>
    <row r="39" spans="1:63" ht="15.75" customHeight="1">
      <c r="A39" s="1"/>
      <c r="B39" s="43"/>
      <c r="C39" s="44"/>
      <c r="D39" s="1"/>
      <c r="E39" s="77" t="s">
        <v>735</v>
      </c>
      <c r="F39" s="82">
        <v>600</v>
      </c>
      <c r="G39" s="83">
        <v>50</v>
      </c>
      <c r="H39" s="1"/>
      <c r="I39" s="84">
        <v>20</v>
      </c>
      <c r="J39" s="1"/>
      <c r="K39" s="1"/>
      <c r="L39" s="1"/>
      <c r="M39" s="1"/>
      <c r="N39" s="1"/>
      <c r="O39" s="1"/>
      <c r="P39" s="1"/>
      <c r="Q39" s="1"/>
      <c r="R39" s="2"/>
      <c r="S39" s="2"/>
      <c r="T39" s="2"/>
      <c r="U39" s="1"/>
      <c r="V39" s="1"/>
      <c r="W39" s="1"/>
      <c r="X39" s="1"/>
      <c r="Y39" s="1"/>
      <c r="Z39" s="1"/>
      <c r="AA39" s="66"/>
      <c r="AB39" s="1"/>
      <c r="AC39" s="4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42"/>
      <c r="AV39" s="1"/>
      <c r="AW39" s="1"/>
      <c r="AX39" s="1"/>
      <c r="AY39" s="1"/>
      <c r="AZ39" s="68">
        <v>2</v>
      </c>
      <c r="BA39" s="85">
        <v>50</v>
      </c>
      <c r="BB39" s="3">
        <f t="shared" si="7"/>
        <v>100</v>
      </c>
      <c r="BC39" s="57" t="str">
        <f t="shared" si="8"/>
        <v>02.  50_100KH</v>
      </c>
      <c r="BD39" s="1"/>
      <c r="BE39" s="1"/>
      <c r="BF39" s="1"/>
      <c r="BG39" s="1"/>
      <c r="BH39" s="1"/>
      <c r="BI39" s="1"/>
      <c r="BJ39" s="1"/>
      <c r="BK39" s="1"/>
    </row>
    <row r="40" spans="1:63" ht="15.75" customHeight="1">
      <c r="A40" s="1"/>
      <c r="B40" s="43"/>
      <c r="C40" s="44"/>
      <c r="D40" s="1"/>
      <c r="E40" s="77" t="s">
        <v>736</v>
      </c>
      <c r="F40" s="82">
        <v>800</v>
      </c>
      <c r="G40" s="83">
        <v>55</v>
      </c>
      <c r="H40" s="1"/>
      <c r="I40" s="84">
        <v>22</v>
      </c>
      <c r="J40" s="1"/>
      <c r="K40" s="1"/>
      <c r="L40" s="1"/>
      <c r="M40" s="1"/>
      <c r="N40" s="1"/>
      <c r="O40" s="1"/>
      <c r="P40" s="1"/>
      <c r="Q40" s="1"/>
      <c r="R40" s="2"/>
      <c r="S40" s="2"/>
      <c r="T40" s="2"/>
      <c r="U40" s="1"/>
      <c r="V40" s="1"/>
      <c r="W40" s="1"/>
      <c r="X40" s="1"/>
      <c r="Y40" s="1"/>
      <c r="Z40" s="1"/>
      <c r="AA40" s="66"/>
      <c r="AB40" s="1"/>
      <c r="AC40" s="4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42"/>
      <c r="AV40" s="1"/>
      <c r="AW40" s="1"/>
      <c r="AX40" s="1"/>
      <c r="AY40" s="1"/>
      <c r="AZ40" s="68">
        <v>3</v>
      </c>
      <c r="BA40" s="85">
        <v>100</v>
      </c>
      <c r="BB40" s="3">
        <f t="shared" si="7"/>
        <v>150</v>
      </c>
      <c r="BC40" s="57" t="str">
        <f t="shared" si="8"/>
        <v>03.  100_150KH</v>
      </c>
      <c r="BD40" s="1"/>
      <c r="BE40" s="1"/>
      <c r="BF40" s="1"/>
      <c r="BG40" s="1"/>
      <c r="BH40" s="1"/>
      <c r="BI40" s="1"/>
      <c r="BJ40" s="1"/>
      <c r="BK40" s="1"/>
    </row>
    <row r="41" spans="1:63" ht="15.75" customHeight="1">
      <c r="A41" s="1"/>
      <c r="B41" s="43"/>
      <c r="C41" s="44"/>
      <c r="D41" s="1"/>
      <c r="E41" s="77" t="s">
        <v>737</v>
      </c>
      <c r="F41" s="82">
        <v>1000</v>
      </c>
      <c r="G41" s="83">
        <v>70</v>
      </c>
      <c r="H41" s="1"/>
      <c r="I41" s="84">
        <v>25</v>
      </c>
      <c r="J41" s="1"/>
      <c r="K41" s="1"/>
      <c r="L41" s="1"/>
      <c r="M41" s="1"/>
      <c r="N41" s="1"/>
      <c r="O41" s="1"/>
      <c r="P41" s="1"/>
      <c r="Q41" s="1"/>
      <c r="R41" s="2"/>
      <c r="S41" s="2"/>
      <c r="T41" s="2"/>
      <c r="U41" s="1"/>
      <c r="V41" s="1"/>
      <c r="W41" s="1"/>
      <c r="X41" s="1"/>
      <c r="Y41" s="1"/>
      <c r="Z41" s="1"/>
      <c r="AA41" s="66"/>
      <c r="AB41" s="1"/>
      <c r="AC41" s="42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86"/>
      <c r="AU41" s="1"/>
      <c r="AV41" s="1"/>
      <c r="AW41" s="1"/>
      <c r="AX41" s="1"/>
      <c r="AY41" s="1"/>
      <c r="AZ41" s="68">
        <v>4</v>
      </c>
      <c r="BA41" s="85">
        <v>150</v>
      </c>
      <c r="BB41" s="3">
        <f t="shared" si="7"/>
        <v>300</v>
      </c>
      <c r="BC41" s="57" t="str">
        <f t="shared" si="8"/>
        <v>04.  150_300KH</v>
      </c>
      <c r="BD41" s="1"/>
      <c r="BE41" s="1"/>
      <c r="BF41" s="1"/>
      <c r="BG41" s="1"/>
      <c r="BH41" s="1"/>
      <c r="BI41" s="1"/>
      <c r="BJ41" s="1"/>
      <c r="BK41" s="1"/>
    </row>
    <row r="42" spans="1:63" ht="15.75" customHeight="1">
      <c r="A42" s="1"/>
      <c r="B42" s="43"/>
      <c r="C42" s="44"/>
      <c r="D42" s="1"/>
      <c r="E42" s="77" t="s">
        <v>738</v>
      </c>
      <c r="F42" s="82">
        <v>1500</v>
      </c>
      <c r="G42" s="83">
        <v>80</v>
      </c>
      <c r="H42" s="1"/>
      <c r="I42" s="84">
        <v>30</v>
      </c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1"/>
      <c r="V42" s="1"/>
      <c r="W42" s="1"/>
      <c r="X42" s="1"/>
      <c r="Y42" s="1"/>
      <c r="Z42" s="1"/>
      <c r="AA42" s="66"/>
      <c r="AB42" s="1"/>
      <c r="AC42" s="42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86"/>
      <c r="AU42" s="1"/>
      <c r="AV42" s="1"/>
      <c r="AW42" s="1"/>
      <c r="AX42" s="1"/>
      <c r="AY42" s="1"/>
      <c r="AZ42" s="68">
        <v>5</v>
      </c>
      <c r="BA42" s="85">
        <v>300</v>
      </c>
      <c r="BB42" s="3">
        <f t="shared" si="7"/>
        <v>500</v>
      </c>
      <c r="BC42" s="57" t="str">
        <f t="shared" si="8"/>
        <v>05.  300_500KH</v>
      </c>
      <c r="BD42" s="1"/>
      <c r="BE42" s="1"/>
      <c r="BF42" s="1"/>
      <c r="BG42" s="1"/>
      <c r="BH42" s="1"/>
      <c r="BI42" s="1"/>
      <c r="BJ42" s="1"/>
      <c r="BK42" s="1"/>
    </row>
    <row r="43" spans="1:63" ht="15.75" customHeight="1">
      <c r="A43" s="1"/>
      <c r="B43" s="43"/>
      <c r="C43" s="44"/>
      <c r="D43" s="1"/>
      <c r="E43" s="77" t="s">
        <v>739</v>
      </c>
      <c r="F43" s="82">
        <v>2200</v>
      </c>
      <c r="G43" s="83">
        <v>100</v>
      </c>
      <c r="H43" s="1"/>
      <c r="I43" s="84">
        <v>35</v>
      </c>
      <c r="J43" s="1"/>
      <c r="K43" s="1"/>
      <c r="L43" s="1"/>
      <c r="M43" s="1"/>
      <c r="N43" s="1"/>
      <c r="O43" s="1"/>
      <c r="P43" s="1"/>
      <c r="Q43" s="1"/>
      <c r="R43" s="2"/>
      <c r="S43" s="2"/>
      <c r="T43" s="2"/>
      <c r="U43" s="1"/>
      <c r="V43" s="1"/>
      <c r="W43" s="1"/>
      <c r="X43" s="1"/>
      <c r="Y43" s="1"/>
      <c r="Z43" s="1"/>
      <c r="AA43" s="1"/>
      <c r="AB43" s="1"/>
      <c r="AC43" s="42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86"/>
      <c r="AU43" s="1"/>
      <c r="AV43" s="1"/>
      <c r="AW43" s="1"/>
      <c r="AX43" s="1"/>
      <c r="AY43" s="1"/>
      <c r="AZ43" s="68">
        <v>6</v>
      </c>
      <c r="BA43" s="85">
        <v>500</v>
      </c>
      <c r="BB43" s="3">
        <f t="shared" si="7"/>
        <v>700</v>
      </c>
      <c r="BC43" s="57" t="str">
        <f t="shared" si="8"/>
        <v>06.  500_700KH</v>
      </c>
      <c r="BD43" s="1"/>
      <c r="BE43" s="1"/>
      <c r="BF43" s="1"/>
      <c r="BG43" s="1"/>
      <c r="BH43" s="1"/>
      <c r="BI43" s="1"/>
      <c r="BJ43" s="1"/>
      <c r="BK43" s="1"/>
    </row>
    <row r="44" spans="1:63" ht="15.75" customHeight="1">
      <c r="A44" s="1"/>
      <c r="B44" s="43"/>
      <c r="C44" s="44"/>
      <c r="D44" s="1"/>
      <c r="E44" s="1" t="s">
        <v>740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2"/>
      <c r="T44" s="2"/>
      <c r="U44" s="1"/>
      <c r="V44" s="1"/>
      <c r="W44" s="1"/>
      <c r="X44" s="1"/>
      <c r="Y44" s="1"/>
      <c r="Z44" s="1"/>
      <c r="AA44" s="1"/>
      <c r="AB44" s="1"/>
      <c r="AC44" s="42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86"/>
      <c r="AU44" s="1"/>
      <c r="AV44" s="1"/>
      <c r="AW44" s="1"/>
      <c r="AX44" s="1"/>
      <c r="AY44" s="1"/>
      <c r="AZ44" s="68">
        <v>7</v>
      </c>
      <c r="BA44" s="85">
        <v>700</v>
      </c>
      <c r="BB44" s="3">
        <f t="shared" si="7"/>
        <v>1000</v>
      </c>
      <c r="BC44" s="57" t="str">
        <f t="shared" si="8"/>
        <v>07.  700_1000KH</v>
      </c>
      <c r="BD44" s="1"/>
      <c r="BE44" s="1"/>
      <c r="BF44" s="1"/>
      <c r="BG44" s="1"/>
      <c r="BH44" s="1"/>
      <c r="BI44" s="1"/>
      <c r="BJ44" s="1"/>
      <c r="BK44" s="1"/>
    </row>
    <row r="45" spans="1:63" ht="15.75" customHeight="1">
      <c r="A45" s="1"/>
      <c r="B45" s="43"/>
      <c r="C45" s="4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2"/>
      <c r="T45" s="2"/>
      <c r="U45" s="1"/>
      <c r="V45" s="1"/>
      <c r="W45" s="1"/>
      <c r="X45" s="1"/>
      <c r="Y45" s="1"/>
      <c r="Z45" s="1"/>
      <c r="AA45" s="51"/>
      <c r="AB45" s="1"/>
      <c r="AC45" s="4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86"/>
      <c r="AU45" s="1"/>
      <c r="AV45" s="1"/>
      <c r="AW45" s="1"/>
      <c r="AX45" s="1"/>
      <c r="AY45" s="1"/>
      <c r="AZ45" s="68">
        <v>8</v>
      </c>
      <c r="BA45" s="85">
        <v>1000</v>
      </c>
      <c r="BB45" s="3"/>
      <c r="BC45" s="57" t="str">
        <f t="shared" si="8"/>
        <v>08.  &gt;1000</v>
      </c>
      <c r="BD45" s="1"/>
      <c r="BE45" s="1"/>
      <c r="BF45" s="1"/>
      <c r="BG45" s="1"/>
      <c r="BH45" s="1"/>
      <c r="BI45" s="1"/>
      <c r="BJ45" s="1"/>
      <c r="BK45" s="1"/>
    </row>
    <row r="46" spans="1:63" ht="15.75" customHeight="1">
      <c r="A46" s="1"/>
      <c r="B46" s="43"/>
      <c r="C46" s="4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2"/>
      <c r="T46" s="2"/>
      <c r="U46" s="1"/>
      <c r="V46" s="1"/>
      <c r="W46" s="1"/>
      <c r="X46" s="1"/>
      <c r="Y46" s="1"/>
      <c r="Z46" s="1"/>
      <c r="AA46" s="51"/>
      <c r="AB46" s="1"/>
      <c r="AC46" s="4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86"/>
      <c r="AU46" s="1"/>
      <c r="AV46" s="1"/>
      <c r="AW46" s="1"/>
      <c r="AX46" s="1"/>
      <c r="AY46" s="1"/>
      <c r="AZ46" s="68"/>
      <c r="BA46" s="3"/>
      <c r="BB46" s="3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5.75" customHeight="1">
      <c r="A47" s="1"/>
      <c r="B47" s="43"/>
      <c r="C47" s="4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2"/>
      <c r="T47" s="2"/>
      <c r="U47" s="1"/>
      <c r="V47" s="1"/>
      <c r="W47" s="1"/>
      <c r="X47" s="1"/>
      <c r="Y47" s="1"/>
      <c r="Z47" s="1"/>
      <c r="AA47" s="66"/>
      <c r="AB47" s="1"/>
      <c r="AC47" s="42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86"/>
      <c r="AU47" s="1"/>
      <c r="AV47" s="1"/>
      <c r="AW47" s="1"/>
      <c r="AX47" s="1"/>
      <c r="AY47" s="1"/>
      <c r="AZ47" s="68"/>
      <c r="BA47" s="3"/>
      <c r="BB47" s="3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5.75" customHeight="1">
      <c r="A48" s="1"/>
      <c r="B48" s="43"/>
      <c r="C48" s="4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2"/>
      <c r="T48" s="2"/>
      <c r="U48" s="1"/>
      <c r="V48" s="1"/>
      <c r="W48" s="1"/>
      <c r="X48" s="1"/>
      <c r="Y48" s="1"/>
      <c r="Z48" s="1"/>
      <c r="AA48" s="66"/>
      <c r="AB48" s="1"/>
      <c r="AC48" s="42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86"/>
      <c r="AU48" s="1"/>
      <c r="AV48" s="1"/>
      <c r="AW48" s="1"/>
      <c r="AX48" s="1"/>
      <c r="AY48" s="1"/>
      <c r="AZ48" s="1"/>
      <c r="BA48" s="3"/>
      <c r="BB48" s="3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5.75" customHeight="1">
      <c r="A49" s="1"/>
      <c r="B49" s="43"/>
      <c r="C49" s="44"/>
      <c r="D49" s="1"/>
      <c r="E49" s="45" t="s">
        <v>677</v>
      </c>
      <c r="F49" s="43"/>
      <c r="G49" s="43"/>
      <c r="H49" s="43"/>
      <c r="I49" s="43"/>
      <c r="J49" s="1"/>
      <c r="K49" s="1"/>
      <c r="L49" s="1"/>
      <c r="M49" s="1"/>
      <c r="N49" s="1"/>
      <c r="O49" s="1"/>
      <c r="P49" s="1"/>
      <c r="Q49" s="1"/>
      <c r="R49" s="2"/>
      <c r="S49" s="2"/>
      <c r="T49" s="2"/>
      <c r="U49" s="1"/>
      <c r="V49" s="1"/>
      <c r="W49" s="1"/>
      <c r="X49" s="1"/>
      <c r="Y49" s="1"/>
      <c r="Z49" s="1"/>
      <c r="AA49" s="66"/>
      <c r="AB49" s="1"/>
      <c r="AC49" s="4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86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5.75" customHeight="1">
      <c r="A50" s="1"/>
      <c r="B50" s="43"/>
      <c r="C50" s="44"/>
      <c r="D50" s="1"/>
      <c r="E50" s="45" t="s">
        <v>741</v>
      </c>
      <c r="F50" s="50"/>
      <c r="G50" s="50"/>
      <c r="H50" s="43"/>
      <c r="I50" s="50"/>
      <c r="J50" s="1"/>
      <c r="K50" s="1"/>
      <c r="L50" s="1"/>
      <c r="M50" s="1"/>
      <c r="N50" s="1"/>
      <c r="O50" s="1"/>
      <c r="P50" s="1"/>
      <c r="Q50" s="1"/>
      <c r="R50" s="147" t="s">
        <v>742</v>
      </c>
      <c r="S50" s="145"/>
      <c r="T50" s="145"/>
      <c r="U50" s="145"/>
      <c r="V50" s="146"/>
      <c r="W50" s="1"/>
      <c r="X50" s="1"/>
      <c r="Y50" s="1"/>
      <c r="Z50" s="1"/>
      <c r="AA50" s="66"/>
      <c r="AB50" s="1"/>
      <c r="AC50" s="42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86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5.75" customHeight="1">
      <c r="A51" s="1"/>
      <c r="B51" s="43"/>
      <c r="C51" s="44"/>
      <c r="D51" s="1"/>
      <c r="E51" s="54"/>
      <c r="F51" s="54"/>
      <c r="G51" s="54"/>
      <c r="H51" s="54"/>
      <c r="I51" s="54"/>
      <c r="J51" s="1"/>
      <c r="K51" s="1"/>
      <c r="L51" s="1"/>
      <c r="M51" s="1"/>
      <c r="N51" s="1"/>
      <c r="O51" s="1"/>
      <c r="P51" s="1"/>
      <c r="Q51" s="1"/>
      <c r="R51" s="87" t="s">
        <v>694</v>
      </c>
      <c r="S51" s="87" t="s">
        <v>695</v>
      </c>
      <c r="T51" s="87" t="s">
        <v>692</v>
      </c>
      <c r="U51" s="88" t="s">
        <v>672</v>
      </c>
      <c r="V51" s="88" t="s">
        <v>693</v>
      </c>
      <c r="W51" s="1"/>
      <c r="X51" s="1"/>
      <c r="Y51" s="1"/>
      <c r="Z51" s="1"/>
      <c r="AA51" s="66"/>
      <c r="AB51" s="1"/>
      <c r="AC51" s="42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86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35.25" customHeight="1">
      <c r="A52" s="1"/>
      <c r="B52" s="43"/>
      <c r="C52" s="44"/>
      <c r="D52" s="1"/>
      <c r="E52" s="60" t="s">
        <v>743</v>
      </c>
      <c r="F52" s="60" t="s">
        <v>744</v>
      </c>
      <c r="G52" s="59" t="s">
        <v>745</v>
      </c>
      <c r="H52" s="54"/>
      <c r="I52" s="62" t="s">
        <v>705</v>
      </c>
      <c r="J52" s="1"/>
      <c r="K52" s="1"/>
      <c r="L52" s="1"/>
      <c r="M52" s="1"/>
      <c r="N52" s="1"/>
      <c r="O52" s="1"/>
      <c r="P52" s="1"/>
      <c r="Q52" s="1"/>
      <c r="R52" s="63">
        <v>0</v>
      </c>
      <c r="S52" s="63">
        <v>30</v>
      </c>
      <c r="T52" s="63">
        <f>IF(S52&gt;0,S52-R52,"")</f>
        <v>30</v>
      </c>
      <c r="U52" s="64">
        <v>0.45</v>
      </c>
      <c r="V52" s="89" t="s">
        <v>746</v>
      </c>
      <c r="W52" s="1"/>
      <c r="X52" s="1"/>
      <c r="Y52" s="1"/>
      <c r="Z52" s="1"/>
      <c r="AA52" s="66"/>
      <c r="AB52" s="1"/>
      <c r="AC52" s="42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6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5.75" customHeight="1">
      <c r="A53" s="1"/>
      <c r="B53" s="43"/>
      <c r="C53" s="44"/>
      <c r="D53" s="1"/>
      <c r="E53" s="90">
        <v>0</v>
      </c>
      <c r="F53" s="91">
        <v>0</v>
      </c>
      <c r="G53" s="71">
        <v>0</v>
      </c>
      <c r="H53" s="92"/>
      <c r="I53" s="70">
        <v>0</v>
      </c>
      <c r="J53" s="1"/>
      <c r="K53" s="1"/>
      <c r="L53" s="1"/>
      <c r="M53" s="1"/>
      <c r="N53" s="1"/>
      <c r="O53" s="1"/>
      <c r="P53" s="1"/>
      <c r="Q53" s="1"/>
      <c r="R53" s="93"/>
      <c r="S53" s="93"/>
      <c r="T53" s="93"/>
      <c r="U53" s="94"/>
      <c r="V53" s="94"/>
      <c r="W53" s="1"/>
      <c r="X53" s="1"/>
      <c r="Y53" s="1"/>
      <c r="Z53" s="1"/>
      <c r="AA53" s="1"/>
      <c r="AB53" s="1"/>
      <c r="AC53" s="42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6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5.75" customHeight="1">
      <c r="A54" s="1"/>
      <c r="B54" s="43"/>
      <c r="C54" s="44"/>
      <c r="D54" s="1"/>
      <c r="E54" s="95" t="s">
        <v>747</v>
      </c>
      <c r="F54" s="96">
        <v>1.5</v>
      </c>
      <c r="G54" s="97">
        <v>3.0000000000000001E-3</v>
      </c>
      <c r="H54" s="54"/>
      <c r="I54" s="98">
        <v>45</v>
      </c>
      <c r="J54" s="1"/>
      <c r="K54" s="1"/>
      <c r="L54" s="1"/>
      <c r="M54" s="1"/>
      <c r="N54" s="1"/>
      <c r="O54" s="1"/>
      <c r="P54" s="1"/>
      <c r="Q54" s="1"/>
      <c r="R54" s="63">
        <v>0</v>
      </c>
      <c r="S54" s="63">
        <f t="shared" ref="S54:S58" si="9">R55</f>
        <v>25</v>
      </c>
      <c r="T54" s="63">
        <f t="shared" ref="T54:T58" si="10">IF(S54&gt;0,S54-R54,"")</f>
        <v>25</v>
      </c>
      <c r="U54" s="64">
        <v>0.45</v>
      </c>
      <c r="V54" s="65" t="s">
        <v>706</v>
      </c>
      <c r="W54" s="1"/>
      <c r="X54" s="1"/>
      <c r="Y54" s="1"/>
      <c r="Z54" s="1"/>
      <c r="AA54" s="1"/>
      <c r="AB54" s="1"/>
      <c r="AC54" s="42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6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5.75" customHeight="1">
      <c r="A55" s="1"/>
      <c r="B55" s="43"/>
      <c r="C55" s="44"/>
      <c r="D55" s="1"/>
      <c r="E55" s="90" t="s">
        <v>748</v>
      </c>
      <c r="F55" s="91">
        <v>2.5</v>
      </c>
      <c r="G55" s="71">
        <v>4.4999999999999997E-3</v>
      </c>
      <c r="H55" s="54"/>
      <c r="I55" s="70">
        <v>50</v>
      </c>
      <c r="J55" s="1"/>
      <c r="K55" s="1"/>
      <c r="L55" s="1"/>
      <c r="M55" s="1"/>
      <c r="N55" s="1"/>
      <c r="O55" s="1"/>
      <c r="P55" s="1"/>
      <c r="Q55" s="1"/>
      <c r="R55" s="63">
        <v>25</v>
      </c>
      <c r="S55" s="63">
        <f t="shared" si="9"/>
        <v>100</v>
      </c>
      <c r="T55" s="63">
        <f t="shared" si="10"/>
        <v>75</v>
      </c>
      <c r="U55" s="64">
        <v>0.55000000000000004</v>
      </c>
      <c r="V55" s="65" t="s">
        <v>706</v>
      </c>
      <c r="W55" s="1"/>
      <c r="X55" s="1"/>
      <c r="Y55" s="1"/>
      <c r="Z55" s="1"/>
      <c r="AA55" s="1"/>
      <c r="AB55" s="1"/>
      <c r="AC55" s="42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86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5.75" customHeight="1">
      <c r="A56" s="1"/>
      <c r="B56" s="43"/>
      <c r="C56" s="44"/>
      <c r="D56" s="1"/>
      <c r="E56" s="90" t="s">
        <v>749</v>
      </c>
      <c r="F56" s="91">
        <v>3.5</v>
      </c>
      <c r="G56" s="71">
        <v>6.0000000000000001E-3</v>
      </c>
      <c r="H56" s="54"/>
      <c r="I56" s="70">
        <v>60</v>
      </c>
      <c r="J56" s="1"/>
      <c r="K56" s="1"/>
      <c r="L56" s="1"/>
      <c r="M56" s="1"/>
      <c r="N56" s="1"/>
      <c r="O56" s="1"/>
      <c r="P56" s="1"/>
      <c r="Q56" s="1"/>
      <c r="R56" s="63">
        <v>100</v>
      </c>
      <c r="S56" s="63">
        <f t="shared" si="9"/>
        <v>200</v>
      </c>
      <c r="T56" s="63">
        <f t="shared" si="10"/>
        <v>100</v>
      </c>
      <c r="U56" s="64">
        <v>0.6</v>
      </c>
      <c r="V56" s="65" t="s">
        <v>706</v>
      </c>
      <c r="W56" s="1"/>
      <c r="X56" s="1"/>
      <c r="Y56" s="1"/>
      <c r="Z56" s="1"/>
      <c r="AA56" s="1"/>
      <c r="AB56" s="1"/>
      <c r="AC56" s="42"/>
      <c r="AD56" s="1"/>
      <c r="AE56" s="1"/>
      <c r="AF56" s="1"/>
      <c r="AG56" s="1"/>
      <c r="AH56" s="1"/>
      <c r="AI56" s="1"/>
      <c r="AJ56" s="1"/>
      <c r="AK56" s="147" t="s">
        <v>750</v>
      </c>
      <c r="AL56" s="145"/>
      <c r="AM56" s="145"/>
      <c r="AN56" s="145"/>
      <c r="AO56" s="146"/>
      <c r="AP56" s="1"/>
      <c r="AQ56" s="1"/>
      <c r="AR56" s="1"/>
      <c r="AS56" s="1"/>
      <c r="AT56" s="86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5.75" customHeight="1">
      <c r="A57" s="1"/>
      <c r="B57" s="43"/>
      <c r="C57" s="44"/>
      <c r="D57" s="1"/>
      <c r="E57" s="90" t="s">
        <v>751</v>
      </c>
      <c r="F57" s="91">
        <v>5</v>
      </c>
      <c r="G57" s="71">
        <v>8.9999999999999993E-3</v>
      </c>
      <c r="H57" s="54"/>
      <c r="I57" s="70">
        <v>65</v>
      </c>
      <c r="J57" s="1"/>
      <c r="K57" s="1"/>
      <c r="L57" s="1"/>
      <c r="M57" s="1"/>
      <c r="N57" s="1"/>
      <c r="O57" s="1"/>
      <c r="P57" s="1"/>
      <c r="Q57" s="1"/>
      <c r="R57" s="63">
        <v>200</v>
      </c>
      <c r="S57" s="63">
        <f t="shared" si="9"/>
        <v>0</v>
      </c>
      <c r="T57" s="63" t="str">
        <f t="shared" si="10"/>
        <v/>
      </c>
      <c r="U57" s="64">
        <v>0.7</v>
      </c>
      <c r="V57" s="65" t="s">
        <v>706</v>
      </c>
      <c r="W57" s="1"/>
      <c r="X57" s="1"/>
      <c r="Y57" s="1"/>
      <c r="Z57" s="1"/>
      <c r="AA57" s="1"/>
      <c r="AB57" s="1"/>
      <c r="AC57" s="42"/>
      <c r="AD57" s="1"/>
      <c r="AE57" s="1"/>
      <c r="AF57" s="1"/>
      <c r="AG57" s="1"/>
      <c r="AH57" s="1"/>
      <c r="AI57" s="1"/>
      <c r="AJ57" s="1"/>
      <c r="AK57" s="88" t="s">
        <v>752</v>
      </c>
      <c r="AL57" s="88"/>
      <c r="AM57" s="88"/>
      <c r="AN57" s="88" t="s">
        <v>696</v>
      </c>
      <c r="AO57" s="88" t="s">
        <v>693</v>
      </c>
      <c r="AP57" s="1"/>
      <c r="AQ57" s="1"/>
      <c r="AR57" s="1"/>
      <c r="AS57" s="1"/>
      <c r="AT57" s="86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7.25" customHeight="1">
      <c r="A58" s="1"/>
      <c r="B58" s="43"/>
      <c r="C58" s="44"/>
      <c r="D58" s="1"/>
      <c r="E58" s="90" t="s">
        <v>753</v>
      </c>
      <c r="F58" s="91">
        <v>7</v>
      </c>
      <c r="G58" s="71">
        <v>1.2999999999999999E-2</v>
      </c>
      <c r="H58" s="54"/>
      <c r="I58" s="70">
        <v>70</v>
      </c>
      <c r="J58" s="1"/>
      <c r="K58" s="1"/>
      <c r="L58" s="1"/>
      <c r="M58" s="1"/>
      <c r="N58" s="1"/>
      <c r="O58" s="1"/>
      <c r="P58" s="1"/>
      <c r="Q58" s="1"/>
      <c r="R58" s="63"/>
      <c r="S58" s="63">
        <f t="shared" si="9"/>
        <v>0</v>
      </c>
      <c r="T58" s="63" t="str">
        <f t="shared" si="10"/>
        <v/>
      </c>
      <c r="U58" s="64"/>
      <c r="V58" s="65" t="s">
        <v>706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73">
        <v>0</v>
      </c>
      <c r="AL58" s="73"/>
      <c r="AM58" s="73"/>
      <c r="AN58" s="67">
        <v>0.03</v>
      </c>
      <c r="AO58" s="65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5.75" customHeight="1">
      <c r="A59" s="1"/>
      <c r="B59" s="43"/>
      <c r="C59" s="44"/>
      <c r="D59" s="1"/>
      <c r="E59" s="90" t="s">
        <v>754</v>
      </c>
      <c r="F59" s="91">
        <v>10</v>
      </c>
      <c r="G59" s="71">
        <v>1.7999999999999999E-2</v>
      </c>
      <c r="H59" s="54"/>
      <c r="I59" s="70">
        <v>75</v>
      </c>
      <c r="J59" s="1"/>
      <c r="K59" s="1"/>
      <c r="L59" s="1"/>
      <c r="M59" s="1"/>
      <c r="N59" s="1"/>
      <c r="O59" s="1"/>
      <c r="P59" s="1"/>
      <c r="Q59" s="1"/>
      <c r="R59" s="63"/>
      <c r="S59" s="63"/>
      <c r="T59" s="63"/>
      <c r="U59" s="64"/>
      <c r="V59" s="65" t="s">
        <v>706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73">
        <v>1.5</v>
      </c>
      <c r="AL59" s="73"/>
      <c r="AM59" s="73"/>
      <c r="AN59" s="67">
        <v>0.05</v>
      </c>
      <c r="AO59" s="65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5.75" customHeight="1">
      <c r="A60" s="1"/>
      <c r="B60" s="43"/>
      <c r="C60" s="44"/>
      <c r="D60" s="1"/>
      <c r="E60" s="54" t="s">
        <v>740</v>
      </c>
      <c r="F60" s="54"/>
      <c r="G60" s="54"/>
      <c r="H60" s="54"/>
      <c r="I60" s="54"/>
      <c r="J60" s="1"/>
      <c r="K60" s="1"/>
      <c r="L60" s="1"/>
      <c r="M60" s="1"/>
      <c r="N60" s="1"/>
      <c r="O60" s="1"/>
      <c r="P60" s="1"/>
      <c r="Q60" s="1"/>
      <c r="R60" s="63"/>
      <c r="S60" s="63"/>
      <c r="T60" s="63"/>
      <c r="U60" s="64"/>
      <c r="V60" s="65" t="s">
        <v>706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73">
        <v>1.7</v>
      </c>
      <c r="AL60" s="73"/>
      <c r="AM60" s="73"/>
      <c r="AN60" s="99">
        <v>0.06</v>
      </c>
      <c r="AO60" s="65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5.75" customHeight="1">
      <c r="A61" s="1"/>
      <c r="B61" s="43"/>
      <c r="C61" s="44"/>
      <c r="D61" s="1"/>
      <c r="E61" s="54" t="s">
        <v>755</v>
      </c>
      <c r="F61" s="54"/>
      <c r="G61" s="54"/>
      <c r="H61" s="54"/>
      <c r="I61" s="54"/>
      <c r="J61" s="1"/>
      <c r="K61" s="1"/>
      <c r="L61" s="1"/>
      <c r="M61" s="1"/>
      <c r="N61" s="1"/>
      <c r="O61" s="1"/>
      <c r="P61" s="1"/>
      <c r="Q61" s="1"/>
      <c r="R61" s="2" t="s">
        <v>756</v>
      </c>
      <c r="S61" s="2"/>
      <c r="T61" s="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73">
        <v>2</v>
      </c>
      <c r="AL61" s="73"/>
      <c r="AM61" s="100"/>
      <c r="AN61" s="67">
        <v>7.0000000000000007E-2</v>
      </c>
      <c r="AO61" s="65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5.75" customHeight="1">
      <c r="A62" s="1"/>
      <c r="B62" s="43"/>
      <c r="C62" s="44"/>
      <c r="D62" s="1"/>
      <c r="E62" s="54"/>
      <c r="F62" s="54"/>
      <c r="G62" s="54"/>
      <c r="H62" s="54"/>
      <c r="I62" s="54"/>
      <c r="J62" s="54"/>
      <c r="K62" s="54"/>
      <c r="L62" s="1"/>
      <c r="M62" s="1"/>
      <c r="N62" s="1"/>
      <c r="O62" s="1"/>
      <c r="P62" s="1"/>
      <c r="Q62" s="1"/>
      <c r="R62" s="101" t="s">
        <v>757</v>
      </c>
      <c r="S62" s="2"/>
      <c r="T62" s="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73">
        <v>2.2999999999999998</v>
      </c>
      <c r="AL62" s="73"/>
      <c r="AM62" s="73"/>
      <c r="AN62" s="102">
        <v>0.08</v>
      </c>
      <c r="AO62" s="65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2"/>
      <c r="T63" s="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63">
        <v>0</v>
      </c>
      <c r="AL63" s="73"/>
      <c r="AM63" s="73"/>
      <c r="AN63" s="67"/>
      <c r="AO63" s="65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S64" s="2"/>
      <c r="T64" s="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47" t="s">
        <v>758</v>
      </c>
      <c r="S65" s="145"/>
      <c r="T65" s="145"/>
      <c r="U65" s="145"/>
      <c r="V65" s="14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87" t="s">
        <v>694</v>
      </c>
      <c r="S66" s="87" t="s">
        <v>695</v>
      </c>
      <c r="T66" s="87" t="s">
        <v>692</v>
      </c>
      <c r="U66" s="88" t="s">
        <v>672</v>
      </c>
      <c r="V66" s="88" t="s">
        <v>693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5.75" customHeight="1">
      <c r="A67" s="1"/>
      <c r="B67" s="1"/>
      <c r="C67" s="103"/>
      <c r="D67" s="1"/>
      <c r="E67" s="147" t="s">
        <v>759</v>
      </c>
      <c r="F67" s="145"/>
      <c r="G67" s="145"/>
      <c r="H67" s="145"/>
      <c r="I67" s="146"/>
      <c r="J67" s="1"/>
      <c r="K67" s="1"/>
      <c r="L67" s="2"/>
      <c r="M67" s="2"/>
      <c r="N67" s="2"/>
      <c r="O67" s="2"/>
      <c r="P67" s="2"/>
      <c r="Q67" s="2"/>
      <c r="R67" s="63">
        <v>0</v>
      </c>
      <c r="S67" s="63">
        <f t="shared" ref="S67:S70" si="11">R68</f>
        <v>100</v>
      </c>
      <c r="T67" s="63">
        <f t="shared" ref="T67:T70" si="12">IF(S67&gt;0,S67-R67,"")</f>
        <v>100</v>
      </c>
      <c r="U67" s="64">
        <v>0.5</v>
      </c>
      <c r="V67" s="65" t="s">
        <v>706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32.25" customHeight="1">
      <c r="A68" s="1"/>
      <c r="B68" s="1"/>
      <c r="C68" s="103"/>
      <c r="D68" s="1"/>
      <c r="E68" s="147" t="s">
        <v>685</v>
      </c>
      <c r="F68" s="145"/>
      <c r="G68" s="145"/>
      <c r="H68" s="145"/>
      <c r="I68" s="146"/>
      <c r="J68" s="1"/>
      <c r="K68" s="1"/>
      <c r="L68" s="2"/>
      <c r="M68" s="2"/>
      <c r="N68" s="2"/>
      <c r="O68" s="2"/>
      <c r="P68" s="2"/>
      <c r="Q68" s="2"/>
      <c r="R68" s="63">
        <v>100</v>
      </c>
      <c r="S68" s="63">
        <f t="shared" si="11"/>
        <v>300</v>
      </c>
      <c r="T68" s="63">
        <f t="shared" si="12"/>
        <v>200</v>
      </c>
      <c r="U68" s="64">
        <v>0.5</v>
      </c>
      <c r="V68" s="65" t="s">
        <v>706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47" t="s">
        <v>760</v>
      </c>
      <c r="AL68" s="145"/>
      <c r="AM68" s="145"/>
      <c r="AN68" s="145"/>
      <c r="AO68" s="146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21" customHeight="1">
      <c r="A69" s="1"/>
      <c r="B69" s="1"/>
      <c r="C69" s="103"/>
      <c r="D69" s="1"/>
      <c r="E69" s="54"/>
      <c r="F69" s="54"/>
      <c r="G69" s="2"/>
      <c r="H69" s="2"/>
      <c r="I69" s="44"/>
      <c r="J69" s="1"/>
      <c r="K69" s="1"/>
      <c r="L69" s="2"/>
      <c r="M69" s="2"/>
      <c r="N69" s="2"/>
      <c r="O69" s="2"/>
      <c r="P69" s="2"/>
      <c r="Q69" s="2"/>
      <c r="R69" s="63">
        <v>300</v>
      </c>
      <c r="S69" s="63">
        <f t="shared" si="11"/>
        <v>600</v>
      </c>
      <c r="T69" s="63">
        <f t="shared" si="12"/>
        <v>300</v>
      </c>
      <c r="U69" s="64">
        <v>0.5</v>
      </c>
      <c r="V69" s="65" t="s">
        <v>706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88" t="s">
        <v>761</v>
      </c>
      <c r="AL69" s="88"/>
      <c r="AM69" s="88"/>
      <c r="AN69" s="88" t="s">
        <v>696</v>
      </c>
      <c r="AO69" s="88" t="s">
        <v>693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69" customHeight="1">
      <c r="A70" s="1"/>
      <c r="B70" s="1"/>
      <c r="C70" s="103"/>
      <c r="D70" s="1"/>
      <c r="E70" s="59" t="s">
        <v>701</v>
      </c>
      <c r="F70" s="60" t="s">
        <v>702</v>
      </c>
      <c r="G70" s="1"/>
      <c r="H70" s="2"/>
      <c r="I70" s="60" t="s">
        <v>762</v>
      </c>
      <c r="J70" s="2"/>
      <c r="K70" s="2"/>
      <c r="L70" s="2"/>
      <c r="M70" s="2"/>
      <c r="N70" s="2"/>
      <c r="O70" s="2"/>
      <c r="P70" s="2"/>
      <c r="Q70" s="2"/>
      <c r="R70" s="63">
        <v>600</v>
      </c>
      <c r="S70" s="63">
        <f t="shared" si="11"/>
        <v>0</v>
      </c>
      <c r="T70" s="63" t="str">
        <f t="shared" si="12"/>
        <v/>
      </c>
      <c r="U70" s="64">
        <v>0.5</v>
      </c>
      <c r="V70" s="65" t="s">
        <v>706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04">
        <v>0</v>
      </c>
      <c r="AL70" s="104"/>
      <c r="AM70" s="104"/>
      <c r="AN70" s="67">
        <v>3.5000000000000003E-2</v>
      </c>
      <c r="AO70" s="65" t="s">
        <v>707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5.75" customHeight="1">
      <c r="A71" s="1"/>
      <c r="B71" s="1"/>
      <c r="C71" s="103"/>
      <c r="D71" s="1"/>
      <c r="E71" s="70" t="s">
        <v>763</v>
      </c>
      <c r="F71" s="70">
        <v>0</v>
      </c>
      <c r="G71" s="1"/>
      <c r="H71" s="2"/>
      <c r="I71" s="70">
        <v>0</v>
      </c>
      <c r="J71" s="2"/>
      <c r="K71" s="2"/>
      <c r="L71" s="2"/>
      <c r="M71" s="2"/>
      <c r="N71" s="2"/>
      <c r="O71" s="2"/>
      <c r="P71" s="2"/>
      <c r="Q71" s="2"/>
      <c r="R71" s="63"/>
      <c r="S71" s="63"/>
      <c r="T71" s="63"/>
      <c r="U71" s="64"/>
      <c r="V71" s="6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04">
        <v>1.5</v>
      </c>
      <c r="AL71" s="104"/>
      <c r="AM71" s="73"/>
      <c r="AN71" s="67">
        <v>0.04</v>
      </c>
      <c r="AO71" s="65" t="s">
        <v>707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5.75" customHeight="1">
      <c r="A72" s="1"/>
      <c r="B72" s="1"/>
      <c r="C72" s="103"/>
      <c r="D72" s="1"/>
      <c r="E72" s="70" t="s">
        <v>764</v>
      </c>
      <c r="F72" s="70">
        <v>20</v>
      </c>
      <c r="G72" s="1"/>
      <c r="H72" s="2"/>
      <c r="I72" s="70">
        <v>5</v>
      </c>
      <c r="J72" s="2"/>
      <c r="K72" s="2"/>
      <c r="L72" s="2"/>
      <c r="M72" s="2"/>
      <c r="N72" s="2"/>
      <c r="O72" s="2"/>
      <c r="P72" s="2"/>
      <c r="Q72" s="2"/>
      <c r="R72" s="101" t="s">
        <v>711</v>
      </c>
      <c r="S72" s="2"/>
      <c r="T72" s="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04">
        <v>1.7</v>
      </c>
      <c r="AL72" s="104"/>
      <c r="AM72" s="73"/>
      <c r="AN72" s="99">
        <v>4.4999999999999998E-2</v>
      </c>
      <c r="AO72" s="65" t="s">
        <v>707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5.75" customHeight="1">
      <c r="A73" s="1"/>
      <c r="B73" s="1"/>
      <c r="C73" s="103"/>
      <c r="D73" s="1"/>
      <c r="E73" s="70" t="s">
        <v>709</v>
      </c>
      <c r="F73" s="105">
        <v>38</v>
      </c>
      <c r="G73" s="1"/>
      <c r="H73" s="2"/>
      <c r="I73" s="70">
        <v>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04">
        <v>2</v>
      </c>
      <c r="AL73" s="104"/>
      <c r="AM73" s="100"/>
      <c r="AN73" s="67">
        <v>0.05</v>
      </c>
      <c r="AO73" s="106" t="s">
        <v>707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5.75" customHeight="1">
      <c r="A74" s="1"/>
      <c r="B74" s="1"/>
      <c r="C74" s="103"/>
      <c r="D74" s="1"/>
      <c r="E74" s="70" t="s">
        <v>710</v>
      </c>
      <c r="F74" s="70">
        <v>80</v>
      </c>
      <c r="G74" s="1"/>
      <c r="H74" s="2"/>
      <c r="I74" s="70">
        <v>12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5.75" customHeight="1">
      <c r="A75" s="1"/>
      <c r="B75" s="1"/>
      <c r="C75" s="103"/>
      <c r="D75" s="1"/>
      <c r="E75" s="70" t="s">
        <v>712</v>
      </c>
      <c r="F75" s="70">
        <v>160</v>
      </c>
      <c r="G75" s="1"/>
      <c r="H75" s="2"/>
      <c r="I75" s="70">
        <v>16</v>
      </c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5.75" customHeight="1">
      <c r="A76" s="1"/>
      <c r="B76" s="1"/>
      <c r="C76" s="103"/>
      <c r="D76" s="1"/>
      <c r="E76" s="70" t="s">
        <v>714</v>
      </c>
      <c r="F76" s="70">
        <v>350</v>
      </c>
      <c r="G76" s="1"/>
      <c r="H76" s="2"/>
      <c r="I76" s="70">
        <v>20</v>
      </c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5.75" customHeight="1">
      <c r="A77" s="1"/>
      <c r="B77" s="1"/>
      <c r="C77" s="103"/>
      <c r="D77" s="1"/>
      <c r="E77" s="70"/>
      <c r="F77" s="70"/>
      <c r="G77" s="1"/>
      <c r="H77" s="2"/>
      <c r="I77" s="70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5.75" customHeight="1">
      <c r="A78" s="1"/>
      <c r="B78" s="1"/>
      <c r="C78" s="103"/>
      <c r="D78" s="1"/>
      <c r="E78" s="70"/>
      <c r="F78" s="70"/>
      <c r="G78" s="1"/>
      <c r="H78" s="2"/>
      <c r="I78" s="7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5.75" customHeight="1">
      <c r="A79" s="1"/>
      <c r="B79" s="1"/>
      <c r="C79" s="103"/>
      <c r="D79" s="1"/>
      <c r="E79" s="70"/>
      <c r="F79" s="70"/>
      <c r="G79" s="1"/>
      <c r="H79" s="2"/>
      <c r="I79" s="7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5.75" customHeight="1">
      <c r="A80" s="1"/>
      <c r="B80" s="1"/>
      <c r="C80" s="103"/>
      <c r="D80" s="1"/>
      <c r="E80" s="2" t="s">
        <v>765</v>
      </c>
      <c r="F80" s="1"/>
      <c r="G80" s="1"/>
      <c r="H80" s="54"/>
      <c r="I80" s="2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8.75" hidden="1" customHeight="1">
      <c r="A81" s="1"/>
      <c r="B81" s="1"/>
      <c r="C81" s="103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8.75" hidden="1" customHeight="1">
      <c r="A82" s="1"/>
      <c r="B82" s="1"/>
      <c r="C82" s="103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63" hidden="1" customHeight="1">
      <c r="A83" s="1"/>
      <c r="B83" s="1"/>
      <c r="C83" s="103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28.5" hidden="1" customHeight="1">
      <c r="A84" s="1"/>
      <c r="B84" s="1"/>
      <c r="C84" s="103"/>
      <c r="D84" s="1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  <c r="R84" s="2"/>
      <c r="S84" s="2"/>
      <c r="T84" s="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28.5" hidden="1" customHeight="1">
      <c r="A85" s="1"/>
      <c r="B85" s="1"/>
      <c r="C85" s="103"/>
      <c r="D85" s="1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  <c r="R85" s="2"/>
      <c r="S85" s="2"/>
      <c r="T85" s="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28.5" hidden="1" customHeight="1">
      <c r="A86" s="1"/>
      <c r="B86" s="1"/>
      <c r="C86" s="103"/>
      <c r="D86" s="1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2"/>
      <c r="S86" s="2"/>
      <c r="T86" s="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28.5" hidden="1" customHeight="1">
      <c r="A87" s="1"/>
      <c r="B87" s="1"/>
      <c r="C87" s="103"/>
      <c r="D87" s="1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  <c r="R87" s="2"/>
      <c r="S87" s="2"/>
      <c r="T87" s="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28.5" hidden="1" customHeight="1">
      <c r="A88" s="1"/>
      <c r="B88" s="1"/>
      <c r="C88" s="103"/>
      <c r="D88" s="1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  <c r="R88" s="2"/>
      <c r="S88" s="2"/>
      <c r="T88" s="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28.5" hidden="1" customHeight="1">
      <c r="A89" s="1"/>
      <c r="B89" s="1"/>
      <c r="C89" s="103"/>
      <c r="D89" s="1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  <c r="R89" s="2"/>
      <c r="S89" s="2"/>
      <c r="T89" s="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28.5" hidden="1" customHeight="1">
      <c r="A90" s="1"/>
      <c r="B90" s="1"/>
      <c r="C90" s="103"/>
      <c r="D90" s="1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  <c r="R90" s="2"/>
      <c r="S90" s="2"/>
      <c r="T90" s="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28.5" hidden="1" customHeight="1">
      <c r="A91" s="1"/>
      <c r="B91" s="1"/>
      <c r="C91" s="103"/>
      <c r="D91" s="1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  <c r="R91" s="2"/>
      <c r="S91" s="2"/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6.5" hidden="1" customHeight="1">
      <c r="A92" s="1"/>
      <c r="B92" s="1"/>
      <c r="C92" s="103"/>
      <c r="D92" s="1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  <c r="R92" s="2"/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4.25" hidden="1" customHeight="1">
      <c r="A93" s="1"/>
      <c r="B93" s="1"/>
      <c r="C93" s="103"/>
      <c r="D93" s="1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5.75" hidden="1" customHeight="1">
      <c r="A94" s="1"/>
      <c r="B94" s="1"/>
      <c r="C94" s="103"/>
      <c r="D94" s="1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5.75" hidden="1" customHeight="1">
      <c r="A95" s="1"/>
      <c r="B95" s="1"/>
      <c r="C95" s="103"/>
      <c r="D95" s="1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21" hidden="1" customHeight="1">
      <c r="A96" s="1"/>
      <c r="B96" s="1"/>
      <c r="C96" s="103"/>
      <c r="D96" s="1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2.75" hidden="1" customHeight="1">
      <c r="A97" s="1"/>
      <c r="B97" s="1"/>
      <c r="C97" s="103"/>
      <c r="D97" s="1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5" hidden="1" customHeight="1">
      <c r="A98" s="1"/>
      <c r="B98" s="1"/>
      <c r="C98" s="103"/>
      <c r="D98" s="1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5" hidden="1" customHeight="1">
      <c r="A99" s="1"/>
      <c r="B99" s="1"/>
      <c r="C99" s="103"/>
      <c r="D99" s="1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5.75" hidden="1" customHeight="1">
      <c r="A100" s="1"/>
      <c r="B100" s="1"/>
      <c r="C100" s="103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5.75" hidden="1" customHeight="1">
      <c r="A101" s="1"/>
      <c r="B101" s="1"/>
      <c r="C101" s="103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5.75" hidden="1" customHeight="1">
      <c r="A102" s="1"/>
      <c r="B102" s="1"/>
      <c r="C102" s="103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3"/>
      <c r="BB102" s="3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5.75" hidden="1" customHeight="1">
      <c r="A103" s="1"/>
      <c r="B103" s="1"/>
      <c r="C103" s="103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3"/>
      <c r="BB103" s="3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5.75" hidden="1" customHeight="1">
      <c r="A104" s="1"/>
      <c r="B104" s="1"/>
      <c r="C104" s="103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3"/>
      <c r="BB104" s="3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5.75" hidden="1" customHeight="1">
      <c r="A105" s="1"/>
      <c r="B105" s="1"/>
      <c r="C105" s="103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2"/>
      <c r="S105" s="2"/>
      <c r="T105" s="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3"/>
      <c r="BB105" s="3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5.75" hidden="1" customHeight="1">
      <c r="A106" s="1"/>
      <c r="B106" s="1"/>
      <c r="C106" s="103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2"/>
      <c r="S106" s="2"/>
      <c r="T106" s="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3"/>
      <c r="BB106" s="3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5.75" hidden="1" customHeight="1">
      <c r="A107" s="1"/>
      <c r="B107" s="1"/>
      <c r="C107" s="103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2"/>
      <c r="S107" s="2"/>
      <c r="T107" s="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3"/>
      <c r="BB107" s="3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5.75" hidden="1" customHeight="1">
      <c r="A108" s="1"/>
      <c r="B108" s="1"/>
      <c r="C108" s="103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2"/>
      <c r="S108" s="2"/>
      <c r="T108" s="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3"/>
      <c r="BB108" s="3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5.75" hidden="1" customHeight="1">
      <c r="A109" s="1"/>
      <c r="B109" s="1"/>
      <c r="C109" s="103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2"/>
      <c r="S109" s="2"/>
      <c r="T109" s="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3"/>
      <c r="BB109" s="3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5" hidden="1" customHeight="1">
      <c r="A110" s="1"/>
      <c r="B110" s="1"/>
      <c r="C110" s="103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2"/>
      <c r="S110" s="2"/>
      <c r="T110" s="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3"/>
      <c r="BB110" s="3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5.75" hidden="1" customHeight="1">
      <c r="A111" s="1"/>
      <c r="B111" s="1"/>
      <c r="C111" s="103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2"/>
      <c r="S111" s="2"/>
      <c r="T111" s="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3"/>
      <c r="BB111" s="3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5.75" hidden="1" customHeight="1">
      <c r="A112" s="1"/>
      <c r="B112" s="1"/>
      <c r="C112" s="103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2"/>
      <c r="S112" s="2"/>
      <c r="T112" s="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3"/>
      <c r="BB112" s="3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5.75" hidden="1" customHeight="1">
      <c r="A113" s="1"/>
      <c r="B113" s="1"/>
      <c r="C113" s="103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2"/>
      <c r="S113" s="2"/>
      <c r="T113" s="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3"/>
      <c r="BB113" s="3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5.75" hidden="1" customHeight="1">
      <c r="A114" s="1"/>
      <c r="B114" s="1"/>
      <c r="C114" s="103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2"/>
      <c r="S114" s="2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3"/>
      <c r="BB114" s="3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5.75" hidden="1" customHeight="1">
      <c r="A115" s="1"/>
      <c r="B115" s="1"/>
      <c r="C115" s="103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2"/>
      <c r="S115" s="2"/>
      <c r="T115" s="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3"/>
      <c r="BB115" s="3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5.75" hidden="1" customHeight="1">
      <c r="A116" s="1"/>
      <c r="B116" s="1"/>
      <c r="C116" s="103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2"/>
      <c r="S116" s="2"/>
      <c r="T116" s="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3"/>
      <c r="BB116" s="3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5.75" hidden="1" customHeight="1">
      <c r="A117" s="1"/>
      <c r="B117" s="1"/>
      <c r="C117" s="103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2"/>
      <c r="S117" s="2"/>
      <c r="T117" s="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3"/>
      <c r="BB117" s="3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5.75" hidden="1" customHeight="1">
      <c r="A118" s="1"/>
      <c r="B118" s="1"/>
      <c r="C118" s="103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2"/>
      <c r="S118" s="2"/>
      <c r="T118" s="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3"/>
      <c r="BB118" s="3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5.75" hidden="1" customHeight="1">
      <c r="A119" s="1"/>
      <c r="B119" s="1"/>
      <c r="C119" s="103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2"/>
      <c r="S119" s="2"/>
      <c r="T119" s="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3"/>
      <c r="BB119" s="3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5.75" hidden="1" customHeight="1">
      <c r="A120" s="1"/>
      <c r="B120" s="1"/>
      <c r="C120" s="103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2"/>
      <c r="S120" s="2"/>
      <c r="T120" s="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3"/>
      <c r="BB120" s="3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5.75" hidden="1" customHeight="1">
      <c r="A121" s="1"/>
      <c r="B121" s="1"/>
      <c r="C121" s="103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2"/>
      <c r="S121" s="2"/>
      <c r="T121" s="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3"/>
      <c r="BB121" s="3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5.75" hidden="1" customHeight="1">
      <c r="A122" s="1"/>
      <c r="B122" s="1"/>
      <c r="C122" s="103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2"/>
      <c r="S122" s="2"/>
      <c r="T122" s="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3"/>
      <c r="BB122" s="3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5.75" hidden="1" customHeight="1">
      <c r="A123" s="1"/>
      <c r="B123" s="1"/>
      <c r="C123" s="103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2"/>
      <c r="S123" s="2"/>
      <c r="T123" s="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3"/>
      <c r="BB123" s="3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5.75" hidden="1" customHeight="1">
      <c r="A124" s="1"/>
      <c r="B124" s="1"/>
      <c r="C124" s="103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2"/>
      <c r="S124" s="2"/>
      <c r="T124" s="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3"/>
      <c r="BB124" s="3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5.75" hidden="1" customHeight="1">
      <c r="A125" s="1"/>
      <c r="B125" s="1"/>
      <c r="C125" s="103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2"/>
      <c r="S125" s="2"/>
      <c r="T125" s="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3"/>
      <c r="BB125" s="3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5.75" hidden="1" customHeight="1">
      <c r="A126" s="1"/>
      <c r="B126" s="1"/>
      <c r="C126" s="103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2"/>
      <c r="S126" s="2"/>
      <c r="T126" s="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3"/>
      <c r="BB126" s="3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5.75" hidden="1" customHeight="1">
      <c r="A127" s="1"/>
      <c r="B127" s="1"/>
      <c r="C127" s="103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3"/>
      <c r="BB127" s="3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5.75" hidden="1" customHeight="1">
      <c r="A128" s="1"/>
      <c r="B128" s="1"/>
      <c r="C128" s="103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3"/>
      <c r="BB128" s="3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5.75" hidden="1" customHeight="1">
      <c r="A129" s="1"/>
      <c r="B129" s="1"/>
      <c r="C129" s="103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3"/>
      <c r="BB129" s="3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5.75" hidden="1" customHeight="1">
      <c r="A130" s="1"/>
      <c r="B130" s="1"/>
      <c r="C130" s="103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3"/>
      <c r="BB130" s="3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5.75" hidden="1" customHeight="1">
      <c r="A131" s="1"/>
      <c r="B131" s="1"/>
      <c r="C131" s="103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3"/>
      <c r="BB131" s="3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5.75" hidden="1" customHeight="1">
      <c r="A132" s="1"/>
      <c r="B132" s="1"/>
      <c r="C132" s="103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3"/>
      <c r="BB132" s="3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5.75" hidden="1" customHeight="1">
      <c r="A133" s="1"/>
      <c r="B133" s="1"/>
      <c r="C133" s="103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3"/>
      <c r="BB133" s="3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5.75" hidden="1" customHeight="1">
      <c r="A134" s="1"/>
      <c r="B134" s="1"/>
      <c r="C134" s="103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3"/>
      <c r="BB134" s="3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5.75" hidden="1" customHeight="1">
      <c r="A135" s="1"/>
      <c r="B135" s="1"/>
      <c r="C135" s="103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3"/>
      <c r="BB135" s="3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5.75" hidden="1" customHeight="1">
      <c r="A136" s="1"/>
      <c r="B136" s="1"/>
      <c r="C136" s="103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3"/>
      <c r="BB136" s="3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5.75" hidden="1" customHeight="1">
      <c r="A137" s="1"/>
      <c r="B137" s="1"/>
      <c r="C137" s="103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3"/>
      <c r="BB137" s="3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5.75" hidden="1" customHeight="1">
      <c r="A138" s="1"/>
      <c r="B138" s="1"/>
      <c r="C138" s="103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3"/>
      <c r="BB138" s="3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5.75" hidden="1" customHeight="1">
      <c r="A139" s="1"/>
      <c r="B139" s="1"/>
      <c r="C139" s="103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3"/>
      <c r="BB139" s="3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5.75" hidden="1" customHeight="1">
      <c r="A140" s="1"/>
      <c r="B140" s="1"/>
      <c r="C140" s="103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3"/>
      <c r="BB140" s="3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5.75" hidden="1" customHeight="1">
      <c r="A141" s="1"/>
      <c r="B141" s="1"/>
      <c r="C141" s="103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3"/>
      <c r="BB141" s="3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5.75" hidden="1" customHeight="1">
      <c r="A142" s="1"/>
      <c r="B142" s="1"/>
      <c r="C142" s="103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3"/>
      <c r="BB142" s="3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5.75" hidden="1" customHeight="1">
      <c r="A143" s="1"/>
      <c r="B143" s="1"/>
      <c r="C143" s="103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3"/>
      <c r="BB143" s="3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5.75" hidden="1" customHeight="1">
      <c r="A144" s="1"/>
      <c r="B144" s="1"/>
      <c r="C144" s="103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3"/>
      <c r="BB144" s="3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5.75" hidden="1" customHeight="1">
      <c r="A145" s="1"/>
      <c r="B145" s="1"/>
      <c r="C145" s="103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3"/>
      <c r="BB145" s="3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5.75" hidden="1" customHeight="1">
      <c r="A146" s="1"/>
      <c r="B146" s="1"/>
      <c r="C146" s="103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3"/>
      <c r="BB146" s="3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5.75" hidden="1" customHeight="1">
      <c r="A147" s="1"/>
      <c r="B147" s="1"/>
      <c r="C147" s="103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3"/>
      <c r="BB147" s="3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5.75" hidden="1" customHeight="1">
      <c r="A148" s="1"/>
      <c r="B148" s="1"/>
      <c r="C148" s="103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3"/>
      <c r="BB148" s="3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5.75" hidden="1" customHeight="1">
      <c r="A149" s="1"/>
      <c r="B149" s="1"/>
      <c r="C149" s="103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3"/>
      <c r="BB149" s="3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5.75" hidden="1" customHeight="1">
      <c r="A150" s="1"/>
      <c r="B150" s="1"/>
      <c r="C150" s="103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3"/>
      <c r="BB150" s="3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5.75" hidden="1" customHeight="1">
      <c r="A151" s="1"/>
      <c r="B151" s="1"/>
      <c r="C151" s="103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3"/>
      <c r="BB151" s="3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5.75" hidden="1" customHeight="1">
      <c r="A152" s="1"/>
      <c r="B152" s="1"/>
      <c r="C152" s="103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3"/>
      <c r="BB152" s="3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5.75" hidden="1" customHeight="1">
      <c r="A153" s="1"/>
      <c r="B153" s="1"/>
      <c r="C153" s="103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3"/>
      <c r="BB153" s="3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5.75" hidden="1" customHeight="1">
      <c r="A154" s="1"/>
      <c r="B154" s="1"/>
      <c r="C154" s="103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3"/>
      <c r="BB154" s="3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5.75" hidden="1" customHeight="1">
      <c r="A155" s="1"/>
      <c r="B155" s="1"/>
      <c r="C155" s="103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3"/>
      <c r="BB155" s="3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5.75" hidden="1" customHeight="1">
      <c r="A156" s="1"/>
      <c r="B156" s="1"/>
      <c r="C156" s="103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3"/>
      <c r="BB156" s="3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5.75" hidden="1" customHeight="1">
      <c r="A157" s="1"/>
      <c r="B157" s="1"/>
      <c r="C157" s="103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3"/>
      <c r="BB157" s="3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5.75" hidden="1" customHeight="1">
      <c r="A158" s="1"/>
      <c r="B158" s="1"/>
      <c r="C158" s="103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3"/>
      <c r="BB158" s="3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5.75" hidden="1" customHeight="1">
      <c r="A159" s="1"/>
      <c r="B159" s="1"/>
      <c r="C159" s="103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3"/>
      <c r="BB159" s="3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5.75" hidden="1" customHeight="1">
      <c r="A160" s="1"/>
      <c r="B160" s="1"/>
      <c r="C160" s="103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3"/>
      <c r="BB160" s="3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5.75" hidden="1" customHeight="1">
      <c r="A161" s="1"/>
      <c r="B161" s="1"/>
      <c r="C161" s="103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3"/>
      <c r="BB161" s="3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5.75" hidden="1" customHeight="1">
      <c r="A162" s="1"/>
      <c r="B162" s="1"/>
      <c r="C162" s="103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3"/>
      <c r="BB162" s="3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5.75" hidden="1" customHeight="1">
      <c r="A163" s="1"/>
      <c r="B163" s="1"/>
      <c r="C163" s="103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3"/>
      <c r="BB163" s="3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5.75" hidden="1" customHeight="1">
      <c r="A164" s="1"/>
      <c r="B164" s="1"/>
      <c r="C164" s="103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3"/>
      <c r="BB164" s="3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5.75" hidden="1" customHeight="1">
      <c r="A165" s="1"/>
      <c r="B165" s="1"/>
      <c r="C165" s="103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3"/>
      <c r="BB165" s="3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5.75" hidden="1" customHeight="1">
      <c r="A166" s="1"/>
      <c r="B166" s="1"/>
      <c r="C166" s="103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3"/>
      <c r="BB166" s="3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5.75" hidden="1" customHeight="1">
      <c r="A167" s="1"/>
      <c r="B167" s="1"/>
      <c r="C167" s="103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3"/>
      <c r="BB167" s="3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5.75" hidden="1" customHeight="1">
      <c r="A168" s="1"/>
      <c r="B168" s="1"/>
      <c r="C168" s="103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3"/>
      <c r="BB168" s="3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5.75" customHeight="1">
      <c r="A169" s="1"/>
      <c r="B169" s="1"/>
      <c r="C169" s="103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3"/>
      <c r="BB169" s="3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2" customHeight="1">
      <c r="A170" s="1"/>
      <c r="B170" s="1"/>
      <c r="C170" s="103"/>
      <c r="D170" s="1"/>
      <c r="E170" s="147" t="s">
        <v>759</v>
      </c>
      <c r="F170" s="145"/>
      <c r="G170" s="145"/>
      <c r="H170" s="145"/>
      <c r="I170" s="146"/>
      <c r="J170" s="2"/>
      <c r="K170" s="2"/>
      <c r="L170" s="2"/>
      <c r="M170" s="2"/>
      <c r="N170" s="1"/>
      <c r="O170" s="1"/>
      <c r="P170" s="1"/>
      <c r="Q170" s="1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3"/>
      <c r="BB170" s="3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8.75" customHeight="1">
      <c r="A171" s="1"/>
      <c r="B171" s="1"/>
      <c r="C171" s="103"/>
      <c r="D171" s="1"/>
      <c r="E171" s="147" t="s">
        <v>766</v>
      </c>
      <c r="F171" s="145"/>
      <c r="G171" s="145"/>
      <c r="H171" s="145"/>
      <c r="I171" s="146"/>
      <c r="J171" s="2"/>
      <c r="K171" s="2"/>
      <c r="L171" s="2"/>
      <c r="M171" s="2"/>
      <c r="N171" s="1"/>
      <c r="O171" s="1"/>
      <c r="P171" s="1"/>
      <c r="Q171" s="1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3"/>
      <c r="BB171" s="3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30" customHeight="1">
      <c r="A172" s="107"/>
      <c r="B172" s="107"/>
      <c r="C172" s="108"/>
      <c r="D172" s="107"/>
      <c r="E172" s="107"/>
      <c r="F172" s="107"/>
      <c r="G172" s="2"/>
      <c r="H172" s="2"/>
      <c r="I172" s="107"/>
      <c r="J172" s="2"/>
      <c r="K172" s="2"/>
      <c r="L172" s="2"/>
      <c r="M172" s="2"/>
      <c r="N172" s="107"/>
      <c r="O172" s="107"/>
      <c r="P172" s="107"/>
      <c r="Q172" s="107"/>
      <c r="R172" s="8"/>
      <c r="S172" s="8"/>
      <c r="T172" s="8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9"/>
      <c r="BB172" s="109"/>
      <c r="BC172" s="107"/>
      <c r="BD172" s="107"/>
      <c r="BE172" s="107"/>
      <c r="BF172" s="107"/>
      <c r="BG172" s="107"/>
      <c r="BH172" s="107"/>
      <c r="BI172" s="107"/>
      <c r="BJ172" s="107"/>
      <c r="BK172" s="107"/>
    </row>
    <row r="173" spans="1:63" ht="56.25" customHeight="1">
      <c r="A173" s="1"/>
      <c r="B173" s="1"/>
      <c r="C173" s="103"/>
      <c r="D173" s="110" t="s">
        <v>767</v>
      </c>
      <c r="E173" s="60" t="s">
        <v>730</v>
      </c>
      <c r="F173" s="60" t="s">
        <v>702</v>
      </c>
      <c r="G173" s="2"/>
      <c r="H173" s="2"/>
      <c r="I173" s="60" t="s">
        <v>762</v>
      </c>
      <c r="J173" s="60" t="s">
        <v>761</v>
      </c>
      <c r="K173" s="60" t="s">
        <v>768</v>
      </c>
      <c r="L173" s="2"/>
      <c r="M173" s="2"/>
      <c r="N173" s="1"/>
      <c r="O173" s="1"/>
      <c r="P173" s="1"/>
      <c r="Q173" s="1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3"/>
      <c r="BB173" s="3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5.75" customHeight="1">
      <c r="A174" s="1"/>
      <c r="B174" s="1"/>
      <c r="C174" s="103"/>
      <c r="D174" s="111">
        <v>0</v>
      </c>
      <c r="E174" s="77">
        <v>0</v>
      </c>
      <c r="F174" s="82">
        <v>0</v>
      </c>
      <c r="G174" s="2"/>
      <c r="H174" s="2"/>
      <c r="I174" s="84">
        <v>0</v>
      </c>
      <c r="J174" s="84">
        <v>0</v>
      </c>
      <c r="K174" s="112">
        <v>0</v>
      </c>
      <c r="L174" s="2"/>
      <c r="M174" s="2"/>
      <c r="N174" s="1"/>
      <c r="O174" s="1"/>
      <c r="P174" s="1"/>
      <c r="Q174" s="1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3"/>
      <c r="BB174" s="3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5.75" customHeight="1">
      <c r="A175" s="1"/>
      <c r="B175" s="1"/>
      <c r="C175" s="103"/>
      <c r="D175" s="111">
        <v>3</v>
      </c>
      <c r="E175" s="77" t="s">
        <v>733</v>
      </c>
      <c r="F175" s="82">
        <v>300</v>
      </c>
      <c r="G175" s="2"/>
      <c r="H175" s="2"/>
      <c r="I175" s="84">
        <v>15</v>
      </c>
      <c r="J175" s="84">
        <v>1</v>
      </c>
      <c r="K175" s="112">
        <v>300</v>
      </c>
      <c r="L175" s="2"/>
      <c r="M175" s="2"/>
      <c r="N175" s="1"/>
      <c r="O175" s="1"/>
      <c r="P175" s="1"/>
      <c r="Q175" s="1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3"/>
      <c r="BB175" s="3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5.75" customHeight="1">
      <c r="A176" s="1"/>
      <c r="B176" s="1"/>
      <c r="C176" s="103"/>
      <c r="D176" s="111">
        <v>5</v>
      </c>
      <c r="E176" s="77" t="s">
        <v>734</v>
      </c>
      <c r="F176" s="82">
        <v>600</v>
      </c>
      <c r="G176" s="2"/>
      <c r="H176" s="2"/>
      <c r="I176" s="84">
        <v>20</v>
      </c>
      <c r="J176" s="84">
        <v>2</v>
      </c>
      <c r="K176" s="112">
        <v>600</v>
      </c>
      <c r="L176" s="2"/>
      <c r="M176" s="2"/>
      <c r="N176" s="1"/>
      <c r="O176" s="1"/>
      <c r="P176" s="1"/>
      <c r="Q176" s="1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3"/>
      <c r="BB176" s="3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5.75" customHeight="1">
      <c r="A177" s="1"/>
      <c r="B177" s="1"/>
      <c r="C177" s="103"/>
      <c r="D177" s="111">
        <v>5</v>
      </c>
      <c r="E177" s="77" t="s">
        <v>735</v>
      </c>
      <c r="F177" s="82">
        <v>1000</v>
      </c>
      <c r="G177" s="2"/>
      <c r="H177" s="2"/>
      <c r="I177" s="84">
        <v>25</v>
      </c>
      <c r="J177" s="84">
        <v>3</v>
      </c>
      <c r="K177" s="112">
        <v>1200</v>
      </c>
      <c r="L177" s="2"/>
      <c r="M177" s="2"/>
      <c r="N177" s="1"/>
      <c r="O177" s="1"/>
      <c r="P177" s="1"/>
      <c r="Q177" s="1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3"/>
      <c r="BB177" s="3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5.75" customHeight="1">
      <c r="A178" s="1"/>
      <c r="B178" s="1"/>
      <c r="C178" s="103"/>
      <c r="D178" s="111">
        <v>5</v>
      </c>
      <c r="E178" s="77" t="s">
        <v>736</v>
      </c>
      <c r="F178" s="82">
        <v>1500</v>
      </c>
      <c r="G178" s="2"/>
      <c r="H178" s="2"/>
      <c r="I178" s="84">
        <v>30</v>
      </c>
      <c r="J178" s="84">
        <v>4</v>
      </c>
      <c r="K178" s="112">
        <f t="shared" ref="K178:K179" si="13">F178</f>
        <v>1500</v>
      </c>
      <c r="L178" s="2"/>
      <c r="M178" s="2"/>
      <c r="N178" s="1"/>
      <c r="O178" s="1"/>
      <c r="P178" s="1"/>
      <c r="Q178" s="1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3"/>
      <c r="BB178" s="3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5.75" customHeight="1">
      <c r="A179" s="1"/>
      <c r="B179" s="1"/>
      <c r="C179" s="103"/>
      <c r="D179" s="111">
        <v>5</v>
      </c>
      <c r="E179" s="77" t="s">
        <v>737</v>
      </c>
      <c r="F179" s="82">
        <v>2200</v>
      </c>
      <c r="G179" s="2"/>
      <c r="H179" s="2"/>
      <c r="I179" s="84">
        <v>35</v>
      </c>
      <c r="J179" s="84">
        <v>5</v>
      </c>
      <c r="K179" s="112">
        <f t="shared" si="13"/>
        <v>2200</v>
      </c>
      <c r="L179" s="2"/>
      <c r="M179" s="2"/>
      <c r="N179" s="1"/>
      <c r="O179" s="1"/>
      <c r="P179" s="1"/>
      <c r="Q179" s="1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3"/>
      <c r="BB179" s="3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9" customHeight="1">
      <c r="A180" s="1"/>
      <c r="B180" s="1"/>
      <c r="C180" s="103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3"/>
      <c r="BB180" s="3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9" customHeight="1">
      <c r="A181" s="1"/>
      <c r="B181" s="1"/>
      <c r="C181" s="103"/>
      <c r="D181" s="1"/>
      <c r="E181" s="148" t="s">
        <v>769</v>
      </c>
      <c r="F181" s="149"/>
      <c r="G181" s="149"/>
      <c r="H181" s="149"/>
      <c r="I181" s="150"/>
      <c r="J181" s="1"/>
      <c r="K181" s="1"/>
      <c r="L181" s="2"/>
      <c r="M181" s="2"/>
      <c r="N181" s="1"/>
      <c r="O181" s="1"/>
      <c r="P181" s="1"/>
      <c r="Q181" s="1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3"/>
      <c r="BB181" s="3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9" customHeight="1">
      <c r="A182" s="1"/>
      <c r="B182" s="1"/>
      <c r="C182" s="103"/>
      <c r="D182" s="1"/>
      <c r="E182" s="151"/>
      <c r="F182" s="152"/>
      <c r="G182" s="152"/>
      <c r="H182" s="152"/>
      <c r="I182" s="153"/>
      <c r="J182" s="1"/>
      <c r="K182" s="1"/>
      <c r="L182" s="2"/>
      <c r="M182" s="2"/>
      <c r="N182" s="1"/>
      <c r="O182" s="1"/>
      <c r="P182" s="1"/>
      <c r="Q182" s="1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3"/>
      <c r="BB182" s="3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5.75" customHeight="1">
      <c r="A183" s="1"/>
      <c r="B183" s="1"/>
      <c r="C183" s="103"/>
      <c r="D183" s="1"/>
      <c r="E183" s="154"/>
      <c r="F183" s="155"/>
      <c r="G183" s="155"/>
      <c r="H183" s="155"/>
      <c r="I183" s="156"/>
      <c r="J183" s="1"/>
      <c r="K183" s="1"/>
      <c r="L183" s="2"/>
      <c r="M183" s="2"/>
      <c r="N183" s="1"/>
      <c r="O183" s="1"/>
      <c r="P183" s="1"/>
      <c r="Q183" s="1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3"/>
      <c r="BB183" s="3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5.75" customHeight="1">
      <c r="A184" s="1"/>
      <c r="B184" s="1"/>
      <c r="C184" s="103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3"/>
      <c r="BB184" s="3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5.75" hidden="1" customHeight="1">
      <c r="A185" s="1"/>
      <c r="B185" s="1"/>
      <c r="C185" s="103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3"/>
      <c r="BB185" s="3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5.75" hidden="1" customHeight="1">
      <c r="A186" s="1"/>
      <c r="B186" s="1"/>
      <c r="C186" s="10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3"/>
      <c r="BB186" s="3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5.75" hidden="1" customHeight="1">
      <c r="A187" s="1"/>
      <c r="B187" s="1"/>
      <c r="C187" s="10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3"/>
      <c r="BB187" s="3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5.75" hidden="1" customHeight="1">
      <c r="A188" s="1"/>
      <c r="B188" s="1"/>
      <c r="C188" s="10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3"/>
      <c r="BB188" s="3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5.75" hidden="1" customHeight="1">
      <c r="A189" s="1"/>
      <c r="B189" s="1"/>
      <c r="C189" s="10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3"/>
      <c r="BB189" s="3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5.75" hidden="1" customHeight="1">
      <c r="A190" s="1"/>
      <c r="B190" s="1"/>
      <c r="C190" s="10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3"/>
      <c r="BB190" s="3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5.75" hidden="1" customHeight="1">
      <c r="A191" s="1"/>
      <c r="B191" s="1"/>
      <c r="C191" s="10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3"/>
      <c r="BB191" s="3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5.75" hidden="1" customHeight="1">
      <c r="A192" s="1"/>
      <c r="B192" s="1"/>
      <c r="C192" s="10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3"/>
      <c r="BB192" s="3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60" hidden="1" customHeight="1">
      <c r="A193" s="1"/>
      <c r="B193" s="1"/>
      <c r="C193" s="10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3"/>
      <c r="BB193" s="3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5.75" hidden="1" customHeight="1">
      <c r="A194" s="1"/>
      <c r="B194" s="1"/>
      <c r="C194" s="10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3"/>
      <c r="BB194" s="3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5.75" hidden="1" customHeight="1">
      <c r="A195" s="1"/>
      <c r="B195" s="1"/>
      <c r="C195" s="10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3"/>
      <c r="BB195" s="3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5.75" hidden="1" customHeight="1">
      <c r="A196" s="1"/>
      <c r="B196" s="1"/>
      <c r="C196" s="10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3"/>
      <c r="BB196" s="3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5.75" hidden="1" customHeight="1">
      <c r="A197" s="1"/>
      <c r="B197" s="1"/>
      <c r="C197" s="10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3"/>
      <c r="BB197" s="3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5.75" hidden="1" customHeight="1">
      <c r="A198" s="1"/>
      <c r="B198" s="1"/>
      <c r="C198" s="10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3"/>
      <c r="BB198" s="3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5.75" hidden="1" customHeight="1">
      <c r="A199" s="1"/>
      <c r="B199" s="1"/>
      <c r="C199" s="10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3"/>
      <c r="BB199" s="3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5.75" hidden="1" customHeight="1">
      <c r="A200" s="1"/>
      <c r="B200" s="1"/>
      <c r="C200" s="10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3"/>
      <c r="BB200" s="3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5.75" hidden="1" customHeight="1">
      <c r="A201" s="1"/>
      <c r="B201" s="1"/>
      <c r="C201" s="10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3"/>
      <c r="BB201" s="3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5.75" hidden="1" customHeight="1">
      <c r="A202" s="1"/>
      <c r="B202" s="1"/>
      <c r="C202" s="10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3"/>
      <c r="BB202" s="3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5.75" hidden="1" customHeight="1">
      <c r="A203" s="1"/>
      <c r="B203" s="1"/>
      <c r="C203" s="10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3"/>
      <c r="BB203" s="3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5.75" hidden="1" customHeight="1">
      <c r="A204" s="1"/>
      <c r="B204" s="1"/>
      <c r="C204" s="10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3"/>
      <c r="BB204" s="3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5.75" hidden="1" customHeight="1">
      <c r="A205" s="1"/>
      <c r="B205" s="1"/>
      <c r="C205" s="10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3"/>
      <c r="BB205" s="3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5.75" hidden="1" customHeight="1">
      <c r="A206" s="1"/>
      <c r="B206" s="1"/>
      <c r="C206" s="10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3"/>
      <c r="BB206" s="3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5.75" hidden="1" customHeight="1">
      <c r="A207" s="1"/>
      <c r="B207" s="1"/>
      <c r="C207" s="10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3"/>
      <c r="BB207" s="3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5" hidden="1" customHeight="1">
      <c r="A208" s="1"/>
      <c r="B208" s="1"/>
      <c r="C208" s="10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3"/>
      <c r="BB208" s="3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5.75" hidden="1" customHeight="1">
      <c r="A209" s="1"/>
      <c r="B209" s="1"/>
      <c r="C209" s="10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3"/>
      <c r="BB209" s="3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5.75" hidden="1" customHeight="1">
      <c r="A210" s="1"/>
      <c r="B210" s="1"/>
      <c r="C210" s="10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3"/>
      <c r="BB210" s="3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5.75" hidden="1" customHeight="1">
      <c r="A211" s="1"/>
      <c r="B211" s="1"/>
      <c r="C211" s="10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3"/>
      <c r="BB211" s="3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5.75" hidden="1" customHeight="1">
      <c r="A212" s="1"/>
      <c r="B212" s="1"/>
      <c r="C212" s="10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3"/>
      <c r="BB212" s="3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5.75" hidden="1" customHeight="1">
      <c r="A213" s="1"/>
      <c r="B213" s="1"/>
      <c r="C213" s="10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3"/>
      <c r="BB213" s="3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5.75" hidden="1" customHeight="1">
      <c r="A214" s="1"/>
      <c r="B214" s="1"/>
      <c r="C214" s="10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3"/>
      <c r="BB214" s="3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5.75" hidden="1" customHeight="1">
      <c r="A215" s="1"/>
      <c r="B215" s="1"/>
      <c r="C215" s="10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3"/>
      <c r="BB215" s="3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5.75" hidden="1" customHeight="1">
      <c r="A216" s="1"/>
      <c r="B216" s="1"/>
      <c r="C216" s="10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3"/>
      <c r="BB216" s="3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5.75" hidden="1" customHeight="1">
      <c r="A217" s="1"/>
      <c r="B217" s="1"/>
      <c r="C217" s="10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3"/>
      <c r="BB217" s="3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5.75" hidden="1" customHeight="1">
      <c r="A218" s="1"/>
      <c r="B218" s="1"/>
      <c r="C218" s="10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3"/>
      <c r="BB218" s="3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5" hidden="1" customHeight="1">
      <c r="A219" s="1"/>
      <c r="B219" s="1"/>
      <c r="C219" s="10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3"/>
      <c r="BB219" s="3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5.75" hidden="1" customHeight="1">
      <c r="A220" s="1"/>
      <c r="B220" s="1"/>
      <c r="C220" s="10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3"/>
      <c r="BB220" s="3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5.75" hidden="1" customHeight="1">
      <c r="A221" s="1"/>
      <c r="B221" s="1"/>
      <c r="C221" s="10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3"/>
      <c r="BB221" s="3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5.75" hidden="1" customHeight="1">
      <c r="A222" s="1"/>
      <c r="B222" s="1"/>
      <c r="C222" s="10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3"/>
      <c r="BB222" s="3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5.75" hidden="1" customHeight="1">
      <c r="A223" s="1"/>
      <c r="B223" s="1"/>
      <c r="C223" s="10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3"/>
      <c r="BB223" s="3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5.75" hidden="1" customHeight="1">
      <c r="A224" s="1"/>
      <c r="B224" s="1"/>
      <c r="C224" s="10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3"/>
      <c r="BB224" s="3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5.75" hidden="1" customHeight="1">
      <c r="A225" s="1"/>
      <c r="B225" s="1"/>
      <c r="C225" s="10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3"/>
      <c r="BB225" s="3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5.75" hidden="1" customHeight="1">
      <c r="A226" s="1"/>
      <c r="B226" s="1"/>
      <c r="C226" s="10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3"/>
      <c r="BB226" s="3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5.75" hidden="1" customHeight="1">
      <c r="A227" s="1"/>
      <c r="B227" s="1"/>
      <c r="C227" s="10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3"/>
      <c r="BB227" s="3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5.75" hidden="1" customHeight="1">
      <c r="A228" s="1"/>
      <c r="B228" s="1"/>
      <c r="C228" s="10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3"/>
      <c r="BB228" s="3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5.75" hidden="1" customHeight="1">
      <c r="A229" s="1"/>
      <c r="B229" s="1"/>
      <c r="C229" s="10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3"/>
      <c r="BB229" s="3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5.75" hidden="1" customHeight="1">
      <c r="A230" s="1"/>
      <c r="B230" s="1"/>
      <c r="C230" s="10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3"/>
      <c r="BB230" s="3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5.75" hidden="1" customHeight="1">
      <c r="A231" s="1"/>
      <c r="B231" s="1"/>
      <c r="C231" s="10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2"/>
      <c r="S231" s="2"/>
      <c r="T231" s="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3"/>
      <c r="BB231" s="3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5.75" hidden="1" customHeight="1">
      <c r="A232" s="1"/>
      <c r="B232" s="1"/>
      <c r="C232" s="10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2"/>
      <c r="S232" s="2"/>
      <c r="T232" s="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3"/>
      <c r="BB232" s="3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5.75" hidden="1" customHeight="1">
      <c r="A233" s="1"/>
      <c r="B233" s="1"/>
      <c r="C233" s="10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2"/>
      <c r="S233" s="2"/>
      <c r="T233" s="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3"/>
      <c r="BB233" s="3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5.75" hidden="1" customHeight="1">
      <c r="A234" s="1"/>
      <c r="B234" s="1"/>
      <c r="C234" s="10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2"/>
      <c r="S234" s="2"/>
      <c r="T234" s="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3"/>
      <c r="BB234" s="3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5.75" customHeight="1">
      <c r="A235" s="1"/>
      <c r="B235" s="1"/>
      <c r="C235" s="10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2"/>
      <c r="S235" s="2"/>
      <c r="T235" s="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3"/>
      <c r="BB235" s="3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5.75" customHeight="1">
      <c r="A236" s="1"/>
      <c r="B236" s="1"/>
      <c r="C236" s="103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2"/>
      <c r="S236" s="2"/>
      <c r="T236" s="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3"/>
      <c r="BB236" s="3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5.75" customHeight="1">
      <c r="A237" s="1"/>
      <c r="B237" s="1"/>
      <c r="C237" s="103"/>
      <c r="D237" s="1"/>
      <c r="E237" s="147" t="s">
        <v>759</v>
      </c>
      <c r="F237" s="145"/>
      <c r="G237" s="145"/>
      <c r="H237" s="145"/>
      <c r="I237" s="146"/>
      <c r="J237" s="49" t="s">
        <v>770</v>
      </c>
      <c r="K237" s="1"/>
      <c r="L237" s="2"/>
      <c r="M237" s="2"/>
      <c r="N237" s="1"/>
      <c r="O237" s="1"/>
      <c r="P237" s="1"/>
      <c r="Q237" s="1"/>
      <c r="R237" s="2"/>
      <c r="S237" s="2"/>
      <c r="T237" s="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3"/>
      <c r="BB237" s="3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5.75" customHeight="1">
      <c r="A238" s="1"/>
      <c r="B238" s="1"/>
      <c r="C238" s="103"/>
      <c r="D238" s="1"/>
      <c r="E238" s="147" t="s">
        <v>771</v>
      </c>
      <c r="F238" s="145"/>
      <c r="G238" s="145"/>
      <c r="H238" s="145"/>
      <c r="I238" s="146"/>
      <c r="J238" s="113" t="e">
        <f>#REF!</f>
        <v>#REF!</v>
      </c>
      <c r="K238" s="1"/>
      <c r="L238" s="2"/>
      <c r="M238" s="2"/>
      <c r="N238" s="1"/>
      <c r="O238" s="1"/>
      <c r="P238" s="1"/>
      <c r="Q238" s="1"/>
      <c r="R238" s="2"/>
      <c r="S238" s="2"/>
      <c r="T238" s="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3"/>
      <c r="BB238" s="3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5.75" customHeight="1">
      <c r="A239" s="1"/>
      <c r="B239" s="1"/>
      <c r="C239" s="103"/>
      <c r="D239" s="1"/>
      <c r="E239" s="114" t="s">
        <v>772</v>
      </c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2"/>
      <c r="S239" s="2"/>
      <c r="T239" s="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3"/>
      <c r="BB239" s="3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32.25" customHeight="1">
      <c r="A240" s="1"/>
      <c r="B240" s="1"/>
      <c r="C240" s="103"/>
      <c r="D240" s="1"/>
      <c r="E240" s="1"/>
      <c r="F240" s="1"/>
      <c r="G240" s="2"/>
      <c r="H240" s="2"/>
      <c r="I240" s="1"/>
      <c r="J240" s="1"/>
      <c r="K240" s="1"/>
      <c r="L240" s="2"/>
      <c r="M240" s="2"/>
      <c r="N240" s="1"/>
      <c r="O240" s="1"/>
      <c r="P240" s="1"/>
      <c r="Q240" s="1"/>
      <c r="R240" s="2"/>
      <c r="S240" s="2"/>
      <c r="T240" s="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3"/>
      <c r="BB240" s="3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60.75" customHeight="1">
      <c r="A241" s="1"/>
      <c r="B241" s="1"/>
      <c r="C241" s="103"/>
      <c r="D241" s="1"/>
      <c r="E241" s="115" t="s">
        <v>743</v>
      </c>
      <c r="F241" s="116" t="s">
        <v>744</v>
      </c>
      <c r="G241" s="117" t="s">
        <v>773</v>
      </c>
      <c r="H241" s="117" t="s">
        <v>774</v>
      </c>
      <c r="I241" s="116" t="s">
        <v>762</v>
      </c>
      <c r="J241" s="116" t="s">
        <v>761</v>
      </c>
      <c r="K241" s="118" t="s">
        <v>768</v>
      </c>
      <c r="L241" s="2"/>
      <c r="M241" s="2"/>
      <c r="N241" s="1"/>
      <c r="O241" s="1"/>
      <c r="P241" s="1"/>
      <c r="Q241" s="1"/>
      <c r="R241" s="2"/>
      <c r="S241" s="2"/>
      <c r="T241" s="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3"/>
      <c r="BB241" s="3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23.25" customHeight="1">
      <c r="A242" s="1"/>
      <c r="B242" s="1"/>
      <c r="C242" s="103"/>
      <c r="D242" s="1"/>
      <c r="E242" s="119">
        <v>0</v>
      </c>
      <c r="F242" s="120">
        <v>0</v>
      </c>
      <c r="G242" s="117"/>
      <c r="H242" s="117"/>
      <c r="I242" s="121">
        <v>0</v>
      </c>
      <c r="J242" s="122">
        <v>0</v>
      </c>
      <c r="K242" s="123"/>
      <c r="L242" s="2"/>
      <c r="M242" s="2"/>
      <c r="N242" s="1"/>
      <c r="O242" s="1"/>
      <c r="P242" s="1"/>
      <c r="Q242" s="1"/>
      <c r="R242" s="2"/>
      <c r="S242" s="2"/>
      <c r="T242" s="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3"/>
      <c r="BB242" s="3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8" customHeight="1">
      <c r="A243" s="1"/>
      <c r="B243" s="1"/>
      <c r="C243" s="103"/>
      <c r="D243" s="1"/>
      <c r="E243" s="124" t="s">
        <v>747</v>
      </c>
      <c r="F243" s="125">
        <v>2</v>
      </c>
      <c r="G243" s="117"/>
      <c r="H243" s="117"/>
      <c r="I243" s="126">
        <v>45</v>
      </c>
      <c r="J243" s="122">
        <v>1</v>
      </c>
      <c r="K243" s="123">
        <v>1.5</v>
      </c>
      <c r="L243" s="2"/>
      <c r="M243" s="2"/>
      <c r="N243" s="1"/>
      <c r="O243" s="1"/>
      <c r="P243" s="1"/>
      <c r="Q243" s="1"/>
      <c r="R243" s="2"/>
      <c r="S243" s="2"/>
      <c r="T243" s="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3"/>
      <c r="BB243" s="3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5.75" customHeight="1">
      <c r="A244" s="1"/>
      <c r="B244" s="1"/>
      <c r="C244" s="103"/>
      <c r="D244" s="1"/>
      <c r="E244" s="119" t="s">
        <v>748</v>
      </c>
      <c r="F244" s="127">
        <v>4</v>
      </c>
      <c r="G244" s="117"/>
      <c r="H244" s="117"/>
      <c r="I244" s="121">
        <v>55</v>
      </c>
      <c r="J244" s="122">
        <v>2</v>
      </c>
      <c r="K244" s="123">
        <v>3.5</v>
      </c>
      <c r="L244" s="2"/>
      <c r="M244" s="2"/>
      <c r="N244" s="1"/>
      <c r="O244" s="1"/>
      <c r="P244" s="1"/>
      <c r="Q244" s="1"/>
      <c r="R244" s="2"/>
      <c r="S244" s="2"/>
      <c r="T244" s="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3"/>
      <c r="BB244" s="3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5.75" customHeight="1">
      <c r="A245" s="1"/>
      <c r="B245" s="1"/>
      <c r="C245" s="103"/>
      <c r="D245" s="1"/>
      <c r="E245" s="119" t="s">
        <v>749</v>
      </c>
      <c r="F245" s="127">
        <v>6</v>
      </c>
      <c r="G245" s="117"/>
      <c r="H245" s="117"/>
      <c r="I245" s="121">
        <v>60</v>
      </c>
      <c r="J245" s="122">
        <v>3</v>
      </c>
      <c r="K245" s="123">
        <v>7</v>
      </c>
      <c r="L245" s="2"/>
      <c r="M245" s="2"/>
      <c r="N245" s="1"/>
      <c r="O245" s="1"/>
      <c r="P245" s="1"/>
      <c r="Q245" s="1"/>
      <c r="R245" s="2"/>
      <c r="S245" s="2"/>
      <c r="T245" s="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3"/>
      <c r="BB245" s="3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5.75" customHeight="1">
      <c r="A246" s="1"/>
      <c r="B246" s="1"/>
      <c r="C246" s="103"/>
      <c r="D246" s="1"/>
      <c r="E246" s="128" t="s">
        <v>751</v>
      </c>
      <c r="F246" s="129">
        <v>10</v>
      </c>
      <c r="G246" s="117"/>
      <c r="H246" s="117"/>
      <c r="I246" s="130">
        <v>70</v>
      </c>
      <c r="J246" s="131">
        <v>4</v>
      </c>
      <c r="K246" s="132">
        <v>10</v>
      </c>
      <c r="L246" s="2"/>
      <c r="M246" s="2"/>
      <c r="N246" s="1"/>
      <c r="O246" s="1"/>
      <c r="P246" s="1"/>
      <c r="Q246" s="1"/>
      <c r="R246" s="2"/>
      <c r="S246" s="2"/>
      <c r="T246" s="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3"/>
      <c r="BB246" s="3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5.75" customHeight="1">
      <c r="A247" s="1"/>
      <c r="B247" s="1"/>
      <c r="C247" s="103"/>
      <c r="D247" s="1"/>
      <c r="E247" s="1"/>
      <c r="F247" s="1"/>
      <c r="G247" s="2"/>
      <c r="H247" s="2"/>
      <c r="I247" s="1"/>
      <c r="J247" s="1"/>
      <c r="K247" s="1"/>
      <c r="L247" s="2"/>
      <c r="M247" s="2"/>
      <c r="N247" s="1"/>
      <c r="O247" s="1"/>
      <c r="P247" s="1"/>
      <c r="Q247" s="1"/>
      <c r="R247" s="2"/>
      <c r="S247" s="2"/>
      <c r="T247" s="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3"/>
      <c r="BB247" s="3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5.75" customHeight="1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2"/>
      <c r="M248" s="2"/>
      <c r="N248" s="1"/>
      <c r="O248" s="1"/>
      <c r="P248" s="1"/>
      <c r="Q248" s="1"/>
      <c r="R248" s="2"/>
      <c r="S248" s="2"/>
      <c r="T248" s="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3"/>
      <c r="BB248" s="3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5.75" customHeight="1">
      <c r="A249" s="1"/>
      <c r="B249" s="1"/>
      <c r="C249" s="1"/>
      <c r="D249" s="1"/>
      <c r="E249" s="2"/>
      <c r="F249" s="2"/>
      <c r="G249" s="2"/>
      <c r="H249" s="2"/>
      <c r="I249" s="2"/>
      <c r="J249" s="1"/>
      <c r="K249" s="1"/>
      <c r="L249" s="2"/>
      <c r="M249" s="2"/>
      <c r="N249" s="1"/>
      <c r="O249" s="1"/>
      <c r="P249" s="1"/>
      <c r="Q249" s="1"/>
      <c r="R249" s="2"/>
      <c r="S249" s="2"/>
      <c r="T249" s="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3"/>
      <c r="BB249" s="3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5.75" customHeight="1">
      <c r="A250" s="1"/>
      <c r="B250" s="1"/>
      <c r="C250" s="1"/>
      <c r="D250" s="1"/>
      <c r="E250" s="2"/>
      <c r="F250" s="2"/>
      <c r="G250" s="2"/>
      <c r="H250" s="2"/>
      <c r="I250" s="2"/>
      <c r="J250" s="1"/>
      <c r="K250" s="1"/>
      <c r="L250" s="2"/>
      <c r="M250" s="2"/>
      <c r="N250" s="1"/>
      <c r="O250" s="1"/>
      <c r="P250" s="1"/>
      <c r="Q250" s="1"/>
      <c r="R250" s="2"/>
      <c r="S250" s="2"/>
      <c r="T250" s="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3"/>
      <c r="BB250" s="3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5.75" customHeight="1">
      <c r="A251" s="1"/>
      <c r="B251" s="1"/>
      <c r="C251" s="1"/>
      <c r="D251" s="1"/>
      <c r="E251" s="2"/>
      <c r="F251" s="2"/>
      <c r="G251" s="2"/>
      <c r="H251" s="2"/>
      <c r="I251" s="2"/>
      <c r="J251" s="1"/>
      <c r="K251" s="1"/>
      <c r="L251" s="2"/>
      <c r="M251" s="2"/>
      <c r="N251" s="1"/>
      <c r="O251" s="1"/>
      <c r="P251" s="1"/>
      <c r="Q251" s="1"/>
      <c r="R251" s="2"/>
      <c r="S251" s="2"/>
      <c r="T251" s="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3"/>
      <c r="BB251" s="3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5.75" customHeight="1">
      <c r="A252" s="1"/>
      <c r="B252" s="1"/>
      <c r="C252" s="1"/>
      <c r="D252" s="1"/>
      <c r="E252" s="2"/>
      <c r="F252" s="2"/>
      <c r="G252" s="2"/>
      <c r="H252" s="2"/>
      <c r="I252" s="2"/>
      <c r="J252" s="1"/>
      <c r="K252" s="1"/>
      <c r="L252" s="2"/>
      <c r="M252" s="2"/>
      <c r="N252" s="1"/>
      <c r="O252" s="1"/>
      <c r="P252" s="1"/>
      <c r="Q252" s="1"/>
      <c r="R252" s="2"/>
      <c r="S252" s="2"/>
      <c r="T252" s="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3"/>
      <c r="BB252" s="3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5.75" customHeight="1">
      <c r="A253" s="1"/>
      <c r="B253" s="1"/>
      <c r="C253" s="1"/>
      <c r="D253" s="1"/>
      <c r="E253" s="2"/>
      <c r="F253" s="2"/>
      <c r="G253" s="2"/>
      <c r="H253" s="2"/>
      <c r="I253" s="2"/>
      <c r="J253" s="1"/>
      <c r="K253" s="1"/>
      <c r="L253" s="2"/>
      <c r="M253" s="2"/>
      <c r="N253" s="1"/>
      <c r="O253" s="1"/>
      <c r="P253" s="1"/>
      <c r="Q253" s="1"/>
      <c r="R253" s="2"/>
      <c r="S253" s="2"/>
      <c r="T253" s="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3"/>
      <c r="BB253" s="3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5.75" customHeight="1">
      <c r="A254" s="1"/>
      <c r="B254" s="1"/>
      <c r="C254" s="1"/>
      <c r="D254" s="1"/>
      <c r="E254" s="2"/>
      <c r="F254" s="2"/>
      <c r="G254" s="2"/>
      <c r="H254" s="2"/>
      <c r="I254" s="2"/>
      <c r="J254" s="1"/>
      <c r="K254" s="1"/>
      <c r="L254" s="2"/>
      <c r="M254" s="2"/>
      <c r="N254" s="1"/>
      <c r="O254" s="1"/>
      <c r="P254" s="1"/>
      <c r="Q254" s="1"/>
      <c r="R254" s="2"/>
      <c r="S254" s="2"/>
      <c r="T254" s="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3"/>
      <c r="BB254" s="3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2"/>
      <c r="S255" s="2"/>
      <c r="T255" s="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3"/>
      <c r="BB255" s="3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2"/>
      <c r="S256" s="2"/>
      <c r="T256" s="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3"/>
      <c r="BB256" s="3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2"/>
      <c r="S257" s="2"/>
      <c r="T257" s="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3"/>
      <c r="BB257" s="3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2"/>
      <c r="S258" s="2"/>
      <c r="T258" s="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3"/>
      <c r="BB258" s="3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2"/>
      <c r="S259" s="2"/>
      <c r="T259" s="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3"/>
      <c r="BB259" s="3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2"/>
      <c r="S260" s="2"/>
      <c r="T260" s="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3"/>
      <c r="BB260" s="3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1"/>
      <c r="O261" s="1"/>
      <c r="P261" s="1"/>
      <c r="Q261" s="1"/>
      <c r="R261" s="2"/>
      <c r="S261" s="2"/>
      <c r="T261" s="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3"/>
      <c r="BB261" s="3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1"/>
      <c r="O262" s="1"/>
      <c r="P262" s="1"/>
      <c r="Q262" s="1"/>
      <c r="R262" s="2"/>
      <c r="S262" s="2"/>
      <c r="T262" s="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3"/>
      <c r="BB262" s="3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1"/>
      <c r="O263" s="1"/>
      <c r="P263" s="1"/>
      <c r="Q263" s="1"/>
      <c r="R263" s="2"/>
      <c r="S263" s="2"/>
      <c r="T263" s="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3"/>
      <c r="BB263" s="3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1"/>
      <c r="O264" s="1"/>
      <c r="P264" s="1"/>
      <c r="Q264" s="1"/>
      <c r="R264" s="2"/>
      <c r="S264" s="2"/>
      <c r="T264" s="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3"/>
      <c r="BB264" s="3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1"/>
      <c r="O265" s="1"/>
      <c r="P265" s="1"/>
      <c r="Q265" s="1"/>
      <c r="R265" s="2"/>
      <c r="S265" s="2"/>
      <c r="T265" s="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3"/>
      <c r="BB265" s="3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1"/>
      <c r="O266" s="1"/>
      <c r="P266" s="1"/>
      <c r="Q266" s="1"/>
      <c r="R266" s="2"/>
      <c r="S266" s="2"/>
      <c r="T266" s="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3"/>
      <c r="BB266" s="3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1"/>
      <c r="O267" s="1"/>
      <c r="P267" s="1"/>
      <c r="Q267" s="1"/>
      <c r="R267" s="2"/>
      <c r="S267" s="2"/>
      <c r="T267" s="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3"/>
      <c r="BB267" s="3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1"/>
      <c r="O268" s="1"/>
      <c r="P268" s="1"/>
      <c r="Q268" s="1"/>
      <c r="R268" s="2"/>
      <c r="S268" s="2"/>
      <c r="T268" s="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3"/>
      <c r="BB268" s="3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1"/>
      <c r="O269" s="1"/>
      <c r="P269" s="1"/>
      <c r="Q269" s="1"/>
      <c r="R269" s="2"/>
      <c r="S269" s="2"/>
      <c r="T269" s="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3"/>
      <c r="BB269" s="3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1"/>
      <c r="O270" s="1"/>
      <c r="P270" s="1"/>
      <c r="Q270" s="1"/>
      <c r="R270" s="2"/>
      <c r="S270" s="2"/>
      <c r="T270" s="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3"/>
      <c r="BB270" s="3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1"/>
      <c r="O271" s="1"/>
      <c r="P271" s="1"/>
      <c r="Q271" s="1"/>
      <c r="R271" s="2"/>
      <c r="S271" s="2"/>
      <c r="T271" s="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3"/>
      <c r="BB271" s="3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1"/>
      <c r="O272" s="1"/>
      <c r="P272" s="1"/>
      <c r="Q272" s="1"/>
      <c r="R272" s="2"/>
      <c r="S272" s="2"/>
      <c r="T272" s="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3"/>
      <c r="BB272" s="3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1"/>
      <c r="O273" s="1"/>
      <c r="P273" s="1"/>
      <c r="Q273" s="1"/>
      <c r="R273" s="2"/>
      <c r="S273" s="2"/>
      <c r="T273" s="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3"/>
      <c r="BB273" s="3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  <c r="Q274" s="1"/>
      <c r="R274" s="2"/>
      <c r="S274" s="2"/>
      <c r="T274" s="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3"/>
      <c r="BB274" s="3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1"/>
      <c r="O275" s="1"/>
      <c r="P275" s="1"/>
      <c r="Q275" s="1"/>
      <c r="R275" s="2"/>
      <c r="S275" s="2"/>
      <c r="T275" s="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3"/>
      <c r="BB275" s="3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1"/>
      <c r="O276" s="1"/>
      <c r="P276" s="1"/>
      <c r="Q276" s="1"/>
      <c r="R276" s="2"/>
      <c r="S276" s="2"/>
      <c r="T276" s="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3"/>
      <c r="BB276" s="3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1"/>
      <c r="O277" s="1"/>
      <c r="P277" s="1"/>
      <c r="Q277" s="1"/>
      <c r="R277" s="2"/>
      <c r="S277" s="2"/>
      <c r="T277" s="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3"/>
      <c r="BB277" s="3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1"/>
      <c r="O278" s="1"/>
      <c r="P278" s="1"/>
      <c r="Q278" s="1"/>
      <c r="R278" s="2"/>
      <c r="S278" s="2"/>
      <c r="T278" s="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3"/>
      <c r="BB278" s="3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1"/>
      <c r="O279" s="1"/>
      <c r="P279" s="1"/>
      <c r="Q279" s="1"/>
      <c r="R279" s="2"/>
      <c r="S279" s="2"/>
      <c r="T279" s="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3"/>
      <c r="BB279" s="3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1"/>
      <c r="O280" s="1"/>
      <c r="P280" s="1"/>
      <c r="Q280" s="1"/>
      <c r="R280" s="2"/>
      <c r="S280" s="2"/>
      <c r="T280" s="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3"/>
      <c r="BB280" s="3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1"/>
      <c r="O281" s="1"/>
      <c r="P281" s="1"/>
      <c r="Q281" s="1"/>
      <c r="R281" s="2"/>
      <c r="S281" s="2"/>
      <c r="T281" s="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3"/>
      <c r="BB281" s="3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1"/>
      <c r="O282" s="1"/>
      <c r="P282" s="1"/>
      <c r="Q282" s="1"/>
      <c r="R282" s="2"/>
      <c r="S282" s="2"/>
      <c r="T282" s="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3"/>
      <c r="BB282" s="3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1"/>
      <c r="O283" s="1"/>
      <c r="P283" s="1"/>
      <c r="Q283" s="1"/>
      <c r="R283" s="2"/>
      <c r="S283" s="2"/>
      <c r="T283" s="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3"/>
      <c r="BB283" s="3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1"/>
      <c r="O284" s="1"/>
      <c r="P284" s="1"/>
      <c r="Q284" s="1"/>
      <c r="R284" s="2"/>
      <c r="S284" s="2"/>
      <c r="T284" s="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3"/>
      <c r="BB284" s="3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1"/>
      <c r="O285" s="1"/>
      <c r="P285" s="1"/>
      <c r="Q285" s="1"/>
      <c r="R285" s="2"/>
      <c r="S285" s="2"/>
      <c r="T285" s="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3"/>
      <c r="BB285" s="3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1"/>
      <c r="O286" s="1"/>
      <c r="P286" s="1"/>
      <c r="Q286" s="1"/>
      <c r="R286" s="2"/>
      <c r="S286" s="2"/>
      <c r="T286" s="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3"/>
      <c r="BB286" s="3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1"/>
      <c r="O287" s="1"/>
      <c r="P287" s="1"/>
      <c r="Q287" s="1"/>
      <c r="R287" s="2"/>
      <c r="S287" s="2"/>
      <c r="T287" s="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3"/>
      <c r="BB287" s="3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1"/>
      <c r="O288" s="1"/>
      <c r="P288" s="1"/>
      <c r="Q288" s="1"/>
      <c r="R288" s="2"/>
      <c r="S288" s="2"/>
      <c r="T288" s="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3"/>
      <c r="BB288" s="3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1"/>
      <c r="O289" s="1"/>
      <c r="P289" s="1"/>
      <c r="Q289" s="1"/>
      <c r="R289" s="2"/>
      <c r="S289" s="2"/>
      <c r="T289" s="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3"/>
      <c r="BB289" s="3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1"/>
      <c r="O290" s="1"/>
      <c r="P290" s="1"/>
      <c r="Q290" s="1"/>
      <c r="R290" s="2"/>
      <c r="S290" s="2"/>
      <c r="T290" s="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3"/>
      <c r="BB290" s="3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1"/>
      <c r="O291" s="1"/>
      <c r="P291" s="1"/>
      <c r="Q291" s="1"/>
      <c r="R291" s="2"/>
      <c r="S291" s="2"/>
      <c r="T291" s="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3"/>
      <c r="BB291" s="3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1"/>
      <c r="O292" s="1"/>
      <c r="P292" s="1"/>
      <c r="Q292" s="1"/>
      <c r="R292" s="2"/>
      <c r="S292" s="2"/>
      <c r="T292" s="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3"/>
      <c r="BB292" s="3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  <c r="S293" s="2"/>
      <c r="T293" s="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3"/>
      <c r="BB293" s="3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  <c r="S294" s="2"/>
      <c r="T294" s="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3"/>
      <c r="BB294" s="3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  <c r="S295" s="2"/>
      <c r="T295" s="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3"/>
      <c r="BB295" s="3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  <c r="S296" s="2"/>
      <c r="T296" s="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3"/>
      <c r="BB296" s="3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  <c r="S297" s="2"/>
      <c r="T297" s="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3"/>
      <c r="BB297" s="3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  <c r="S298" s="2"/>
      <c r="T298" s="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3"/>
      <c r="BB298" s="3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  <c r="S299" s="2"/>
      <c r="T299" s="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3"/>
      <c r="BB299" s="3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  <c r="S300" s="2"/>
      <c r="T300" s="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3"/>
      <c r="BB300" s="3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  <c r="S301" s="2"/>
      <c r="T301" s="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3"/>
      <c r="BB301" s="3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  <c r="S302" s="2"/>
      <c r="T302" s="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3"/>
      <c r="BB302" s="3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  <c r="S303" s="2"/>
      <c r="T303" s="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3"/>
      <c r="BB303" s="3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  <c r="S304" s="2"/>
      <c r="T304" s="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3"/>
      <c r="BB304" s="3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  <c r="S305" s="2"/>
      <c r="T305" s="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3"/>
      <c r="BB305" s="3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  <c r="S306" s="2"/>
      <c r="T306" s="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3"/>
      <c r="BB306" s="3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  <c r="S307" s="2"/>
      <c r="T307" s="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3"/>
      <c r="BB307" s="3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  <c r="S308" s="2"/>
      <c r="T308" s="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3"/>
      <c r="BB308" s="3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  <c r="S309" s="2"/>
      <c r="T309" s="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3"/>
      <c r="BB309" s="3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  <c r="S310" s="2"/>
      <c r="T310" s="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3"/>
      <c r="BB310" s="3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  <c r="S311" s="2"/>
      <c r="T311" s="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3"/>
      <c r="BB311" s="3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  <c r="S312" s="2"/>
      <c r="T312" s="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3"/>
      <c r="BB312" s="3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  <c r="S313" s="2"/>
      <c r="T313" s="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3"/>
      <c r="BB313" s="3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  <c r="S314" s="2"/>
      <c r="T314" s="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3"/>
      <c r="BB314" s="3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  <c r="S315" s="2"/>
      <c r="T315" s="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3"/>
      <c r="BB315" s="3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  <c r="S316" s="2"/>
      <c r="T316" s="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3"/>
      <c r="BB316" s="3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  <c r="S317" s="2"/>
      <c r="T317" s="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3"/>
      <c r="BB317" s="3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  <c r="S318" s="2"/>
      <c r="T318" s="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3"/>
      <c r="BB318" s="3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  <c r="S319" s="2"/>
      <c r="T319" s="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3"/>
      <c r="BB319" s="3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  <c r="S320" s="2"/>
      <c r="T320" s="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3"/>
      <c r="BB320" s="3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  <c r="S321" s="2"/>
      <c r="T321" s="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3"/>
      <c r="BB321" s="3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  <c r="S322" s="2"/>
      <c r="T322" s="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3"/>
      <c r="BB322" s="3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  <c r="S323" s="2"/>
      <c r="T323" s="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3"/>
      <c r="BB323" s="3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  <c r="S324" s="2"/>
      <c r="T324" s="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3"/>
      <c r="BB324" s="3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  <c r="S325" s="2"/>
      <c r="T325" s="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3"/>
      <c r="BB325" s="3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  <c r="S326" s="2"/>
      <c r="T326" s="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3"/>
      <c r="BB326" s="3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  <c r="S327" s="2"/>
      <c r="T327" s="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3"/>
      <c r="BB327" s="3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  <c r="S328" s="2"/>
      <c r="T328" s="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3"/>
      <c r="BB328" s="3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  <c r="S329" s="2"/>
      <c r="T329" s="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3"/>
      <c r="BB329" s="3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  <c r="S330" s="2"/>
      <c r="T330" s="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3"/>
      <c r="BB330" s="3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  <c r="S331" s="2"/>
      <c r="T331" s="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3"/>
      <c r="BB331" s="3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  <c r="S332" s="2"/>
      <c r="T332" s="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3"/>
      <c r="BB332" s="3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  <c r="S333" s="2"/>
      <c r="T333" s="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3"/>
      <c r="BB333" s="3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  <c r="S334" s="2"/>
      <c r="T334" s="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3"/>
      <c r="BB334" s="3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  <c r="S335" s="2"/>
      <c r="T335" s="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3"/>
      <c r="BB335" s="3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  <c r="S336" s="2"/>
      <c r="T336" s="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3"/>
      <c r="BB336" s="3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  <c r="S337" s="2"/>
      <c r="T337" s="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3"/>
      <c r="BB337" s="3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  <c r="S338" s="2"/>
      <c r="T338" s="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3"/>
      <c r="BB338" s="3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  <c r="S339" s="2"/>
      <c r="T339" s="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3"/>
      <c r="BB339" s="3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  <c r="S340" s="2"/>
      <c r="T340" s="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3"/>
      <c r="BB340" s="3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  <c r="S341" s="2"/>
      <c r="T341" s="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3"/>
      <c r="BB341" s="3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  <c r="S342" s="2"/>
      <c r="T342" s="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3"/>
      <c r="BB342" s="3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  <c r="S343" s="2"/>
      <c r="T343" s="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3"/>
      <c r="BB343" s="3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  <c r="S344" s="2"/>
      <c r="T344" s="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3"/>
      <c r="BB344" s="3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  <c r="S345" s="2"/>
      <c r="T345" s="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3"/>
      <c r="BB345" s="3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  <c r="S346" s="2"/>
      <c r="T346" s="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3"/>
      <c r="BB346" s="3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  <c r="S347" s="2"/>
      <c r="T347" s="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3"/>
      <c r="BB347" s="3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  <c r="S348" s="2"/>
      <c r="T348" s="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3"/>
      <c r="BB348" s="3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  <c r="S349" s="2"/>
      <c r="T349" s="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3"/>
      <c r="BB349" s="3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  <c r="S350" s="2"/>
      <c r="T350" s="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3"/>
      <c r="BB350" s="3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  <c r="S351" s="2"/>
      <c r="T351" s="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3"/>
      <c r="BB351" s="3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  <c r="S352" s="2"/>
      <c r="T352" s="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3"/>
      <c r="BB352" s="3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  <c r="S353" s="2"/>
      <c r="T353" s="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3"/>
      <c r="BB353" s="3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  <c r="S354" s="2"/>
      <c r="T354" s="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3"/>
      <c r="BB354" s="3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  <c r="S355" s="2"/>
      <c r="T355" s="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3"/>
      <c r="BB355" s="3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  <c r="S356" s="2"/>
      <c r="T356" s="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3"/>
      <c r="BB356" s="3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  <c r="S357" s="2"/>
      <c r="T357" s="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3"/>
      <c r="BB357" s="3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  <c r="S358" s="2"/>
      <c r="T358" s="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3"/>
      <c r="BB358" s="3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  <c r="S359" s="2"/>
      <c r="T359" s="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3"/>
      <c r="BB359" s="3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  <c r="S360" s="2"/>
      <c r="T360" s="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3"/>
      <c r="BB360" s="3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  <c r="S361" s="2"/>
      <c r="T361" s="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3"/>
      <c r="BB361" s="3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  <c r="S362" s="2"/>
      <c r="T362" s="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3"/>
      <c r="BB362" s="3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  <c r="S363" s="2"/>
      <c r="T363" s="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3"/>
      <c r="BB363" s="3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  <c r="S364" s="2"/>
      <c r="T364" s="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3"/>
      <c r="BB364" s="3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  <c r="S365" s="2"/>
      <c r="T365" s="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3"/>
      <c r="BB365" s="3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  <c r="S366" s="2"/>
      <c r="T366" s="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3"/>
      <c r="BB366" s="3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  <c r="S367" s="2"/>
      <c r="T367" s="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3"/>
      <c r="BB367" s="3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  <c r="S368" s="2"/>
      <c r="T368" s="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3"/>
      <c r="BB368" s="3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  <c r="S369" s="2"/>
      <c r="T369" s="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3"/>
      <c r="BB369" s="3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  <c r="S370" s="2"/>
      <c r="T370" s="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3"/>
      <c r="BB370" s="3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  <c r="S371" s="2"/>
      <c r="T371" s="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3"/>
      <c r="BB371" s="3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  <c r="S372" s="2"/>
      <c r="T372" s="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3"/>
      <c r="BB372" s="3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  <c r="S373" s="2"/>
      <c r="T373" s="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3"/>
      <c r="BB373" s="3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  <c r="S374" s="2"/>
      <c r="T374" s="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3"/>
      <c r="BB374" s="3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  <c r="S375" s="2"/>
      <c r="T375" s="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3"/>
      <c r="BB375" s="3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  <c r="S376" s="2"/>
      <c r="T376" s="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3"/>
      <c r="BB376" s="3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  <c r="S377" s="2"/>
      <c r="T377" s="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3"/>
      <c r="BB377" s="3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  <c r="S378" s="2"/>
      <c r="T378" s="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3"/>
      <c r="BB378" s="3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  <c r="S379" s="2"/>
      <c r="T379" s="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3"/>
      <c r="BB379" s="3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  <c r="S380" s="2"/>
      <c r="T380" s="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3"/>
      <c r="BB380" s="3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  <c r="S381" s="2"/>
      <c r="T381" s="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3"/>
      <c r="BB381" s="3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  <c r="S382" s="2"/>
      <c r="T382" s="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3"/>
      <c r="BB382" s="3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  <c r="S383" s="2"/>
      <c r="T383" s="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3"/>
      <c r="BB383" s="3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  <c r="S384" s="2"/>
      <c r="T384" s="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3"/>
      <c r="BB384" s="3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  <c r="S385" s="2"/>
      <c r="T385" s="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3"/>
      <c r="BB385" s="3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  <c r="S386" s="2"/>
      <c r="T386" s="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3"/>
      <c r="BB386" s="3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  <c r="S387" s="2"/>
      <c r="T387" s="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3"/>
      <c r="BB387" s="3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  <c r="S388" s="2"/>
      <c r="T388" s="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3"/>
      <c r="BB388" s="3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  <c r="S389" s="2"/>
      <c r="T389" s="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3"/>
      <c r="BB389" s="3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  <c r="S390" s="2"/>
      <c r="T390" s="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3"/>
      <c r="BB390" s="3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  <c r="S391" s="2"/>
      <c r="T391" s="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3"/>
      <c r="BB391" s="3"/>
      <c r="BC391" s="1"/>
      <c r="BD391" s="1"/>
      <c r="BE391" s="1"/>
      <c r="BF391" s="1"/>
      <c r="BG391" s="1"/>
      <c r="BH391" s="1"/>
      <c r="BI391" s="1"/>
      <c r="BJ391" s="1"/>
      <c r="BK391" s="1"/>
    </row>
    <row r="392" spans="1:6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  <c r="S392" s="2"/>
      <c r="T392" s="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3"/>
      <c r="BB392" s="3"/>
      <c r="BC392" s="1"/>
      <c r="BD392" s="1"/>
      <c r="BE392" s="1"/>
      <c r="BF392" s="1"/>
      <c r="BG392" s="1"/>
      <c r="BH392" s="1"/>
      <c r="BI392" s="1"/>
      <c r="BJ392" s="1"/>
      <c r="BK392" s="1"/>
    </row>
    <row r="393" spans="1:6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  <c r="S393" s="2"/>
      <c r="T393" s="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3"/>
      <c r="BB393" s="3"/>
      <c r="BC393" s="1"/>
      <c r="BD393" s="1"/>
      <c r="BE393" s="1"/>
      <c r="BF393" s="1"/>
      <c r="BG393" s="1"/>
      <c r="BH393" s="1"/>
      <c r="BI393" s="1"/>
      <c r="BJ393" s="1"/>
      <c r="BK393" s="1"/>
    </row>
    <row r="394" spans="1:6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  <c r="S394" s="2"/>
      <c r="T394" s="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3"/>
      <c r="BB394" s="3"/>
      <c r="BC394" s="1"/>
      <c r="BD394" s="1"/>
      <c r="BE394" s="1"/>
      <c r="BF394" s="1"/>
      <c r="BG394" s="1"/>
      <c r="BH394" s="1"/>
      <c r="BI394" s="1"/>
      <c r="BJ394" s="1"/>
      <c r="BK394" s="1"/>
    </row>
    <row r="395" spans="1:6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  <c r="S395" s="2"/>
      <c r="T395" s="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3"/>
      <c r="BB395" s="3"/>
      <c r="BC395" s="1"/>
      <c r="BD395" s="1"/>
      <c r="BE395" s="1"/>
      <c r="BF395" s="1"/>
      <c r="BG395" s="1"/>
      <c r="BH395" s="1"/>
      <c r="BI395" s="1"/>
      <c r="BJ395" s="1"/>
      <c r="BK395" s="1"/>
    </row>
    <row r="396" spans="1:6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  <c r="S396" s="2"/>
      <c r="T396" s="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3"/>
      <c r="BB396" s="3"/>
      <c r="BC396" s="1"/>
      <c r="BD396" s="1"/>
      <c r="BE396" s="1"/>
      <c r="BF396" s="1"/>
      <c r="BG396" s="1"/>
      <c r="BH396" s="1"/>
      <c r="BI396" s="1"/>
      <c r="BJ396" s="1"/>
      <c r="BK396" s="1"/>
    </row>
    <row r="397" spans="1:6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  <c r="S397" s="2"/>
      <c r="T397" s="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3"/>
      <c r="BB397" s="3"/>
      <c r="BC397" s="1"/>
      <c r="BD397" s="1"/>
      <c r="BE397" s="1"/>
      <c r="BF397" s="1"/>
      <c r="BG397" s="1"/>
      <c r="BH397" s="1"/>
      <c r="BI397" s="1"/>
      <c r="BJ397" s="1"/>
      <c r="BK397" s="1"/>
    </row>
    <row r="398" spans="1:6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  <c r="S398" s="2"/>
      <c r="T398" s="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3"/>
      <c r="BB398" s="3"/>
      <c r="BC398" s="1"/>
      <c r="BD398" s="1"/>
      <c r="BE398" s="1"/>
      <c r="BF398" s="1"/>
      <c r="BG398" s="1"/>
      <c r="BH398" s="1"/>
      <c r="BI398" s="1"/>
      <c r="BJ398" s="1"/>
      <c r="BK398" s="1"/>
    </row>
    <row r="399" spans="1:6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  <c r="S399" s="2"/>
      <c r="T399" s="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3"/>
      <c r="BB399" s="3"/>
      <c r="BC399" s="1"/>
      <c r="BD399" s="1"/>
      <c r="BE399" s="1"/>
      <c r="BF399" s="1"/>
      <c r="BG399" s="1"/>
      <c r="BH399" s="1"/>
      <c r="BI399" s="1"/>
      <c r="BJ399" s="1"/>
      <c r="BK399" s="1"/>
    </row>
    <row r="400" spans="1:6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  <c r="S400" s="2"/>
      <c r="T400" s="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3"/>
      <c r="BB400" s="3"/>
      <c r="BC400" s="1"/>
      <c r="BD400" s="1"/>
      <c r="BE400" s="1"/>
      <c r="BF400" s="1"/>
      <c r="BG400" s="1"/>
      <c r="BH400" s="1"/>
      <c r="BI400" s="1"/>
      <c r="BJ400" s="1"/>
      <c r="BK400" s="1"/>
    </row>
    <row r="401" spans="1:6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  <c r="S401" s="2"/>
      <c r="T401" s="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3"/>
      <c r="BB401" s="3"/>
      <c r="BC401" s="1"/>
      <c r="BD401" s="1"/>
      <c r="BE401" s="1"/>
      <c r="BF401" s="1"/>
      <c r="BG401" s="1"/>
      <c r="BH401" s="1"/>
      <c r="BI401" s="1"/>
      <c r="BJ401" s="1"/>
      <c r="BK401" s="1"/>
    </row>
    <row r="402" spans="1:6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  <c r="S402" s="2"/>
      <c r="T402" s="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3"/>
      <c r="BB402" s="3"/>
      <c r="BC402" s="1"/>
      <c r="BD402" s="1"/>
      <c r="BE402" s="1"/>
      <c r="BF402" s="1"/>
      <c r="BG402" s="1"/>
      <c r="BH402" s="1"/>
      <c r="BI402" s="1"/>
      <c r="BJ402" s="1"/>
      <c r="BK402" s="1"/>
    </row>
    <row r="403" spans="1:6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  <c r="S403" s="2"/>
      <c r="T403" s="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3"/>
      <c r="BB403" s="3"/>
      <c r="BC403" s="1"/>
      <c r="BD403" s="1"/>
      <c r="BE403" s="1"/>
      <c r="BF403" s="1"/>
      <c r="BG403" s="1"/>
      <c r="BH403" s="1"/>
      <c r="BI403" s="1"/>
      <c r="BJ403" s="1"/>
      <c r="BK403" s="1"/>
    </row>
    <row r="404" spans="1:6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  <c r="S404" s="2"/>
      <c r="T404" s="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3"/>
      <c r="BB404" s="3"/>
      <c r="BC404" s="1"/>
      <c r="BD404" s="1"/>
      <c r="BE404" s="1"/>
      <c r="BF404" s="1"/>
      <c r="BG404" s="1"/>
      <c r="BH404" s="1"/>
      <c r="BI404" s="1"/>
      <c r="BJ404" s="1"/>
      <c r="BK404" s="1"/>
    </row>
    <row r="405" spans="1:6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  <c r="S405" s="2"/>
      <c r="T405" s="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3"/>
      <c r="BB405" s="3"/>
      <c r="BC405" s="1"/>
      <c r="BD405" s="1"/>
      <c r="BE405" s="1"/>
      <c r="BF405" s="1"/>
      <c r="BG405" s="1"/>
      <c r="BH405" s="1"/>
      <c r="BI405" s="1"/>
      <c r="BJ405" s="1"/>
      <c r="BK405" s="1"/>
    </row>
    <row r="406" spans="1:6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  <c r="S406" s="2"/>
      <c r="T406" s="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3"/>
      <c r="BB406" s="3"/>
      <c r="BC406" s="1"/>
      <c r="BD406" s="1"/>
      <c r="BE406" s="1"/>
      <c r="BF406" s="1"/>
      <c r="BG406" s="1"/>
      <c r="BH406" s="1"/>
      <c r="BI406" s="1"/>
      <c r="BJ406" s="1"/>
      <c r="BK406" s="1"/>
    </row>
    <row r="407" spans="1:6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  <c r="S407" s="2"/>
      <c r="T407" s="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3"/>
      <c r="BB407" s="3"/>
      <c r="BC407" s="1"/>
      <c r="BD407" s="1"/>
      <c r="BE407" s="1"/>
      <c r="BF407" s="1"/>
      <c r="BG407" s="1"/>
      <c r="BH407" s="1"/>
      <c r="BI407" s="1"/>
      <c r="BJ407" s="1"/>
      <c r="BK407" s="1"/>
    </row>
    <row r="408" spans="1:6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  <c r="S408" s="2"/>
      <c r="T408" s="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3"/>
      <c r="BB408" s="3"/>
      <c r="BC408" s="1"/>
      <c r="BD408" s="1"/>
      <c r="BE408" s="1"/>
      <c r="BF408" s="1"/>
      <c r="BG408" s="1"/>
      <c r="BH408" s="1"/>
      <c r="BI408" s="1"/>
      <c r="BJ408" s="1"/>
      <c r="BK408" s="1"/>
    </row>
    <row r="409" spans="1:6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  <c r="S409" s="2"/>
      <c r="T409" s="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3"/>
      <c r="BB409" s="3"/>
      <c r="BC409" s="1"/>
      <c r="BD409" s="1"/>
      <c r="BE409" s="1"/>
      <c r="BF409" s="1"/>
      <c r="BG409" s="1"/>
      <c r="BH409" s="1"/>
      <c r="BI409" s="1"/>
      <c r="BJ409" s="1"/>
      <c r="BK409" s="1"/>
    </row>
    <row r="410" spans="1:6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  <c r="S410" s="2"/>
      <c r="T410" s="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3"/>
      <c r="BB410" s="3"/>
      <c r="BC410" s="1"/>
      <c r="BD410" s="1"/>
      <c r="BE410" s="1"/>
      <c r="BF410" s="1"/>
      <c r="BG410" s="1"/>
      <c r="BH410" s="1"/>
      <c r="BI410" s="1"/>
      <c r="BJ410" s="1"/>
      <c r="BK410" s="1"/>
    </row>
    <row r="411" spans="1:6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  <c r="S411" s="2"/>
      <c r="T411" s="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3"/>
      <c r="BB411" s="3"/>
      <c r="BC411" s="1"/>
      <c r="BD411" s="1"/>
      <c r="BE411" s="1"/>
      <c r="BF411" s="1"/>
      <c r="BG411" s="1"/>
      <c r="BH411" s="1"/>
      <c r="BI411" s="1"/>
      <c r="BJ411" s="1"/>
      <c r="BK411" s="1"/>
    </row>
    <row r="412" spans="1:6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  <c r="S412" s="2"/>
      <c r="T412" s="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3"/>
      <c r="BB412" s="3"/>
      <c r="BC412" s="1"/>
      <c r="BD412" s="1"/>
      <c r="BE412" s="1"/>
      <c r="BF412" s="1"/>
      <c r="BG412" s="1"/>
      <c r="BH412" s="1"/>
      <c r="BI412" s="1"/>
      <c r="BJ412" s="1"/>
      <c r="BK412" s="1"/>
    </row>
    <row r="413" spans="1:6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  <c r="S413" s="2"/>
      <c r="T413" s="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3"/>
      <c r="BB413" s="3"/>
      <c r="BC413" s="1"/>
      <c r="BD413" s="1"/>
      <c r="BE413" s="1"/>
      <c r="BF413" s="1"/>
      <c r="BG413" s="1"/>
      <c r="BH413" s="1"/>
      <c r="BI413" s="1"/>
      <c r="BJ413" s="1"/>
      <c r="BK413" s="1"/>
    </row>
    <row r="414" spans="1:6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  <c r="S414" s="2"/>
      <c r="T414" s="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3"/>
      <c r="BB414" s="3"/>
      <c r="BC414" s="1"/>
      <c r="BD414" s="1"/>
      <c r="BE414" s="1"/>
      <c r="BF414" s="1"/>
      <c r="BG414" s="1"/>
      <c r="BH414" s="1"/>
      <c r="BI414" s="1"/>
      <c r="BJ414" s="1"/>
      <c r="BK414" s="1"/>
    </row>
    <row r="415" spans="1:6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  <c r="S415" s="2"/>
      <c r="T415" s="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3"/>
      <c r="BB415" s="3"/>
      <c r="BC415" s="1"/>
      <c r="BD415" s="1"/>
      <c r="BE415" s="1"/>
      <c r="BF415" s="1"/>
      <c r="BG415" s="1"/>
      <c r="BH415" s="1"/>
      <c r="BI415" s="1"/>
      <c r="BJ415" s="1"/>
      <c r="BK415" s="1"/>
    </row>
    <row r="416" spans="1:6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  <c r="S416" s="2"/>
      <c r="T416" s="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3"/>
      <c r="BB416" s="3"/>
      <c r="BC416" s="1"/>
      <c r="BD416" s="1"/>
      <c r="BE416" s="1"/>
      <c r="BF416" s="1"/>
      <c r="BG416" s="1"/>
      <c r="BH416" s="1"/>
      <c r="BI416" s="1"/>
      <c r="BJ416" s="1"/>
      <c r="BK416" s="1"/>
    </row>
    <row r="417" spans="1:6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  <c r="S417" s="2"/>
      <c r="T417" s="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3"/>
      <c r="BB417" s="3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  <c r="S418" s="2"/>
      <c r="T418" s="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3"/>
      <c r="BB418" s="3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  <c r="S419" s="2"/>
      <c r="T419" s="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3"/>
      <c r="BB419" s="3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  <c r="S420" s="2"/>
      <c r="T420" s="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3"/>
      <c r="BB420" s="3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  <c r="S421" s="2"/>
      <c r="T421" s="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3"/>
      <c r="BB421" s="3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  <c r="S422" s="2"/>
      <c r="T422" s="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3"/>
      <c r="BB422" s="3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  <c r="S423" s="2"/>
      <c r="T423" s="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3"/>
      <c r="BB423" s="3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  <c r="S424" s="2"/>
      <c r="T424" s="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3"/>
      <c r="BB424" s="3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  <c r="S425" s="2"/>
      <c r="T425" s="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3"/>
      <c r="BB425" s="3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  <c r="S426" s="2"/>
      <c r="T426" s="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3"/>
      <c r="BB426" s="3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  <c r="S427" s="2"/>
      <c r="T427" s="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3"/>
      <c r="BB427" s="3"/>
      <c r="BC427" s="1"/>
      <c r="BD427" s="1"/>
      <c r="BE427" s="1"/>
      <c r="BF427" s="1"/>
      <c r="BG427" s="1"/>
      <c r="BH427" s="1"/>
      <c r="BI427" s="1"/>
      <c r="BJ427" s="1"/>
      <c r="BK427" s="1"/>
    </row>
    <row r="428" spans="1:6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  <c r="S428" s="2"/>
      <c r="T428" s="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3"/>
      <c r="BB428" s="3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  <c r="S429" s="2"/>
      <c r="T429" s="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3"/>
      <c r="BB429" s="3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  <c r="S430" s="2"/>
      <c r="T430" s="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3"/>
      <c r="BB430" s="3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  <c r="S431" s="2"/>
      <c r="T431" s="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3"/>
      <c r="BB431" s="3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  <c r="S432" s="2"/>
      <c r="T432" s="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3"/>
      <c r="BB432" s="3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6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  <c r="S433" s="2"/>
      <c r="T433" s="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3"/>
      <c r="BB433" s="3"/>
      <c r="BC433" s="1"/>
      <c r="BD433" s="1"/>
      <c r="BE433" s="1"/>
      <c r="BF433" s="1"/>
      <c r="BG433" s="1"/>
      <c r="BH433" s="1"/>
      <c r="BI433" s="1"/>
      <c r="BJ433" s="1"/>
      <c r="BK433" s="1"/>
    </row>
    <row r="434" spans="1:6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  <c r="S434" s="2"/>
      <c r="T434" s="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3"/>
      <c r="BB434" s="3"/>
      <c r="BC434" s="1"/>
      <c r="BD434" s="1"/>
      <c r="BE434" s="1"/>
      <c r="BF434" s="1"/>
      <c r="BG434" s="1"/>
      <c r="BH434" s="1"/>
      <c r="BI434" s="1"/>
      <c r="BJ434" s="1"/>
      <c r="BK434" s="1"/>
    </row>
    <row r="435" spans="1:6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  <c r="S435" s="2"/>
      <c r="T435" s="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3"/>
      <c r="BB435" s="3"/>
      <c r="BC435" s="1"/>
      <c r="BD435" s="1"/>
      <c r="BE435" s="1"/>
      <c r="BF435" s="1"/>
      <c r="BG435" s="1"/>
      <c r="BH435" s="1"/>
      <c r="BI435" s="1"/>
      <c r="BJ435" s="1"/>
      <c r="BK435" s="1"/>
    </row>
    <row r="436" spans="1:6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  <c r="S436" s="2"/>
      <c r="T436" s="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3"/>
      <c r="BB436" s="3"/>
      <c r="BC436" s="1"/>
      <c r="BD436" s="1"/>
      <c r="BE436" s="1"/>
      <c r="BF436" s="1"/>
      <c r="BG436" s="1"/>
      <c r="BH436" s="1"/>
      <c r="BI436" s="1"/>
      <c r="BJ436" s="1"/>
      <c r="BK436" s="1"/>
    </row>
    <row r="437" spans="1:6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  <c r="S437" s="2"/>
      <c r="T437" s="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3"/>
      <c r="BB437" s="3"/>
      <c r="BC437" s="1"/>
      <c r="BD437" s="1"/>
      <c r="BE437" s="1"/>
      <c r="BF437" s="1"/>
      <c r="BG437" s="1"/>
      <c r="BH437" s="1"/>
      <c r="BI437" s="1"/>
      <c r="BJ437" s="1"/>
      <c r="BK437" s="1"/>
    </row>
    <row r="438" spans="1:6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  <c r="S438" s="2"/>
      <c r="T438" s="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3"/>
      <c r="BB438" s="3"/>
      <c r="BC438" s="1"/>
      <c r="BD438" s="1"/>
      <c r="BE438" s="1"/>
      <c r="BF438" s="1"/>
      <c r="BG438" s="1"/>
      <c r="BH438" s="1"/>
      <c r="BI438" s="1"/>
      <c r="BJ438" s="1"/>
      <c r="BK438" s="1"/>
    </row>
    <row r="439" spans="1:6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  <c r="S439" s="2"/>
      <c r="T439" s="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3"/>
      <c r="BB439" s="3"/>
      <c r="BC439" s="1"/>
      <c r="BD439" s="1"/>
      <c r="BE439" s="1"/>
      <c r="BF439" s="1"/>
      <c r="BG439" s="1"/>
      <c r="BH439" s="1"/>
      <c r="BI439" s="1"/>
      <c r="BJ439" s="1"/>
      <c r="BK439" s="1"/>
    </row>
    <row r="440" spans="1:6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  <c r="S440" s="2"/>
      <c r="T440" s="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3"/>
      <c r="BB440" s="3"/>
      <c r="BC440" s="1"/>
      <c r="BD440" s="1"/>
      <c r="BE440" s="1"/>
      <c r="BF440" s="1"/>
      <c r="BG440" s="1"/>
      <c r="BH440" s="1"/>
      <c r="BI440" s="1"/>
      <c r="BJ440" s="1"/>
      <c r="BK440" s="1"/>
    </row>
    <row r="441" spans="1:6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  <c r="S441" s="2"/>
      <c r="T441" s="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3"/>
      <c r="BB441" s="3"/>
      <c r="BC441" s="1"/>
      <c r="BD441" s="1"/>
      <c r="BE441" s="1"/>
      <c r="BF441" s="1"/>
      <c r="BG441" s="1"/>
      <c r="BH441" s="1"/>
      <c r="BI441" s="1"/>
      <c r="BJ441" s="1"/>
      <c r="BK441" s="1"/>
    </row>
    <row r="442" spans="1:6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  <c r="S442" s="2"/>
      <c r="T442" s="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3"/>
      <c r="BB442" s="3"/>
      <c r="BC442" s="1"/>
      <c r="BD442" s="1"/>
      <c r="BE442" s="1"/>
      <c r="BF442" s="1"/>
      <c r="BG442" s="1"/>
      <c r="BH442" s="1"/>
      <c r="BI442" s="1"/>
      <c r="BJ442" s="1"/>
      <c r="BK442" s="1"/>
    </row>
    <row r="443" spans="1:6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  <c r="S443" s="2"/>
      <c r="T443" s="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3"/>
      <c r="BB443" s="3"/>
      <c r="BC443" s="1"/>
      <c r="BD443" s="1"/>
      <c r="BE443" s="1"/>
      <c r="BF443" s="1"/>
      <c r="BG443" s="1"/>
      <c r="BH443" s="1"/>
      <c r="BI443" s="1"/>
      <c r="BJ443" s="1"/>
      <c r="BK443" s="1"/>
    </row>
    <row r="444" spans="1:6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  <c r="S444" s="2"/>
      <c r="T444" s="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3"/>
      <c r="BB444" s="3"/>
      <c r="BC444" s="1"/>
      <c r="BD444" s="1"/>
      <c r="BE444" s="1"/>
      <c r="BF444" s="1"/>
      <c r="BG444" s="1"/>
      <c r="BH444" s="1"/>
      <c r="BI444" s="1"/>
      <c r="BJ444" s="1"/>
      <c r="BK444" s="1"/>
    </row>
    <row r="445" spans="1:6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  <c r="S445" s="2"/>
      <c r="T445" s="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3"/>
      <c r="BB445" s="3"/>
      <c r="BC445" s="1"/>
      <c r="BD445" s="1"/>
      <c r="BE445" s="1"/>
      <c r="BF445" s="1"/>
      <c r="BG445" s="1"/>
      <c r="BH445" s="1"/>
      <c r="BI445" s="1"/>
      <c r="BJ445" s="1"/>
      <c r="BK445" s="1"/>
    </row>
    <row r="446" spans="1:6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  <c r="S446" s="2"/>
      <c r="T446" s="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3"/>
      <c r="BB446" s="3"/>
      <c r="BC446" s="1"/>
      <c r="BD446" s="1"/>
      <c r="BE446" s="1"/>
      <c r="BF446" s="1"/>
      <c r="BG446" s="1"/>
      <c r="BH446" s="1"/>
      <c r="BI446" s="1"/>
      <c r="BJ446" s="1"/>
      <c r="BK446" s="1"/>
    </row>
    <row r="447" spans="1:6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  <c r="S447" s="2"/>
      <c r="T447" s="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3"/>
      <c r="BB447" s="3"/>
      <c r="BC447" s="1"/>
      <c r="BD447" s="1"/>
      <c r="BE447" s="1"/>
      <c r="BF447" s="1"/>
      <c r="BG447" s="1"/>
      <c r="BH447" s="1"/>
      <c r="BI447" s="1"/>
      <c r="BJ447" s="1"/>
      <c r="BK447" s="1"/>
    </row>
    <row r="448" spans="1:6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  <c r="S448" s="2"/>
      <c r="T448" s="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3"/>
      <c r="BB448" s="3"/>
      <c r="BC448" s="1"/>
      <c r="BD448" s="1"/>
      <c r="BE448" s="1"/>
      <c r="BF448" s="1"/>
      <c r="BG448" s="1"/>
      <c r="BH448" s="1"/>
      <c r="BI448" s="1"/>
      <c r="BJ448" s="1"/>
      <c r="BK448" s="1"/>
    </row>
    <row r="449" spans="1:6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  <c r="S449" s="2"/>
      <c r="T449" s="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3"/>
      <c r="BB449" s="3"/>
      <c r="BC449" s="1"/>
      <c r="BD449" s="1"/>
      <c r="BE449" s="1"/>
      <c r="BF449" s="1"/>
      <c r="BG449" s="1"/>
      <c r="BH449" s="1"/>
      <c r="BI449" s="1"/>
      <c r="BJ449" s="1"/>
      <c r="BK449" s="1"/>
    </row>
    <row r="450" spans="1:6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  <c r="S450" s="2"/>
      <c r="T450" s="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3"/>
      <c r="BB450" s="3"/>
      <c r="BC450" s="1"/>
      <c r="BD450" s="1"/>
      <c r="BE450" s="1"/>
      <c r="BF450" s="1"/>
      <c r="BG450" s="1"/>
      <c r="BH450" s="1"/>
      <c r="BI450" s="1"/>
      <c r="BJ450" s="1"/>
      <c r="BK450" s="1"/>
    </row>
    <row r="451" spans="1:6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  <c r="S451" s="2"/>
      <c r="T451" s="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3"/>
      <c r="BB451" s="3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  <c r="S452" s="2"/>
      <c r="T452" s="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3"/>
      <c r="BB452" s="3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  <c r="S453" s="2"/>
      <c r="T453" s="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3"/>
      <c r="BB453" s="3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  <c r="S454" s="2"/>
      <c r="T454" s="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3"/>
      <c r="BB454" s="3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  <c r="S455" s="2"/>
      <c r="T455" s="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3"/>
      <c r="BB455" s="3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  <c r="S456" s="2"/>
      <c r="T456" s="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3"/>
      <c r="BB456" s="3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  <c r="S457" s="2"/>
      <c r="T457" s="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3"/>
      <c r="BB457" s="3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  <c r="S458" s="2"/>
      <c r="T458" s="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3"/>
      <c r="BB458" s="3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  <c r="S459" s="2"/>
      <c r="T459" s="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3"/>
      <c r="BB459" s="3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  <c r="S460" s="2"/>
      <c r="T460" s="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3"/>
      <c r="BB460" s="3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  <c r="S461" s="2"/>
      <c r="T461" s="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3"/>
      <c r="BB461" s="3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  <c r="S462" s="2"/>
      <c r="T462" s="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3"/>
      <c r="BB462" s="3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  <c r="S463" s="2"/>
      <c r="T463" s="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3"/>
      <c r="BB463" s="3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  <c r="S464" s="2"/>
      <c r="T464" s="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3"/>
      <c r="BB464" s="3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  <c r="S465" s="2"/>
      <c r="T465" s="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3"/>
      <c r="BB465" s="3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  <c r="S466" s="2"/>
      <c r="T466" s="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3"/>
      <c r="BB466" s="3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  <c r="S467" s="2"/>
      <c r="T467" s="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3"/>
      <c r="BB467" s="3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  <c r="S468" s="2"/>
      <c r="T468" s="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3"/>
      <c r="BB468" s="3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  <c r="S469" s="2"/>
      <c r="T469" s="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3"/>
      <c r="BB469" s="3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  <c r="S470" s="2"/>
      <c r="T470" s="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3"/>
      <c r="BB470" s="3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  <c r="S471" s="2"/>
      <c r="T471" s="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3"/>
      <c r="BB471" s="3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  <c r="S472" s="2"/>
      <c r="T472" s="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3"/>
      <c r="BB472" s="3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  <c r="S473" s="2"/>
      <c r="T473" s="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3"/>
      <c r="BB473" s="3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  <c r="S474" s="2"/>
      <c r="T474" s="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3"/>
      <c r="BB474" s="3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  <c r="S475" s="2"/>
      <c r="T475" s="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3"/>
      <c r="BB475" s="3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  <c r="S476" s="2"/>
      <c r="T476" s="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3"/>
      <c r="BB476" s="3"/>
      <c r="BC476" s="1"/>
      <c r="BD476" s="1"/>
      <c r="BE476" s="1"/>
      <c r="BF476" s="1"/>
      <c r="BG476" s="1"/>
      <c r="BH476" s="1"/>
      <c r="BI476" s="1"/>
      <c r="BJ476" s="1"/>
      <c r="BK476" s="1"/>
    </row>
    <row r="477" spans="1:6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  <c r="S477" s="2"/>
      <c r="T477" s="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3"/>
      <c r="BB477" s="3"/>
      <c r="BC477" s="1"/>
      <c r="BD477" s="1"/>
      <c r="BE477" s="1"/>
      <c r="BF477" s="1"/>
      <c r="BG477" s="1"/>
      <c r="BH477" s="1"/>
      <c r="BI477" s="1"/>
      <c r="BJ477" s="1"/>
      <c r="BK477" s="1"/>
    </row>
    <row r="478" spans="1:6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  <c r="S478" s="2"/>
      <c r="T478" s="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3"/>
      <c r="BB478" s="3"/>
      <c r="BC478" s="1"/>
      <c r="BD478" s="1"/>
      <c r="BE478" s="1"/>
      <c r="BF478" s="1"/>
      <c r="BG478" s="1"/>
      <c r="BH478" s="1"/>
      <c r="BI478" s="1"/>
      <c r="BJ478" s="1"/>
      <c r="BK478" s="1"/>
    </row>
    <row r="479" spans="1:6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  <c r="S479" s="2"/>
      <c r="T479" s="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3"/>
      <c r="BB479" s="3"/>
      <c r="BC479" s="1"/>
      <c r="BD479" s="1"/>
      <c r="BE479" s="1"/>
      <c r="BF479" s="1"/>
      <c r="BG479" s="1"/>
      <c r="BH479" s="1"/>
      <c r="BI479" s="1"/>
      <c r="BJ479" s="1"/>
      <c r="BK479" s="1"/>
    </row>
    <row r="480" spans="1:6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  <c r="S480" s="2"/>
      <c r="T480" s="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3"/>
      <c r="BB480" s="3"/>
      <c r="BC480" s="1"/>
      <c r="BD480" s="1"/>
      <c r="BE480" s="1"/>
      <c r="BF480" s="1"/>
      <c r="BG480" s="1"/>
      <c r="BH480" s="1"/>
      <c r="BI480" s="1"/>
      <c r="BJ480" s="1"/>
      <c r="BK480" s="1"/>
    </row>
    <row r="481" spans="1:6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  <c r="S481" s="2"/>
      <c r="T481" s="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3"/>
      <c r="BB481" s="3"/>
      <c r="BC481" s="1"/>
      <c r="BD481" s="1"/>
      <c r="BE481" s="1"/>
      <c r="BF481" s="1"/>
      <c r="BG481" s="1"/>
      <c r="BH481" s="1"/>
      <c r="BI481" s="1"/>
      <c r="BJ481" s="1"/>
      <c r="BK481" s="1"/>
    </row>
    <row r="482" spans="1:6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  <c r="S482" s="2"/>
      <c r="T482" s="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3"/>
      <c r="BB482" s="3"/>
      <c r="BC482" s="1"/>
      <c r="BD482" s="1"/>
      <c r="BE482" s="1"/>
      <c r="BF482" s="1"/>
      <c r="BG482" s="1"/>
      <c r="BH482" s="1"/>
      <c r="BI482" s="1"/>
      <c r="BJ482" s="1"/>
      <c r="BK482" s="1"/>
    </row>
    <row r="483" spans="1:6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  <c r="S483" s="2"/>
      <c r="T483" s="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3"/>
      <c r="BB483" s="3"/>
      <c r="BC483" s="1"/>
      <c r="BD483" s="1"/>
      <c r="BE483" s="1"/>
      <c r="BF483" s="1"/>
      <c r="BG483" s="1"/>
      <c r="BH483" s="1"/>
      <c r="BI483" s="1"/>
      <c r="BJ483" s="1"/>
      <c r="BK483" s="1"/>
    </row>
    <row r="484" spans="1:6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  <c r="S484" s="2"/>
      <c r="T484" s="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3"/>
      <c r="BB484" s="3"/>
      <c r="BC484" s="1"/>
      <c r="BD484" s="1"/>
      <c r="BE484" s="1"/>
      <c r="BF484" s="1"/>
      <c r="BG484" s="1"/>
      <c r="BH484" s="1"/>
      <c r="BI484" s="1"/>
      <c r="BJ484" s="1"/>
      <c r="BK484" s="1"/>
    </row>
    <row r="485" spans="1:6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  <c r="S485" s="2"/>
      <c r="T485" s="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3"/>
      <c r="BB485" s="3"/>
      <c r="BC485" s="1"/>
      <c r="BD485" s="1"/>
      <c r="BE485" s="1"/>
      <c r="BF485" s="1"/>
      <c r="BG485" s="1"/>
      <c r="BH485" s="1"/>
      <c r="BI485" s="1"/>
      <c r="BJ485" s="1"/>
      <c r="BK485" s="1"/>
    </row>
    <row r="486" spans="1:6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  <c r="S486" s="2"/>
      <c r="T486" s="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3"/>
      <c r="BB486" s="3"/>
      <c r="BC486" s="1"/>
      <c r="BD486" s="1"/>
      <c r="BE486" s="1"/>
      <c r="BF486" s="1"/>
      <c r="BG486" s="1"/>
      <c r="BH486" s="1"/>
      <c r="BI486" s="1"/>
      <c r="BJ486" s="1"/>
      <c r="BK486" s="1"/>
    </row>
    <row r="487" spans="1:6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  <c r="S487" s="2"/>
      <c r="T487" s="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3"/>
      <c r="BB487" s="3"/>
      <c r="BC487" s="1"/>
      <c r="BD487" s="1"/>
      <c r="BE487" s="1"/>
      <c r="BF487" s="1"/>
      <c r="BG487" s="1"/>
      <c r="BH487" s="1"/>
      <c r="BI487" s="1"/>
      <c r="BJ487" s="1"/>
      <c r="BK487" s="1"/>
    </row>
    <row r="488" spans="1:6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  <c r="S488" s="2"/>
      <c r="T488" s="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3"/>
      <c r="BB488" s="3"/>
      <c r="BC488" s="1"/>
      <c r="BD488" s="1"/>
      <c r="BE488" s="1"/>
      <c r="BF488" s="1"/>
      <c r="BG488" s="1"/>
      <c r="BH488" s="1"/>
      <c r="BI488" s="1"/>
      <c r="BJ488" s="1"/>
      <c r="BK488" s="1"/>
    </row>
    <row r="489" spans="1:6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  <c r="S489" s="2"/>
      <c r="T489" s="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3"/>
      <c r="BB489" s="3"/>
      <c r="BC489" s="1"/>
      <c r="BD489" s="1"/>
      <c r="BE489" s="1"/>
      <c r="BF489" s="1"/>
      <c r="BG489" s="1"/>
      <c r="BH489" s="1"/>
      <c r="BI489" s="1"/>
      <c r="BJ489" s="1"/>
      <c r="BK489" s="1"/>
    </row>
    <row r="490" spans="1:6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  <c r="S490" s="2"/>
      <c r="T490" s="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3"/>
      <c r="BB490" s="3"/>
      <c r="BC490" s="1"/>
      <c r="BD490" s="1"/>
      <c r="BE490" s="1"/>
      <c r="BF490" s="1"/>
      <c r="BG490" s="1"/>
      <c r="BH490" s="1"/>
      <c r="BI490" s="1"/>
      <c r="BJ490" s="1"/>
      <c r="BK490" s="1"/>
    </row>
    <row r="491" spans="1:6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  <c r="S491" s="2"/>
      <c r="T491" s="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3"/>
      <c r="BB491" s="3"/>
      <c r="BC491" s="1"/>
      <c r="BD491" s="1"/>
      <c r="BE491" s="1"/>
      <c r="BF491" s="1"/>
      <c r="BG491" s="1"/>
      <c r="BH491" s="1"/>
      <c r="BI491" s="1"/>
      <c r="BJ491" s="1"/>
      <c r="BK491" s="1"/>
    </row>
    <row r="492" spans="1:6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  <c r="S492" s="2"/>
      <c r="T492" s="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3"/>
      <c r="BB492" s="3"/>
      <c r="BC492" s="1"/>
      <c r="BD492" s="1"/>
      <c r="BE492" s="1"/>
      <c r="BF492" s="1"/>
      <c r="BG492" s="1"/>
      <c r="BH492" s="1"/>
      <c r="BI492" s="1"/>
      <c r="BJ492" s="1"/>
      <c r="BK492" s="1"/>
    </row>
    <row r="493" spans="1:6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  <c r="S493" s="2"/>
      <c r="T493" s="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3"/>
      <c r="BB493" s="3"/>
      <c r="BC493" s="1"/>
      <c r="BD493" s="1"/>
      <c r="BE493" s="1"/>
      <c r="BF493" s="1"/>
      <c r="BG493" s="1"/>
      <c r="BH493" s="1"/>
      <c r="BI493" s="1"/>
      <c r="BJ493" s="1"/>
      <c r="BK493" s="1"/>
    </row>
    <row r="494" spans="1:6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  <c r="S494" s="2"/>
      <c r="T494" s="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3"/>
      <c r="BB494" s="3"/>
      <c r="BC494" s="1"/>
      <c r="BD494" s="1"/>
      <c r="BE494" s="1"/>
      <c r="BF494" s="1"/>
      <c r="BG494" s="1"/>
      <c r="BH494" s="1"/>
      <c r="BI494" s="1"/>
      <c r="BJ494" s="1"/>
      <c r="BK494" s="1"/>
    </row>
    <row r="495" spans="1:6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  <c r="S495" s="2"/>
      <c r="T495" s="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3"/>
      <c r="BB495" s="3"/>
      <c r="BC495" s="1"/>
      <c r="BD495" s="1"/>
      <c r="BE495" s="1"/>
      <c r="BF495" s="1"/>
      <c r="BG495" s="1"/>
      <c r="BH495" s="1"/>
      <c r="BI495" s="1"/>
      <c r="BJ495" s="1"/>
      <c r="BK495" s="1"/>
    </row>
    <row r="496" spans="1:6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  <c r="S496" s="2"/>
      <c r="T496" s="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3"/>
      <c r="BB496" s="3"/>
      <c r="BC496" s="1"/>
      <c r="BD496" s="1"/>
      <c r="BE496" s="1"/>
      <c r="BF496" s="1"/>
      <c r="BG496" s="1"/>
      <c r="BH496" s="1"/>
      <c r="BI496" s="1"/>
      <c r="BJ496" s="1"/>
      <c r="BK496" s="1"/>
    </row>
    <row r="497" spans="1:6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  <c r="S497" s="2"/>
      <c r="T497" s="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3"/>
      <c r="BB497" s="3"/>
      <c r="BC497" s="1"/>
      <c r="BD497" s="1"/>
      <c r="BE497" s="1"/>
      <c r="BF497" s="1"/>
      <c r="BG497" s="1"/>
      <c r="BH497" s="1"/>
      <c r="BI497" s="1"/>
      <c r="BJ497" s="1"/>
      <c r="BK497" s="1"/>
    </row>
    <row r="498" spans="1:6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  <c r="S498" s="2"/>
      <c r="T498" s="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3"/>
      <c r="BB498" s="3"/>
      <c r="BC498" s="1"/>
      <c r="BD498" s="1"/>
      <c r="BE498" s="1"/>
      <c r="BF498" s="1"/>
      <c r="BG498" s="1"/>
      <c r="BH498" s="1"/>
      <c r="BI498" s="1"/>
      <c r="BJ498" s="1"/>
      <c r="BK498" s="1"/>
    </row>
    <row r="499" spans="1:6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  <c r="S499" s="2"/>
      <c r="T499" s="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3"/>
      <c r="BB499" s="3"/>
      <c r="BC499" s="1"/>
      <c r="BD499" s="1"/>
      <c r="BE499" s="1"/>
      <c r="BF499" s="1"/>
      <c r="BG499" s="1"/>
      <c r="BH499" s="1"/>
      <c r="BI499" s="1"/>
      <c r="BJ499" s="1"/>
      <c r="BK499" s="1"/>
    </row>
    <row r="500" spans="1:6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  <c r="S500" s="2"/>
      <c r="T500" s="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3"/>
      <c r="BB500" s="3"/>
      <c r="BC500" s="1"/>
      <c r="BD500" s="1"/>
      <c r="BE500" s="1"/>
      <c r="BF500" s="1"/>
      <c r="BG500" s="1"/>
      <c r="BH500" s="1"/>
      <c r="BI500" s="1"/>
      <c r="BJ500" s="1"/>
      <c r="BK500" s="1"/>
    </row>
    <row r="501" spans="1:6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  <c r="S501" s="2"/>
      <c r="T501" s="2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3"/>
      <c r="BB501" s="3"/>
      <c r="BC501" s="1"/>
      <c r="BD501" s="1"/>
      <c r="BE501" s="1"/>
      <c r="BF501" s="1"/>
      <c r="BG501" s="1"/>
      <c r="BH501" s="1"/>
      <c r="BI501" s="1"/>
      <c r="BJ501" s="1"/>
      <c r="BK501" s="1"/>
    </row>
    <row r="502" spans="1:6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  <c r="S502" s="2"/>
      <c r="T502" s="2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3"/>
      <c r="BB502" s="3"/>
      <c r="BC502" s="1"/>
      <c r="BD502" s="1"/>
      <c r="BE502" s="1"/>
      <c r="BF502" s="1"/>
      <c r="BG502" s="1"/>
      <c r="BH502" s="1"/>
      <c r="BI502" s="1"/>
      <c r="BJ502" s="1"/>
      <c r="BK502" s="1"/>
    </row>
    <row r="503" spans="1:6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  <c r="S503" s="2"/>
      <c r="T503" s="2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3"/>
      <c r="BB503" s="3"/>
      <c r="BC503" s="1"/>
      <c r="BD503" s="1"/>
      <c r="BE503" s="1"/>
      <c r="BF503" s="1"/>
      <c r="BG503" s="1"/>
      <c r="BH503" s="1"/>
      <c r="BI503" s="1"/>
      <c r="BJ503" s="1"/>
      <c r="BK503" s="1"/>
    </row>
    <row r="504" spans="1:6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  <c r="S504" s="2"/>
      <c r="T504" s="2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3"/>
      <c r="BB504" s="3"/>
      <c r="BC504" s="1"/>
      <c r="BD504" s="1"/>
      <c r="BE504" s="1"/>
      <c r="BF504" s="1"/>
      <c r="BG504" s="1"/>
      <c r="BH504" s="1"/>
      <c r="BI504" s="1"/>
      <c r="BJ504" s="1"/>
      <c r="BK504" s="1"/>
    </row>
    <row r="505" spans="1:6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  <c r="S505" s="2"/>
      <c r="T505" s="2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3"/>
      <c r="BB505" s="3"/>
      <c r="BC505" s="1"/>
      <c r="BD505" s="1"/>
      <c r="BE505" s="1"/>
      <c r="BF505" s="1"/>
      <c r="BG505" s="1"/>
      <c r="BH505" s="1"/>
      <c r="BI505" s="1"/>
      <c r="BJ505" s="1"/>
      <c r="BK505" s="1"/>
    </row>
    <row r="506" spans="1:6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  <c r="S506" s="2"/>
      <c r="T506" s="2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3"/>
      <c r="BB506" s="3"/>
      <c r="BC506" s="1"/>
      <c r="BD506" s="1"/>
      <c r="BE506" s="1"/>
      <c r="BF506" s="1"/>
      <c r="BG506" s="1"/>
      <c r="BH506" s="1"/>
      <c r="BI506" s="1"/>
      <c r="BJ506" s="1"/>
      <c r="BK506" s="1"/>
    </row>
    <row r="507" spans="1:6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  <c r="S507" s="2"/>
      <c r="T507" s="2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3"/>
      <c r="BB507" s="3"/>
      <c r="BC507" s="1"/>
      <c r="BD507" s="1"/>
      <c r="BE507" s="1"/>
      <c r="BF507" s="1"/>
      <c r="BG507" s="1"/>
      <c r="BH507" s="1"/>
      <c r="BI507" s="1"/>
      <c r="BJ507" s="1"/>
      <c r="BK507" s="1"/>
    </row>
    <row r="508" spans="1:6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  <c r="S508" s="2"/>
      <c r="T508" s="2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3"/>
      <c r="BB508" s="3"/>
      <c r="BC508" s="1"/>
      <c r="BD508" s="1"/>
      <c r="BE508" s="1"/>
      <c r="BF508" s="1"/>
      <c r="BG508" s="1"/>
      <c r="BH508" s="1"/>
      <c r="BI508" s="1"/>
      <c r="BJ508" s="1"/>
      <c r="BK508" s="1"/>
    </row>
    <row r="509" spans="1:6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  <c r="S509" s="2"/>
      <c r="T509" s="2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3"/>
      <c r="BB509" s="3"/>
      <c r="BC509" s="1"/>
      <c r="BD509" s="1"/>
      <c r="BE509" s="1"/>
      <c r="BF509" s="1"/>
      <c r="BG509" s="1"/>
      <c r="BH509" s="1"/>
      <c r="BI509" s="1"/>
      <c r="BJ509" s="1"/>
      <c r="BK509" s="1"/>
    </row>
    <row r="510" spans="1:6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  <c r="S510" s="2"/>
      <c r="T510" s="2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3"/>
      <c r="BB510" s="3"/>
      <c r="BC510" s="1"/>
      <c r="BD510" s="1"/>
      <c r="BE510" s="1"/>
      <c r="BF510" s="1"/>
      <c r="BG510" s="1"/>
      <c r="BH510" s="1"/>
      <c r="BI510" s="1"/>
      <c r="BJ510" s="1"/>
      <c r="BK510" s="1"/>
    </row>
    <row r="511" spans="1:6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  <c r="S511" s="2"/>
      <c r="T511" s="2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3"/>
      <c r="BB511" s="3"/>
      <c r="BC511" s="1"/>
      <c r="BD511" s="1"/>
      <c r="BE511" s="1"/>
      <c r="BF511" s="1"/>
      <c r="BG511" s="1"/>
      <c r="BH511" s="1"/>
      <c r="BI511" s="1"/>
      <c r="BJ511" s="1"/>
      <c r="BK511" s="1"/>
    </row>
    <row r="512" spans="1:6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  <c r="S512" s="2"/>
      <c r="T512" s="2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3"/>
      <c r="BB512" s="3"/>
      <c r="BC512" s="1"/>
      <c r="BD512" s="1"/>
      <c r="BE512" s="1"/>
      <c r="BF512" s="1"/>
      <c r="BG512" s="1"/>
      <c r="BH512" s="1"/>
      <c r="BI512" s="1"/>
      <c r="BJ512" s="1"/>
      <c r="BK512" s="1"/>
    </row>
    <row r="513" spans="1:6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  <c r="S513" s="2"/>
      <c r="T513" s="2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3"/>
      <c r="BB513" s="3"/>
      <c r="BC513" s="1"/>
      <c r="BD513" s="1"/>
      <c r="BE513" s="1"/>
      <c r="BF513" s="1"/>
      <c r="BG513" s="1"/>
      <c r="BH513" s="1"/>
      <c r="BI513" s="1"/>
      <c r="BJ513" s="1"/>
      <c r="BK513" s="1"/>
    </row>
    <row r="514" spans="1:6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  <c r="S514" s="2"/>
      <c r="T514" s="2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3"/>
      <c r="BB514" s="3"/>
      <c r="BC514" s="1"/>
      <c r="BD514" s="1"/>
      <c r="BE514" s="1"/>
      <c r="BF514" s="1"/>
      <c r="BG514" s="1"/>
      <c r="BH514" s="1"/>
      <c r="BI514" s="1"/>
      <c r="BJ514" s="1"/>
      <c r="BK514" s="1"/>
    </row>
    <row r="515" spans="1:6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  <c r="S515" s="2"/>
      <c r="T515" s="2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3"/>
      <c r="BB515" s="3"/>
      <c r="BC515" s="1"/>
      <c r="BD515" s="1"/>
      <c r="BE515" s="1"/>
      <c r="BF515" s="1"/>
      <c r="BG515" s="1"/>
      <c r="BH515" s="1"/>
      <c r="BI515" s="1"/>
      <c r="BJ515" s="1"/>
      <c r="BK515" s="1"/>
    </row>
    <row r="516" spans="1:6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  <c r="S516" s="2"/>
      <c r="T516" s="2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3"/>
      <c r="BB516" s="3"/>
      <c r="BC516" s="1"/>
      <c r="BD516" s="1"/>
      <c r="BE516" s="1"/>
      <c r="BF516" s="1"/>
      <c r="BG516" s="1"/>
      <c r="BH516" s="1"/>
      <c r="BI516" s="1"/>
      <c r="BJ516" s="1"/>
      <c r="BK516" s="1"/>
    </row>
    <row r="517" spans="1:6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  <c r="S517" s="2"/>
      <c r="T517" s="2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3"/>
      <c r="BB517" s="3"/>
      <c r="BC517" s="1"/>
      <c r="BD517" s="1"/>
      <c r="BE517" s="1"/>
      <c r="BF517" s="1"/>
      <c r="BG517" s="1"/>
      <c r="BH517" s="1"/>
      <c r="BI517" s="1"/>
      <c r="BJ517" s="1"/>
      <c r="BK517" s="1"/>
    </row>
    <row r="518" spans="1:6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  <c r="S518" s="2"/>
      <c r="T518" s="2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3"/>
      <c r="BB518" s="3"/>
      <c r="BC518" s="1"/>
      <c r="BD518" s="1"/>
      <c r="BE518" s="1"/>
      <c r="BF518" s="1"/>
      <c r="BG518" s="1"/>
      <c r="BH518" s="1"/>
      <c r="BI518" s="1"/>
      <c r="BJ518" s="1"/>
      <c r="BK518" s="1"/>
    </row>
    <row r="519" spans="1:6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  <c r="S519" s="2"/>
      <c r="T519" s="2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3"/>
      <c r="BB519" s="3"/>
      <c r="BC519" s="1"/>
      <c r="BD519" s="1"/>
      <c r="BE519" s="1"/>
      <c r="BF519" s="1"/>
      <c r="BG519" s="1"/>
      <c r="BH519" s="1"/>
      <c r="BI519" s="1"/>
      <c r="BJ519" s="1"/>
      <c r="BK519" s="1"/>
    </row>
    <row r="520" spans="1:6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  <c r="S520" s="2"/>
      <c r="T520" s="2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3"/>
      <c r="BB520" s="3"/>
      <c r="BC520" s="1"/>
      <c r="BD520" s="1"/>
      <c r="BE520" s="1"/>
      <c r="BF520" s="1"/>
      <c r="BG520" s="1"/>
      <c r="BH520" s="1"/>
      <c r="BI520" s="1"/>
      <c r="BJ520" s="1"/>
      <c r="BK520" s="1"/>
    </row>
    <row r="521" spans="1:6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  <c r="S521" s="2"/>
      <c r="T521" s="2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3"/>
      <c r="BB521" s="3"/>
      <c r="BC521" s="1"/>
      <c r="BD521" s="1"/>
      <c r="BE521" s="1"/>
      <c r="BF521" s="1"/>
      <c r="BG521" s="1"/>
      <c r="BH521" s="1"/>
      <c r="BI521" s="1"/>
      <c r="BJ521" s="1"/>
      <c r="BK521" s="1"/>
    </row>
    <row r="522" spans="1:6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  <c r="S522" s="2"/>
      <c r="T522" s="2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3"/>
      <c r="BB522" s="3"/>
      <c r="BC522" s="1"/>
      <c r="BD522" s="1"/>
      <c r="BE522" s="1"/>
      <c r="BF522" s="1"/>
      <c r="BG522" s="1"/>
      <c r="BH522" s="1"/>
      <c r="BI522" s="1"/>
      <c r="BJ522" s="1"/>
      <c r="BK522" s="1"/>
    </row>
    <row r="523" spans="1:6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  <c r="S523" s="2"/>
      <c r="T523" s="2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3"/>
      <c r="BB523" s="3"/>
      <c r="BC523" s="1"/>
      <c r="BD523" s="1"/>
      <c r="BE523" s="1"/>
      <c r="BF523" s="1"/>
      <c r="BG523" s="1"/>
      <c r="BH523" s="1"/>
      <c r="BI523" s="1"/>
      <c r="BJ523" s="1"/>
      <c r="BK523" s="1"/>
    </row>
    <row r="524" spans="1:6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  <c r="S524" s="2"/>
      <c r="T524" s="2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3"/>
      <c r="BB524" s="3"/>
      <c r="BC524" s="1"/>
      <c r="BD524" s="1"/>
      <c r="BE524" s="1"/>
      <c r="BF524" s="1"/>
      <c r="BG524" s="1"/>
      <c r="BH524" s="1"/>
      <c r="BI524" s="1"/>
      <c r="BJ524" s="1"/>
      <c r="BK524" s="1"/>
    </row>
    <row r="525" spans="1:6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  <c r="S525" s="2"/>
      <c r="T525" s="2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3"/>
      <c r="BB525" s="3"/>
      <c r="BC525" s="1"/>
      <c r="BD525" s="1"/>
      <c r="BE525" s="1"/>
      <c r="BF525" s="1"/>
      <c r="BG525" s="1"/>
      <c r="BH525" s="1"/>
      <c r="BI525" s="1"/>
      <c r="BJ525" s="1"/>
      <c r="BK525" s="1"/>
    </row>
    <row r="526" spans="1:6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  <c r="S526" s="2"/>
      <c r="T526" s="2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3"/>
      <c r="BB526" s="3"/>
      <c r="BC526" s="1"/>
      <c r="BD526" s="1"/>
      <c r="BE526" s="1"/>
      <c r="BF526" s="1"/>
      <c r="BG526" s="1"/>
      <c r="BH526" s="1"/>
      <c r="BI526" s="1"/>
      <c r="BJ526" s="1"/>
      <c r="BK526" s="1"/>
    </row>
    <row r="527" spans="1:6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  <c r="S527" s="2"/>
      <c r="T527" s="2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3"/>
      <c r="BB527" s="3"/>
      <c r="BC527" s="1"/>
      <c r="BD527" s="1"/>
      <c r="BE527" s="1"/>
      <c r="BF527" s="1"/>
      <c r="BG527" s="1"/>
      <c r="BH527" s="1"/>
      <c r="BI527" s="1"/>
      <c r="BJ527" s="1"/>
      <c r="BK527" s="1"/>
    </row>
    <row r="528" spans="1:6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  <c r="S528" s="2"/>
      <c r="T528" s="2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3"/>
      <c r="BB528" s="3"/>
      <c r="BC528" s="1"/>
      <c r="BD528" s="1"/>
      <c r="BE528" s="1"/>
      <c r="BF528" s="1"/>
      <c r="BG528" s="1"/>
      <c r="BH528" s="1"/>
      <c r="BI528" s="1"/>
      <c r="BJ528" s="1"/>
      <c r="BK528" s="1"/>
    </row>
    <row r="529" spans="1:6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"/>
      <c r="S529" s="2"/>
      <c r="T529" s="2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3"/>
      <c r="BB529" s="3"/>
      <c r="BC529" s="1"/>
      <c r="BD529" s="1"/>
      <c r="BE529" s="1"/>
      <c r="BF529" s="1"/>
      <c r="BG529" s="1"/>
      <c r="BH529" s="1"/>
      <c r="BI529" s="1"/>
      <c r="BJ529" s="1"/>
      <c r="BK529" s="1"/>
    </row>
    <row r="530" spans="1:6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"/>
      <c r="S530" s="2"/>
      <c r="T530" s="2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3"/>
      <c r="BB530" s="3"/>
      <c r="BC530" s="1"/>
      <c r="BD530" s="1"/>
      <c r="BE530" s="1"/>
      <c r="BF530" s="1"/>
      <c r="BG530" s="1"/>
      <c r="BH530" s="1"/>
      <c r="BI530" s="1"/>
      <c r="BJ530" s="1"/>
      <c r="BK530" s="1"/>
    </row>
    <row r="531" spans="1:6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"/>
      <c r="S531" s="2"/>
      <c r="T531" s="2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3"/>
      <c r="BB531" s="3"/>
      <c r="BC531" s="1"/>
      <c r="BD531" s="1"/>
      <c r="BE531" s="1"/>
      <c r="BF531" s="1"/>
      <c r="BG531" s="1"/>
      <c r="BH531" s="1"/>
      <c r="BI531" s="1"/>
      <c r="BJ531" s="1"/>
      <c r="BK531" s="1"/>
    </row>
    <row r="532" spans="1:6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"/>
      <c r="S532" s="2"/>
      <c r="T532" s="2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3"/>
      <c r="BB532" s="3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"/>
      <c r="S533" s="2"/>
      <c r="T533" s="2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3"/>
      <c r="BB533" s="3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"/>
      <c r="S534" s="2"/>
      <c r="T534" s="2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3"/>
      <c r="BB534" s="3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"/>
      <c r="S535" s="2"/>
      <c r="T535" s="2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3"/>
      <c r="BB535" s="3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"/>
      <c r="S536" s="2"/>
      <c r="T536" s="2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3"/>
      <c r="BB536" s="3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"/>
      <c r="S537" s="2"/>
      <c r="T537" s="2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3"/>
      <c r="BB537" s="3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"/>
      <c r="S538" s="2"/>
      <c r="T538" s="2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3"/>
      <c r="BB538" s="3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"/>
      <c r="S539" s="2"/>
      <c r="T539" s="2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3"/>
      <c r="BB539" s="3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"/>
      <c r="S540" s="2"/>
      <c r="T540" s="2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3"/>
      <c r="BB540" s="3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"/>
      <c r="S541" s="2"/>
      <c r="T541" s="2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3"/>
      <c r="BB541" s="3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"/>
      <c r="S542" s="2"/>
      <c r="T542" s="2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3"/>
      <c r="BB542" s="3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"/>
      <c r="S543" s="2"/>
      <c r="T543" s="2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3"/>
      <c r="BB543" s="3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"/>
      <c r="S544" s="2"/>
      <c r="T544" s="2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3"/>
      <c r="BB544" s="3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"/>
      <c r="S545" s="2"/>
      <c r="T545" s="2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3"/>
      <c r="BB545" s="3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"/>
      <c r="S546" s="2"/>
      <c r="T546" s="2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3"/>
      <c r="BB546" s="3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"/>
      <c r="S547" s="2"/>
      <c r="T547" s="2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3"/>
      <c r="BB547" s="3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"/>
      <c r="S548" s="2"/>
      <c r="T548" s="2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3"/>
      <c r="BB548" s="3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"/>
      <c r="S549" s="2"/>
      <c r="T549" s="2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3"/>
      <c r="BB549" s="3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"/>
      <c r="S550" s="2"/>
      <c r="T550" s="2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3"/>
      <c r="BB550" s="3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"/>
      <c r="S551" s="2"/>
      <c r="T551" s="2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3"/>
      <c r="BB551" s="3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"/>
      <c r="S552" s="2"/>
      <c r="T552" s="2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3"/>
      <c r="BB552" s="3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"/>
      <c r="S553" s="2"/>
      <c r="T553" s="2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3"/>
      <c r="BB553" s="3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"/>
      <c r="S554" s="2"/>
      <c r="T554" s="2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3"/>
      <c r="BB554" s="3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"/>
      <c r="S555" s="2"/>
      <c r="T555" s="2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3"/>
      <c r="BB555" s="3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"/>
      <c r="S556" s="2"/>
      <c r="T556" s="2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3"/>
      <c r="BB556" s="3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"/>
      <c r="S557" s="2"/>
      <c r="T557" s="2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3"/>
      <c r="BB557" s="3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"/>
      <c r="S558" s="2"/>
      <c r="T558" s="2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3"/>
      <c r="BB558" s="3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"/>
      <c r="S559" s="2"/>
      <c r="T559" s="2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3"/>
      <c r="BB559" s="3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"/>
      <c r="S560" s="2"/>
      <c r="T560" s="2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3"/>
      <c r="BB560" s="3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"/>
      <c r="S561" s="2"/>
      <c r="T561" s="2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3"/>
      <c r="BB561" s="3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"/>
      <c r="S562" s="2"/>
      <c r="T562" s="2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3"/>
      <c r="BB562" s="3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"/>
      <c r="S563" s="2"/>
      <c r="T563" s="2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3"/>
      <c r="BB563" s="3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"/>
      <c r="S564" s="2"/>
      <c r="T564" s="2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3"/>
      <c r="BB564" s="3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"/>
      <c r="S565" s="2"/>
      <c r="T565" s="2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3"/>
      <c r="BB565" s="3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"/>
      <c r="S566" s="2"/>
      <c r="T566" s="2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3"/>
      <c r="BB566" s="3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"/>
      <c r="S567" s="2"/>
      <c r="T567" s="2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3"/>
      <c r="BB567" s="3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"/>
      <c r="S568" s="2"/>
      <c r="T568" s="2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3"/>
      <c r="BB568" s="3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"/>
      <c r="S569" s="2"/>
      <c r="T569" s="2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3"/>
      <c r="BB569" s="3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"/>
      <c r="S570" s="2"/>
      <c r="T570" s="2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3"/>
      <c r="BB570" s="3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"/>
      <c r="S571" s="2"/>
      <c r="T571" s="2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3"/>
      <c r="BB571" s="3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"/>
      <c r="S572" s="2"/>
      <c r="T572" s="2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3"/>
      <c r="BB572" s="3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"/>
      <c r="S573" s="2"/>
      <c r="T573" s="2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3"/>
      <c r="BB573" s="3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"/>
      <c r="S574" s="2"/>
      <c r="T574" s="2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3"/>
      <c r="BB574" s="3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"/>
      <c r="S575" s="2"/>
      <c r="T575" s="2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3"/>
      <c r="BB575" s="3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"/>
      <c r="S576" s="2"/>
      <c r="T576" s="2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3"/>
      <c r="BB576" s="3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"/>
      <c r="S577" s="2"/>
      <c r="T577" s="2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3"/>
      <c r="BB577" s="3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"/>
      <c r="S578" s="2"/>
      <c r="T578" s="2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3"/>
      <c r="BB578" s="3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"/>
      <c r="S579" s="2"/>
      <c r="T579" s="2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3"/>
      <c r="BB579" s="3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"/>
      <c r="S580" s="2"/>
      <c r="T580" s="2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3"/>
      <c r="BB580" s="3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"/>
      <c r="S581" s="2"/>
      <c r="T581" s="2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3"/>
      <c r="BB581" s="3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"/>
      <c r="S582" s="2"/>
      <c r="T582" s="2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3"/>
      <c r="BB582" s="3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"/>
      <c r="S583" s="2"/>
      <c r="T583" s="2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3"/>
      <c r="BB583" s="3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"/>
      <c r="S584" s="2"/>
      <c r="T584" s="2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3"/>
      <c r="BB584" s="3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"/>
      <c r="S585" s="2"/>
      <c r="T585" s="2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3"/>
      <c r="BB585" s="3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"/>
      <c r="S586" s="2"/>
      <c r="T586" s="2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3"/>
      <c r="BB586" s="3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"/>
      <c r="S587" s="2"/>
      <c r="T587" s="2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3"/>
      <c r="BB587" s="3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"/>
      <c r="S588" s="2"/>
      <c r="T588" s="2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3"/>
      <c r="BB588" s="3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"/>
      <c r="S589" s="2"/>
      <c r="T589" s="2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3"/>
      <c r="BB589" s="3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"/>
      <c r="S590" s="2"/>
      <c r="T590" s="2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3"/>
      <c r="BB590" s="3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"/>
      <c r="S591" s="2"/>
      <c r="T591" s="2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3"/>
      <c r="BB591" s="3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"/>
      <c r="S592" s="2"/>
      <c r="T592" s="2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3"/>
      <c r="BB592" s="3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"/>
      <c r="S593" s="2"/>
      <c r="T593" s="2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3"/>
      <c r="BB593" s="3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"/>
      <c r="S594" s="2"/>
      <c r="T594" s="2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3"/>
      <c r="BB594" s="3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"/>
      <c r="S595" s="2"/>
      <c r="T595" s="2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3"/>
      <c r="BB595" s="3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"/>
      <c r="S596" s="2"/>
      <c r="T596" s="2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3"/>
      <c r="BB596" s="3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"/>
      <c r="S597" s="2"/>
      <c r="T597" s="2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3"/>
      <c r="BB597" s="3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"/>
      <c r="S598" s="2"/>
      <c r="T598" s="2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3"/>
      <c r="BB598" s="3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"/>
      <c r="S599" s="2"/>
      <c r="T599" s="2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3"/>
      <c r="BB599" s="3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"/>
      <c r="S600" s="2"/>
      <c r="T600" s="2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3"/>
      <c r="BB600" s="3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"/>
      <c r="S601" s="2"/>
      <c r="T601" s="2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3"/>
      <c r="BB601" s="3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"/>
      <c r="S602" s="2"/>
      <c r="T602" s="2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3"/>
      <c r="BB602" s="3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"/>
      <c r="S603" s="2"/>
      <c r="T603" s="2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3"/>
      <c r="BB603" s="3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"/>
      <c r="S604" s="2"/>
      <c r="T604" s="2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3"/>
      <c r="BB604" s="3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"/>
      <c r="S605" s="2"/>
      <c r="T605" s="2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3"/>
      <c r="BB605" s="3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"/>
      <c r="S606" s="2"/>
      <c r="T606" s="2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3"/>
      <c r="BB606" s="3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"/>
      <c r="S607" s="2"/>
      <c r="T607" s="2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3"/>
      <c r="BB607" s="3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"/>
      <c r="S608" s="2"/>
      <c r="T608" s="2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3"/>
      <c r="BB608" s="3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"/>
      <c r="S609" s="2"/>
      <c r="T609" s="2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3"/>
      <c r="BB609" s="3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"/>
      <c r="S610" s="2"/>
      <c r="T610" s="2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3"/>
      <c r="BB610" s="3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"/>
      <c r="S611" s="2"/>
      <c r="T611" s="2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3"/>
      <c r="BB611" s="3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"/>
      <c r="S612" s="2"/>
      <c r="T612" s="2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3"/>
      <c r="BB612" s="3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"/>
      <c r="S613" s="2"/>
      <c r="T613" s="2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3"/>
      <c r="BB613" s="3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"/>
      <c r="S614" s="2"/>
      <c r="T614" s="2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3"/>
      <c r="BB614" s="3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"/>
      <c r="S615" s="2"/>
      <c r="T615" s="2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3"/>
      <c r="BB615" s="3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"/>
      <c r="S616" s="2"/>
      <c r="T616" s="2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3"/>
      <c r="BB616" s="3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"/>
      <c r="S617" s="2"/>
      <c r="T617" s="2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3"/>
      <c r="BB617" s="3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"/>
      <c r="S618" s="2"/>
      <c r="T618" s="2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3"/>
      <c r="BB618" s="3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"/>
      <c r="S619" s="2"/>
      <c r="T619" s="2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3"/>
      <c r="BB619" s="3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"/>
      <c r="S620" s="2"/>
      <c r="T620" s="2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3"/>
      <c r="BB620" s="3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"/>
      <c r="S621" s="2"/>
      <c r="T621" s="2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3"/>
      <c r="BB621" s="3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"/>
      <c r="S622" s="2"/>
      <c r="T622" s="2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3"/>
      <c r="BB622" s="3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"/>
      <c r="S623" s="2"/>
      <c r="T623" s="2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3"/>
      <c r="BB623" s="3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"/>
      <c r="S624" s="2"/>
      <c r="T624" s="2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3"/>
      <c r="BB624" s="3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"/>
      <c r="S625" s="2"/>
      <c r="T625" s="2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3"/>
      <c r="BB625" s="3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"/>
      <c r="S626" s="2"/>
      <c r="T626" s="2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3"/>
      <c r="BB626" s="3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"/>
      <c r="S627" s="2"/>
      <c r="T627" s="2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3"/>
      <c r="BB627" s="3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"/>
      <c r="S628" s="2"/>
      <c r="T628" s="2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3"/>
      <c r="BB628" s="3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"/>
      <c r="S629" s="2"/>
      <c r="T629" s="2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3"/>
      <c r="BB629" s="3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"/>
      <c r="S630" s="2"/>
      <c r="T630" s="2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3"/>
      <c r="BB630" s="3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"/>
      <c r="S631" s="2"/>
      <c r="T631" s="2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3"/>
      <c r="BB631" s="3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"/>
      <c r="S632" s="2"/>
      <c r="T632" s="2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3"/>
      <c r="BB632" s="3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"/>
      <c r="S633" s="2"/>
      <c r="T633" s="2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3"/>
      <c r="BB633" s="3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"/>
      <c r="S634" s="2"/>
      <c r="T634" s="2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3"/>
      <c r="BB634" s="3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"/>
      <c r="S635" s="2"/>
      <c r="T635" s="2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3"/>
      <c r="BB635" s="3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"/>
      <c r="S636" s="2"/>
      <c r="T636" s="2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3"/>
      <c r="BB636" s="3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"/>
      <c r="S637" s="2"/>
      <c r="T637" s="2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3"/>
      <c r="BB637" s="3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"/>
      <c r="S638" s="2"/>
      <c r="T638" s="2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3"/>
      <c r="BB638" s="3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"/>
      <c r="S639" s="2"/>
      <c r="T639" s="2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3"/>
      <c r="BB639" s="3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"/>
      <c r="S640" s="2"/>
      <c r="T640" s="2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3"/>
      <c r="BB640" s="3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"/>
      <c r="S641" s="2"/>
      <c r="T641" s="2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3"/>
      <c r="BB641" s="3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"/>
      <c r="S642" s="2"/>
      <c r="T642" s="2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3"/>
      <c r="BB642" s="3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"/>
      <c r="S643" s="2"/>
      <c r="T643" s="2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3"/>
      <c r="BB643" s="3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"/>
      <c r="S644" s="2"/>
      <c r="T644" s="2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3"/>
      <c r="BB644" s="3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"/>
      <c r="S645" s="2"/>
      <c r="T645" s="2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3"/>
      <c r="BB645" s="3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"/>
      <c r="S646" s="2"/>
      <c r="T646" s="2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3"/>
      <c r="BB646" s="3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"/>
      <c r="S647" s="2"/>
      <c r="T647" s="2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3"/>
      <c r="BB647" s="3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"/>
      <c r="S648" s="2"/>
      <c r="T648" s="2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3"/>
      <c r="BB648" s="3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"/>
      <c r="S649" s="2"/>
      <c r="T649" s="2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3"/>
      <c r="BB649" s="3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"/>
      <c r="S650" s="2"/>
      <c r="T650" s="2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3"/>
      <c r="BB650" s="3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"/>
      <c r="S651" s="2"/>
      <c r="T651" s="2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3"/>
      <c r="BB651" s="3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"/>
      <c r="S652" s="2"/>
      <c r="T652" s="2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3"/>
      <c r="BB652" s="3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"/>
      <c r="S653" s="2"/>
      <c r="T653" s="2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3"/>
      <c r="BB653" s="3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"/>
      <c r="S654" s="2"/>
      <c r="T654" s="2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3"/>
      <c r="BB654" s="3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"/>
      <c r="S655" s="2"/>
      <c r="T655" s="2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3"/>
      <c r="BB655" s="3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"/>
      <c r="S656" s="2"/>
      <c r="T656" s="2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3"/>
      <c r="BB656" s="3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"/>
      <c r="S657" s="2"/>
      <c r="T657" s="2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3"/>
      <c r="BB657" s="3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"/>
      <c r="S658" s="2"/>
      <c r="T658" s="2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3"/>
      <c r="BB658" s="3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"/>
      <c r="S659" s="2"/>
      <c r="T659" s="2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3"/>
      <c r="BB659" s="3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"/>
      <c r="S660" s="2"/>
      <c r="T660" s="2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3"/>
      <c r="BB660" s="3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"/>
      <c r="S661" s="2"/>
      <c r="T661" s="2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3"/>
      <c r="BB661" s="3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"/>
      <c r="S662" s="2"/>
      <c r="T662" s="2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3"/>
      <c r="BB662" s="3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"/>
      <c r="S663" s="2"/>
      <c r="T663" s="2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3"/>
      <c r="BB663" s="3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"/>
      <c r="S664" s="2"/>
      <c r="T664" s="2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3"/>
      <c r="BB664" s="3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"/>
      <c r="S665" s="2"/>
      <c r="T665" s="2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3"/>
      <c r="BB665" s="3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"/>
      <c r="S666" s="2"/>
      <c r="T666" s="2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3"/>
      <c r="BB666" s="3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"/>
      <c r="S667" s="2"/>
      <c r="T667" s="2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3"/>
      <c r="BB667" s="3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"/>
      <c r="S668" s="2"/>
      <c r="T668" s="2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3"/>
      <c r="BB668" s="3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"/>
      <c r="S669" s="2"/>
      <c r="T669" s="2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3"/>
      <c r="BB669" s="3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"/>
      <c r="S670" s="2"/>
      <c r="T670" s="2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3"/>
      <c r="BB670" s="3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"/>
      <c r="S671" s="2"/>
      <c r="T671" s="2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3"/>
      <c r="BB671" s="3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"/>
      <c r="S672" s="2"/>
      <c r="T672" s="2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3"/>
      <c r="BB672" s="3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"/>
      <c r="S673" s="2"/>
      <c r="T673" s="2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3"/>
      <c r="BB673" s="3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"/>
      <c r="S674" s="2"/>
      <c r="T674" s="2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3"/>
      <c r="BB674" s="3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"/>
      <c r="S675" s="2"/>
      <c r="T675" s="2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3"/>
      <c r="BB675" s="3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"/>
      <c r="S676" s="2"/>
      <c r="T676" s="2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3"/>
      <c r="BB676" s="3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"/>
      <c r="S677" s="2"/>
      <c r="T677" s="2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3"/>
      <c r="BB677" s="3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"/>
      <c r="S678" s="2"/>
      <c r="T678" s="2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3"/>
      <c r="BB678" s="3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"/>
      <c r="S679" s="2"/>
      <c r="T679" s="2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3"/>
      <c r="BB679" s="3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"/>
      <c r="S680" s="2"/>
      <c r="T680" s="2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3"/>
      <c r="BB680" s="3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"/>
      <c r="S681" s="2"/>
      <c r="T681" s="2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3"/>
      <c r="BB681" s="3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"/>
      <c r="S682" s="2"/>
      <c r="T682" s="2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3"/>
      <c r="BB682" s="3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"/>
      <c r="S683" s="2"/>
      <c r="T683" s="2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3"/>
      <c r="BB683" s="3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"/>
      <c r="S684" s="2"/>
      <c r="T684" s="2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3"/>
      <c r="BB684" s="3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"/>
      <c r="S685" s="2"/>
      <c r="T685" s="2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3"/>
      <c r="BB685" s="3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"/>
      <c r="S686" s="2"/>
      <c r="T686" s="2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3"/>
      <c r="BB686" s="3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"/>
      <c r="S687" s="2"/>
      <c r="T687" s="2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3"/>
      <c r="BB687" s="3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"/>
      <c r="S688" s="2"/>
      <c r="T688" s="2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3"/>
      <c r="BB688" s="3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"/>
      <c r="S689" s="2"/>
      <c r="T689" s="2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3"/>
      <c r="BB689" s="3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"/>
      <c r="S690" s="2"/>
      <c r="T690" s="2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3"/>
      <c r="BB690" s="3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"/>
      <c r="S691" s="2"/>
      <c r="T691" s="2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3"/>
      <c r="BB691" s="3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"/>
      <c r="S692" s="2"/>
      <c r="T692" s="2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3"/>
      <c r="BB692" s="3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"/>
      <c r="S693" s="2"/>
      <c r="T693" s="2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3"/>
      <c r="BB693" s="3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"/>
      <c r="S694" s="2"/>
      <c r="T694" s="2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3"/>
      <c r="BB694" s="3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"/>
      <c r="S695" s="2"/>
      <c r="T695" s="2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3"/>
      <c r="BB695" s="3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"/>
      <c r="S696" s="2"/>
      <c r="T696" s="2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3"/>
      <c r="BB696" s="3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"/>
      <c r="S697" s="2"/>
      <c r="T697" s="2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3"/>
      <c r="BB697" s="3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"/>
      <c r="S698" s="2"/>
      <c r="T698" s="2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3"/>
      <c r="BB698" s="3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"/>
      <c r="S699" s="2"/>
      <c r="T699" s="2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3"/>
      <c r="BB699" s="3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"/>
      <c r="S700" s="2"/>
      <c r="T700" s="2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3"/>
      <c r="BB700" s="3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"/>
      <c r="S701" s="2"/>
      <c r="T701" s="2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3"/>
      <c r="BB701" s="3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"/>
      <c r="S702" s="2"/>
      <c r="T702" s="2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3"/>
      <c r="BB702" s="3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"/>
      <c r="S703" s="2"/>
      <c r="T703" s="2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3"/>
      <c r="BB703" s="3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"/>
      <c r="S704" s="2"/>
      <c r="T704" s="2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3"/>
      <c r="BB704" s="3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"/>
      <c r="S705" s="2"/>
      <c r="T705" s="2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3"/>
      <c r="BB705" s="3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"/>
      <c r="S706" s="2"/>
      <c r="T706" s="2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3"/>
      <c r="BB706" s="3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"/>
      <c r="S707" s="2"/>
      <c r="T707" s="2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3"/>
      <c r="BB707" s="3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"/>
      <c r="S708" s="2"/>
      <c r="T708" s="2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3"/>
      <c r="BB708" s="3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"/>
      <c r="S709" s="2"/>
      <c r="T709" s="2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3"/>
      <c r="BB709" s="3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"/>
      <c r="S710" s="2"/>
      <c r="T710" s="2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3"/>
      <c r="BB710" s="3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"/>
      <c r="S711" s="2"/>
      <c r="T711" s="2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3"/>
      <c r="BB711" s="3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"/>
      <c r="S712" s="2"/>
      <c r="T712" s="2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3"/>
      <c r="BB712" s="3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"/>
      <c r="S713" s="2"/>
      <c r="T713" s="2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3"/>
      <c r="BB713" s="3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"/>
      <c r="S714" s="2"/>
      <c r="T714" s="2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3"/>
      <c r="BB714" s="3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"/>
      <c r="S715" s="2"/>
      <c r="T715" s="2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3"/>
      <c r="BB715" s="3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"/>
      <c r="S716" s="2"/>
      <c r="T716" s="2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3"/>
      <c r="BB716" s="3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"/>
      <c r="S717" s="2"/>
      <c r="T717" s="2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3"/>
      <c r="BB717" s="3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"/>
      <c r="S718" s="2"/>
      <c r="T718" s="2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3"/>
      <c r="BB718" s="3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"/>
      <c r="S719" s="2"/>
      <c r="T719" s="2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3"/>
      <c r="BB719" s="3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"/>
      <c r="S720" s="2"/>
      <c r="T720" s="2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3"/>
      <c r="BB720" s="3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"/>
      <c r="S721" s="2"/>
      <c r="T721" s="2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3"/>
      <c r="BB721" s="3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"/>
      <c r="S722" s="2"/>
      <c r="T722" s="2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3"/>
      <c r="BB722" s="3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"/>
      <c r="S723" s="2"/>
      <c r="T723" s="2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3"/>
      <c r="BB723" s="3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"/>
      <c r="S724" s="2"/>
      <c r="T724" s="2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3"/>
      <c r="BB724" s="3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"/>
      <c r="S725" s="2"/>
      <c r="T725" s="2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3"/>
      <c r="BB725" s="3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"/>
      <c r="S726" s="2"/>
      <c r="T726" s="2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3"/>
      <c r="BB726" s="3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"/>
      <c r="S727" s="2"/>
      <c r="T727" s="2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3"/>
      <c r="BB727" s="3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"/>
      <c r="S728" s="2"/>
      <c r="T728" s="2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3"/>
      <c r="BB728" s="3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"/>
      <c r="S729" s="2"/>
      <c r="T729" s="2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3"/>
      <c r="BB729" s="3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"/>
      <c r="S730" s="2"/>
      <c r="T730" s="2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3"/>
      <c r="BB730" s="3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"/>
      <c r="S731" s="2"/>
      <c r="T731" s="2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3"/>
      <c r="BB731" s="3"/>
      <c r="BC731" s="1"/>
      <c r="BD731" s="1"/>
      <c r="BE731" s="1"/>
      <c r="BF731" s="1"/>
      <c r="BG731" s="1"/>
      <c r="BH731" s="1"/>
      <c r="BI731" s="1"/>
      <c r="BJ731" s="1"/>
      <c r="BK731" s="1"/>
    </row>
    <row r="732" spans="1:6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"/>
      <c r="S732" s="2"/>
      <c r="T732" s="2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3"/>
      <c r="BB732" s="3"/>
      <c r="BC732" s="1"/>
      <c r="BD732" s="1"/>
      <c r="BE732" s="1"/>
      <c r="BF732" s="1"/>
      <c r="BG732" s="1"/>
      <c r="BH732" s="1"/>
      <c r="BI732" s="1"/>
      <c r="BJ732" s="1"/>
      <c r="BK732" s="1"/>
    </row>
    <row r="733" spans="1:6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"/>
      <c r="S733" s="2"/>
      <c r="T733" s="2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3"/>
      <c r="BB733" s="3"/>
      <c r="BC733" s="1"/>
      <c r="BD733" s="1"/>
      <c r="BE733" s="1"/>
      <c r="BF733" s="1"/>
      <c r="BG733" s="1"/>
      <c r="BH733" s="1"/>
      <c r="BI733" s="1"/>
      <c r="BJ733" s="1"/>
      <c r="BK733" s="1"/>
    </row>
    <row r="734" spans="1:6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"/>
      <c r="S734" s="2"/>
      <c r="T734" s="2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3"/>
      <c r="BB734" s="3"/>
      <c r="BC734" s="1"/>
      <c r="BD734" s="1"/>
      <c r="BE734" s="1"/>
      <c r="BF734" s="1"/>
      <c r="BG734" s="1"/>
      <c r="BH734" s="1"/>
      <c r="BI734" s="1"/>
      <c r="BJ734" s="1"/>
      <c r="BK734" s="1"/>
    </row>
    <row r="735" spans="1:6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"/>
      <c r="S735" s="2"/>
      <c r="T735" s="2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3"/>
      <c r="BB735" s="3"/>
      <c r="BC735" s="1"/>
      <c r="BD735" s="1"/>
      <c r="BE735" s="1"/>
      <c r="BF735" s="1"/>
      <c r="BG735" s="1"/>
      <c r="BH735" s="1"/>
      <c r="BI735" s="1"/>
      <c r="BJ735" s="1"/>
      <c r="BK735" s="1"/>
    </row>
    <row r="736" spans="1:6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"/>
      <c r="S736" s="2"/>
      <c r="T736" s="2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3"/>
      <c r="BB736" s="3"/>
      <c r="BC736" s="1"/>
      <c r="BD736" s="1"/>
      <c r="BE736" s="1"/>
      <c r="BF736" s="1"/>
      <c r="BG736" s="1"/>
      <c r="BH736" s="1"/>
      <c r="BI736" s="1"/>
      <c r="BJ736" s="1"/>
      <c r="BK736" s="1"/>
    </row>
    <row r="737" spans="1:6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"/>
      <c r="S737" s="2"/>
      <c r="T737" s="2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3"/>
      <c r="BB737" s="3"/>
      <c r="BC737" s="1"/>
      <c r="BD737" s="1"/>
      <c r="BE737" s="1"/>
      <c r="BF737" s="1"/>
      <c r="BG737" s="1"/>
      <c r="BH737" s="1"/>
      <c r="BI737" s="1"/>
      <c r="BJ737" s="1"/>
      <c r="BK737" s="1"/>
    </row>
    <row r="738" spans="1:6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"/>
      <c r="S738" s="2"/>
      <c r="T738" s="2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3"/>
      <c r="BB738" s="3"/>
      <c r="BC738" s="1"/>
      <c r="BD738" s="1"/>
      <c r="BE738" s="1"/>
      <c r="BF738" s="1"/>
      <c r="BG738" s="1"/>
      <c r="BH738" s="1"/>
      <c r="BI738" s="1"/>
      <c r="BJ738" s="1"/>
      <c r="BK738" s="1"/>
    </row>
    <row r="739" spans="1:6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"/>
      <c r="S739" s="2"/>
      <c r="T739" s="2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3"/>
      <c r="BB739" s="3"/>
      <c r="BC739" s="1"/>
      <c r="BD739" s="1"/>
      <c r="BE739" s="1"/>
      <c r="BF739" s="1"/>
      <c r="BG739" s="1"/>
      <c r="BH739" s="1"/>
      <c r="BI739" s="1"/>
      <c r="BJ739" s="1"/>
      <c r="BK739" s="1"/>
    </row>
    <row r="740" spans="1:6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"/>
      <c r="S740" s="2"/>
      <c r="T740" s="2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3"/>
      <c r="BB740" s="3"/>
      <c r="BC740" s="1"/>
      <c r="BD740" s="1"/>
      <c r="BE740" s="1"/>
      <c r="BF740" s="1"/>
      <c r="BG740" s="1"/>
      <c r="BH740" s="1"/>
      <c r="BI740" s="1"/>
      <c r="BJ740" s="1"/>
      <c r="BK740" s="1"/>
    </row>
    <row r="741" spans="1:6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"/>
      <c r="S741" s="2"/>
      <c r="T741" s="2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3"/>
      <c r="BB741" s="3"/>
      <c r="BC741" s="1"/>
      <c r="BD741" s="1"/>
      <c r="BE741" s="1"/>
      <c r="BF741" s="1"/>
      <c r="BG741" s="1"/>
      <c r="BH741" s="1"/>
      <c r="BI741" s="1"/>
      <c r="BJ741" s="1"/>
      <c r="BK741" s="1"/>
    </row>
    <row r="742" spans="1:6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"/>
      <c r="S742" s="2"/>
      <c r="T742" s="2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3"/>
      <c r="BB742" s="3"/>
      <c r="BC742" s="1"/>
      <c r="BD742" s="1"/>
      <c r="BE742" s="1"/>
      <c r="BF742" s="1"/>
      <c r="BG742" s="1"/>
      <c r="BH742" s="1"/>
      <c r="BI742" s="1"/>
      <c r="BJ742" s="1"/>
      <c r="BK742" s="1"/>
    </row>
    <row r="743" spans="1:6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"/>
      <c r="S743" s="2"/>
      <c r="T743" s="2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3"/>
      <c r="BB743" s="3"/>
      <c r="BC743" s="1"/>
      <c r="BD743" s="1"/>
      <c r="BE743" s="1"/>
      <c r="BF743" s="1"/>
      <c r="BG743" s="1"/>
      <c r="BH743" s="1"/>
      <c r="BI743" s="1"/>
      <c r="BJ743" s="1"/>
      <c r="BK743" s="1"/>
    </row>
    <row r="744" spans="1:6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"/>
      <c r="S744" s="2"/>
      <c r="T744" s="2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3"/>
      <c r="BB744" s="3"/>
      <c r="BC744" s="1"/>
      <c r="BD744" s="1"/>
      <c r="BE744" s="1"/>
      <c r="BF744" s="1"/>
      <c r="BG744" s="1"/>
      <c r="BH744" s="1"/>
      <c r="BI744" s="1"/>
      <c r="BJ744" s="1"/>
      <c r="BK744" s="1"/>
    </row>
    <row r="745" spans="1:6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"/>
      <c r="S745" s="2"/>
      <c r="T745" s="2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3"/>
      <c r="BB745" s="3"/>
      <c r="BC745" s="1"/>
      <c r="BD745" s="1"/>
      <c r="BE745" s="1"/>
      <c r="BF745" s="1"/>
      <c r="BG745" s="1"/>
      <c r="BH745" s="1"/>
      <c r="BI745" s="1"/>
      <c r="BJ745" s="1"/>
      <c r="BK745" s="1"/>
    </row>
    <row r="746" spans="1:6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"/>
      <c r="S746" s="2"/>
      <c r="T746" s="2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3"/>
      <c r="BB746" s="3"/>
      <c r="BC746" s="1"/>
      <c r="BD746" s="1"/>
      <c r="BE746" s="1"/>
      <c r="BF746" s="1"/>
      <c r="BG746" s="1"/>
      <c r="BH746" s="1"/>
      <c r="BI746" s="1"/>
      <c r="BJ746" s="1"/>
      <c r="BK746" s="1"/>
    </row>
    <row r="747" spans="1:6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"/>
      <c r="S747" s="2"/>
      <c r="T747" s="2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3"/>
      <c r="BB747" s="3"/>
      <c r="BC747" s="1"/>
      <c r="BD747" s="1"/>
      <c r="BE747" s="1"/>
      <c r="BF747" s="1"/>
      <c r="BG747" s="1"/>
      <c r="BH747" s="1"/>
      <c r="BI747" s="1"/>
      <c r="BJ747" s="1"/>
      <c r="BK747" s="1"/>
    </row>
    <row r="748" spans="1:6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"/>
      <c r="S748" s="2"/>
      <c r="T748" s="2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3"/>
      <c r="BB748" s="3"/>
      <c r="BC748" s="1"/>
      <c r="BD748" s="1"/>
      <c r="BE748" s="1"/>
      <c r="BF748" s="1"/>
      <c r="BG748" s="1"/>
      <c r="BH748" s="1"/>
      <c r="BI748" s="1"/>
      <c r="BJ748" s="1"/>
      <c r="BK748" s="1"/>
    </row>
    <row r="749" spans="1:6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"/>
      <c r="S749" s="2"/>
      <c r="T749" s="2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3"/>
      <c r="BB749" s="3"/>
      <c r="BC749" s="1"/>
      <c r="BD749" s="1"/>
      <c r="BE749" s="1"/>
      <c r="BF749" s="1"/>
      <c r="BG749" s="1"/>
      <c r="BH749" s="1"/>
      <c r="BI749" s="1"/>
      <c r="BJ749" s="1"/>
      <c r="BK749" s="1"/>
    </row>
    <row r="750" spans="1:6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"/>
      <c r="S750" s="2"/>
      <c r="T750" s="2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3"/>
      <c r="BB750" s="3"/>
      <c r="BC750" s="1"/>
      <c r="BD750" s="1"/>
      <c r="BE750" s="1"/>
      <c r="BF750" s="1"/>
      <c r="BG750" s="1"/>
      <c r="BH750" s="1"/>
      <c r="BI750" s="1"/>
      <c r="BJ750" s="1"/>
      <c r="BK750" s="1"/>
    </row>
    <row r="751" spans="1:6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"/>
      <c r="S751" s="2"/>
      <c r="T751" s="2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3"/>
      <c r="BB751" s="3"/>
      <c r="BC751" s="1"/>
      <c r="BD751" s="1"/>
      <c r="BE751" s="1"/>
      <c r="BF751" s="1"/>
      <c r="BG751" s="1"/>
      <c r="BH751" s="1"/>
      <c r="BI751" s="1"/>
      <c r="BJ751" s="1"/>
      <c r="BK751" s="1"/>
    </row>
    <row r="752" spans="1:6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"/>
      <c r="S752" s="2"/>
      <c r="T752" s="2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3"/>
      <c r="BB752" s="3"/>
      <c r="BC752" s="1"/>
      <c r="BD752" s="1"/>
      <c r="BE752" s="1"/>
      <c r="BF752" s="1"/>
      <c r="BG752" s="1"/>
      <c r="BH752" s="1"/>
      <c r="BI752" s="1"/>
      <c r="BJ752" s="1"/>
      <c r="BK752" s="1"/>
    </row>
    <row r="753" spans="1:6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"/>
      <c r="S753" s="2"/>
      <c r="T753" s="2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3"/>
      <c r="BB753" s="3"/>
      <c r="BC753" s="1"/>
      <c r="BD753" s="1"/>
      <c r="BE753" s="1"/>
      <c r="BF753" s="1"/>
      <c r="BG753" s="1"/>
      <c r="BH753" s="1"/>
      <c r="BI753" s="1"/>
      <c r="BJ753" s="1"/>
      <c r="BK753" s="1"/>
    </row>
    <row r="754" spans="1:6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"/>
      <c r="S754" s="2"/>
      <c r="T754" s="2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3"/>
      <c r="BB754" s="3"/>
      <c r="BC754" s="1"/>
      <c r="BD754" s="1"/>
      <c r="BE754" s="1"/>
      <c r="BF754" s="1"/>
      <c r="BG754" s="1"/>
      <c r="BH754" s="1"/>
      <c r="BI754" s="1"/>
      <c r="BJ754" s="1"/>
      <c r="BK754" s="1"/>
    </row>
    <row r="755" spans="1:6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"/>
      <c r="S755" s="2"/>
      <c r="T755" s="2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3"/>
      <c r="BB755" s="3"/>
      <c r="BC755" s="1"/>
      <c r="BD755" s="1"/>
      <c r="BE755" s="1"/>
      <c r="BF755" s="1"/>
      <c r="BG755" s="1"/>
      <c r="BH755" s="1"/>
      <c r="BI755" s="1"/>
      <c r="BJ755" s="1"/>
      <c r="BK755" s="1"/>
    </row>
    <row r="756" spans="1:6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"/>
      <c r="S756" s="2"/>
      <c r="T756" s="2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3"/>
      <c r="BB756" s="3"/>
      <c r="BC756" s="1"/>
      <c r="BD756" s="1"/>
      <c r="BE756" s="1"/>
      <c r="BF756" s="1"/>
      <c r="BG756" s="1"/>
      <c r="BH756" s="1"/>
      <c r="BI756" s="1"/>
      <c r="BJ756" s="1"/>
      <c r="BK756" s="1"/>
    </row>
    <row r="757" spans="1:6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"/>
      <c r="S757" s="2"/>
      <c r="T757" s="2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3"/>
      <c r="BB757" s="3"/>
      <c r="BC757" s="1"/>
      <c r="BD757" s="1"/>
      <c r="BE757" s="1"/>
      <c r="BF757" s="1"/>
      <c r="BG757" s="1"/>
      <c r="BH757" s="1"/>
      <c r="BI757" s="1"/>
      <c r="BJ757" s="1"/>
      <c r="BK757" s="1"/>
    </row>
    <row r="758" spans="1:6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"/>
      <c r="S758" s="2"/>
      <c r="T758" s="2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3"/>
      <c r="BB758" s="3"/>
      <c r="BC758" s="1"/>
      <c r="BD758" s="1"/>
      <c r="BE758" s="1"/>
      <c r="BF758" s="1"/>
      <c r="BG758" s="1"/>
      <c r="BH758" s="1"/>
      <c r="BI758" s="1"/>
      <c r="BJ758" s="1"/>
      <c r="BK758" s="1"/>
    </row>
    <row r="759" spans="1:6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"/>
      <c r="S759" s="2"/>
      <c r="T759" s="2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3"/>
      <c r="BB759" s="3"/>
      <c r="BC759" s="1"/>
      <c r="BD759" s="1"/>
      <c r="BE759" s="1"/>
      <c r="BF759" s="1"/>
      <c r="BG759" s="1"/>
      <c r="BH759" s="1"/>
      <c r="BI759" s="1"/>
      <c r="BJ759" s="1"/>
      <c r="BK759" s="1"/>
    </row>
    <row r="760" spans="1:6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"/>
      <c r="S760" s="2"/>
      <c r="T760" s="2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3"/>
      <c r="BB760" s="3"/>
      <c r="BC760" s="1"/>
      <c r="BD760" s="1"/>
      <c r="BE760" s="1"/>
      <c r="BF760" s="1"/>
      <c r="BG760" s="1"/>
      <c r="BH760" s="1"/>
      <c r="BI760" s="1"/>
      <c r="BJ760" s="1"/>
      <c r="BK760" s="1"/>
    </row>
    <row r="761" spans="1:6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"/>
      <c r="S761" s="2"/>
      <c r="T761" s="2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3"/>
      <c r="BB761" s="3"/>
      <c r="BC761" s="1"/>
      <c r="BD761" s="1"/>
      <c r="BE761" s="1"/>
      <c r="BF761" s="1"/>
      <c r="BG761" s="1"/>
      <c r="BH761" s="1"/>
      <c r="BI761" s="1"/>
      <c r="BJ761" s="1"/>
      <c r="BK761" s="1"/>
    </row>
    <row r="762" spans="1:6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"/>
      <c r="S762" s="2"/>
      <c r="T762" s="2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3"/>
      <c r="BB762" s="3"/>
      <c r="BC762" s="1"/>
      <c r="BD762" s="1"/>
      <c r="BE762" s="1"/>
      <c r="BF762" s="1"/>
      <c r="BG762" s="1"/>
      <c r="BH762" s="1"/>
      <c r="BI762" s="1"/>
      <c r="BJ762" s="1"/>
      <c r="BK762" s="1"/>
    </row>
    <row r="763" spans="1: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"/>
      <c r="S763" s="2"/>
      <c r="T763" s="2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3"/>
      <c r="BB763" s="3"/>
      <c r="BC763" s="1"/>
      <c r="BD763" s="1"/>
      <c r="BE763" s="1"/>
      <c r="BF763" s="1"/>
      <c r="BG763" s="1"/>
      <c r="BH763" s="1"/>
      <c r="BI763" s="1"/>
      <c r="BJ763" s="1"/>
      <c r="BK763" s="1"/>
    </row>
    <row r="764" spans="1:6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"/>
      <c r="S764" s="2"/>
      <c r="T764" s="2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3"/>
      <c r="BB764" s="3"/>
      <c r="BC764" s="1"/>
      <c r="BD764" s="1"/>
      <c r="BE764" s="1"/>
      <c r="BF764" s="1"/>
      <c r="BG764" s="1"/>
      <c r="BH764" s="1"/>
      <c r="BI764" s="1"/>
      <c r="BJ764" s="1"/>
      <c r="BK764" s="1"/>
    </row>
    <row r="765" spans="1:6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"/>
      <c r="S765" s="2"/>
      <c r="T765" s="2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3"/>
      <c r="BB765" s="3"/>
      <c r="BC765" s="1"/>
      <c r="BD765" s="1"/>
      <c r="BE765" s="1"/>
      <c r="BF765" s="1"/>
      <c r="BG765" s="1"/>
      <c r="BH765" s="1"/>
      <c r="BI765" s="1"/>
      <c r="BJ765" s="1"/>
      <c r="BK765" s="1"/>
    </row>
    <row r="766" spans="1:6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"/>
      <c r="S766" s="2"/>
      <c r="T766" s="2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3"/>
      <c r="BB766" s="3"/>
      <c r="BC766" s="1"/>
      <c r="BD766" s="1"/>
      <c r="BE766" s="1"/>
      <c r="BF766" s="1"/>
      <c r="BG766" s="1"/>
      <c r="BH766" s="1"/>
      <c r="BI766" s="1"/>
      <c r="BJ766" s="1"/>
      <c r="BK766" s="1"/>
    </row>
    <row r="767" spans="1:6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"/>
      <c r="S767" s="2"/>
      <c r="T767" s="2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3"/>
      <c r="BB767" s="3"/>
      <c r="BC767" s="1"/>
      <c r="BD767" s="1"/>
      <c r="BE767" s="1"/>
      <c r="BF767" s="1"/>
      <c r="BG767" s="1"/>
      <c r="BH767" s="1"/>
      <c r="BI767" s="1"/>
      <c r="BJ767" s="1"/>
      <c r="BK767" s="1"/>
    </row>
    <row r="768" spans="1:6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"/>
      <c r="S768" s="2"/>
      <c r="T768" s="2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3"/>
      <c r="BB768" s="3"/>
      <c r="BC768" s="1"/>
      <c r="BD768" s="1"/>
      <c r="BE768" s="1"/>
      <c r="BF768" s="1"/>
      <c r="BG768" s="1"/>
      <c r="BH768" s="1"/>
      <c r="BI768" s="1"/>
      <c r="BJ768" s="1"/>
      <c r="BK768" s="1"/>
    </row>
    <row r="769" spans="1:6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"/>
      <c r="S769" s="2"/>
      <c r="T769" s="2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3"/>
      <c r="BB769" s="3"/>
      <c r="BC769" s="1"/>
      <c r="BD769" s="1"/>
      <c r="BE769" s="1"/>
      <c r="BF769" s="1"/>
      <c r="BG769" s="1"/>
      <c r="BH769" s="1"/>
      <c r="BI769" s="1"/>
      <c r="BJ769" s="1"/>
      <c r="BK769" s="1"/>
    </row>
    <row r="770" spans="1:6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"/>
      <c r="S770" s="2"/>
      <c r="T770" s="2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3"/>
      <c r="BB770" s="3"/>
      <c r="BC770" s="1"/>
      <c r="BD770" s="1"/>
      <c r="BE770" s="1"/>
      <c r="BF770" s="1"/>
      <c r="BG770" s="1"/>
      <c r="BH770" s="1"/>
      <c r="BI770" s="1"/>
      <c r="BJ770" s="1"/>
      <c r="BK770" s="1"/>
    </row>
    <row r="771" spans="1:6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"/>
      <c r="S771" s="2"/>
      <c r="T771" s="2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3"/>
      <c r="BB771" s="3"/>
      <c r="BC771" s="1"/>
      <c r="BD771" s="1"/>
      <c r="BE771" s="1"/>
      <c r="BF771" s="1"/>
      <c r="BG771" s="1"/>
      <c r="BH771" s="1"/>
      <c r="BI771" s="1"/>
      <c r="BJ771" s="1"/>
      <c r="BK771" s="1"/>
    </row>
    <row r="772" spans="1:6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"/>
      <c r="S772" s="2"/>
      <c r="T772" s="2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3"/>
      <c r="BB772" s="3"/>
      <c r="BC772" s="1"/>
      <c r="BD772" s="1"/>
      <c r="BE772" s="1"/>
      <c r="BF772" s="1"/>
      <c r="BG772" s="1"/>
      <c r="BH772" s="1"/>
      <c r="BI772" s="1"/>
      <c r="BJ772" s="1"/>
      <c r="BK772" s="1"/>
    </row>
    <row r="773" spans="1:6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"/>
      <c r="S773" s="2"/>
      <c r="T773" s="2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3"/>
      <c r="BB773" s="3"/>
      <c r="BC773" s="1"/>
      <c r="BD773" s="1"/>
      <c r="BE773" s="1"/>
      <c r="BF773" s="1"/>
      <c r="BG773" s="1"/>
      <c r="BH773" s="1"/>
      <c r="BI773" s="1"/>
      <c r="BJ773" s="1"/>
      <c r="BK773" s="1"/>
    </row>
    <row r="774" spans="1:6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"/>
      <c r="S774" s="2"/>
      <c r="T774" s="2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3"/>
      <c r="BB774" s="3"/>
      <c r="BC774" s="1"/>
      <c r="BD774" s="1"/>
      <c r="BE774" s="1"/>
      <c r="BF774" s="1"/>
      <c r="BG774" s="1"/>
      <c r="BH774" s="1"/>
      <c r="BI774" s="1"/>
      <c r="BJ774" s="1"/>
      <c r="BK774" s="1"/>
    </row>
    <row r="775" spans="1:6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"/>
      <c r="S775" s="2"/>
      <c r="T775" s="2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3"/>
      <c r="BB775" s="3"/>
      <c r="BC775" s="1"/>
      <c r="BD775" s="1"/>
      <c r="BE775" s="1"/>
      <c r="BF775" s="1"/>
      <c r="BG775" s="1"/>
      <c r="BH775" s="1"/>
      <c r="BI775" s="1"/>
      <c r="BJ775" s="1"/>
      <c r="BK775" s="1"/>
    </row>
    <row r="776" spans="1:6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"/>
      <c r="S776" s="2"/>
      <c r="T776" s="2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3"/>
      <c r="BB776" s="3"/>
      <c r="BC776" s="1"/>
      <c r="BD776" s="1"/>
      <c r="BE776" s="1"/>
      <c r="BF776" s="1"/>
      <c r="BG776" s="1"/>
      <c r="BH776" s="1"/>
      <c r="BI776" s="1"/>
      <c r="BJ776" s="1"/>
      <c r="BK776" s="1"/>
    </row>
    <row r="777" spans="1:6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"/>
      <c r="S777" s="2"/>
      <c r="T777" s="2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3"/>
      <c r="BB777" s="3"/>
      <c r="BC777" s="1"/>
      <c r="BD777" s="1"/>
      <c r="BE777" s="1"/>
      <c r="BF777" s="1"/>
      <c r="BG777" s="1"/>
      <c r="BH777" s="1"/>
      <c r="BI777" s="1"/>
      <c r="BJ777" s="1"/>
      <c r="BK777" s="1"/>
    </row>
    <row r="778" spans="1:6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"/>
      <c r="S778" s="2"/>
      <c r="T778" s="2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3"/>
      <c r="BB778" s="3"/>
      <c r="BC778" s="1"/>
      <c r="BD778" s="1"/>
      <c r="BE778" s="1"/>
      <c r="BF778" s="1"/>
      <c r="BG778" s="1"/>
      <c r="BH778" s="1"/>
      <c r="BI778" s="1"/>
      <c r="BJ778" s="1"/>
      <c r="BK778" s="1"/>
    </row>
    <row r="779" spans="1:6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"/>
      <c r="S779" s="2"/>
      <c r="T779" s="2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3"/>
      <c r="BB779" s="3"/>
      <c r="BC779" s="1"/>
      <c r="BD779" s="1"/>
      <c r="BE779" s="1"/>
      <c r="BF779" s="1"/>
      <c r="BG779" s="1"/>
      <c r="BH779" s="1"/>
      <c r="BI779" s="1"/>
      <c r="BJ779" s="1"/>
      <c r="BK779" s="1"/>
    </row>
    <row r="780" spans="1:6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"/>
      <c r="S780" s="2"/>
      <c r="T780" s="2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3"/>
      <c r="BB780" s="3"/>
      <c r="BC780" s="1"/>
      <c r="BD780" s="1"/>
      <c r="BE780" s="1"/>
      <c r="BF780" s="1"/>
      <c r="BG780" s="1"/>
      <c r="BH780" s="1"/>
      <c r="BI780" s="1"/>
      <c r="BJ780" s="1"/>
      <c r="BK780" s="1"/>
    </row>
    <row r="781" spans="1:6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"/>
      <c r="S781" s="2"/>
      <c r="T781" s="2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3"/>
      <c r="BB781" s="3"/>
      <c r="BC781" s="1"/>
      <c r="BD781" s="1"/>
      <c r="BE781" s="1"/>
      <c r="BF781" s="1"/>
      <c r="BG781" s="1"/>
      <c r="BH781" s="1"/>
      <c r="BI781" s="1"/>
      <c r="BJ781" s="1"/>
      <c r="BK781" s="1"/>
    </row>
    <row r="782" spans="1:6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"/>
      <c r="S782" s="2"/>
      <c r="T782" s="2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3"/>
      <c r="BB782" s="3"/>
      <c r="BC782" s="1"/>
      <c r="BD782" s="1"/>
      <c r="BE782" s="1"/>
      <c r="BF782" s="1"/>
      <c r="BG782" s="1"/>
      <c r="BH782" s="1"/>
      <c r="BI782" s="1"/>
      <c r="BJ782" s="1"/>
      <c r="BK782" s="1"/>
    </row>
    <row r="783" spans="1:6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"/>
      <c r="S783" s="2"/>
      <c r="T783" s="2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3"/>
      <c r="BB783" s="3"/>
      <c r="BC783" s="1"/>
      <c r="BD783" s="1"/>
      <c r="BE783" s="1"/>
      <c r="BF783" s="1"/>
      <c r="BG783" s="1"/>
      <c r="BH783" s="1"/>
      <c r="BI783" s="1"/>
      <c r="BJ783" s="1"/>
      <c r="BK783" s="1"/>
    </row>
    <row r="784" spans="1:6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"/>
      <c r="S784" s="2"/>
      <c r="T784" s="2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3"/>
      <c r="BB784" s="3"/>
      <c r="BC784" s="1"/>
      <c r="BD784" s="1"/>
      <c r="BE784" s="1"/>
      <c r="BF784" s="1"/>
      <c r="BG784" s="1"/>
      <c r="BH784" s="1"/>
      <c r="BI784" s="1"/>
      <c r="BJ784" s="1"/>
      <c r="BK784" s="1"/>
    </row>
    <row r="785" spans="1:6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"/>
      <c r="S785" s="2"/>
      <c r="T785" s="2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3"/>
      <c r="BB785" s="3"/>
      <c r="BC785" s="1"/>
      <c r="BD785" s="1"/>
      <c r="BE785" s="1"/>
      <c r="BF785" s="1"/>
      <c r="BG785" s="1"/>
      <c r="BH785" s="1"/>
      <c r="BI785" s="1"/>
      <c r="BJ785" s="1"/>
      <c r="BK785" s="1"/>
    </row>
    <row r="786" spans="1:6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"/>
      <c r="S786" s="2"/>
      <c r="T786" s="2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3"/>
      <c r="BB786" s="3"/>
      <c r="BC786" s="1"/>
      <c r="BD786" s="1"/>
      <c r="BE786" s="1"/>
      <c r="BF786" s="1"/>
      <c r="BG786" s="1"/>
      <c r="BH786" s="1"/>
      <c r="BI786" s="1"/>
      <c r="BJ786" s="1"/>
      <c r="BK786" s="1"/>
    </row>
    <row r="787" spans="1:6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"/>
      <c r="S787" s="2"/>
      <c r="T787" s="2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3"/>
      <c r="BB787" s="3"/>
      <c r="BC787" s="1"/>
      <c r="BD787" s="1"/>
      <c r="BE787" s="1"/>
      <c r="BF787" s="1"/>
      <c r="BG787" s="1"/>
      <c r="BH787" s="1"/>
      <c r="BI787" s="1"/>
      <c r="BJ787" s="1"/>
      <c r="BK787" s="1"/>
    </row>
    <row r="788" spans="1:6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"/>
      <c r="S788" s="2"/>
      <c r="T788" s="2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3"/>
      <c r="BB788" s="3"/>
      <c r="BC788" s="1"/>
      <c r="BD788" s="1"/>
      <c r="BE788" s="1"/>
      <c r="BF788" s="1"/>
      <c r="BG788" s="1"/>
      <c r="BH788" s="1"/>
      <c r="BI788" s="1"/>
      <c r="BJ788" s="1"/>
      <c r="BK788" s="1"/>
    </row>
    <row r="789" spans="1:6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"/>
      <c r="S789" s="2"/>
      <c r="T789" s="2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3"/>
      <c r="BB789" s="3"/>
      <c r="BC789" s="1"/>
      <c r="BD789" s="1"/>
      <c r="BE789" s="1"/>
      <c r="BF789" s="1"/>
      <c r="BG789" s="1"/>
      <c r="BH789" s="1"/>
      <c r="BI789" s="1"/>
      <c r="BJ789" s="1"/>
      <c r="BK789" s="1"/>
    </row>
    <row r="790" spans="1:6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"/>
      <c r="S790" s="2"/>
      <c r="T790" s="2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3"/>
      <c r="BB790" s="3"/>
      <c r="BC790" s="1"/>
      <c r="BD790" s="1"/>
      <c r="BE790" s="1"/>
      <c r="BF790" s="1"/>
      <c r="BG790" s="1"/>
      <c r="BH790" s="1"/>
      <c r="BI790" s="1"/>
      <c r="BJ790" s="1"/>
      <c r="BK790" s="1"/>
    </row>
    <row r="791" spans="1:6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"/>
      <c r="S791" s="2"/>
      <c r="T791" s="2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3"/>
      <c r="BB791" s="3"/>
      <c r="BC791" s="1"/>
      <c r="BD791" s="1"/>
      <c r="BE791" s="1"/>
      <c r="BF791" s="1"/>
      <c r="BG791" s="1"/>
      <c r="BH791" s="1"/>
      <c r="BI791" s="1"/>
      <c r="BJ791" s="1"/>
      <c r="BK791" s="1"/>
    </row>
    <row r="792" spans="1:6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"/>
      <c r="S792" s="2"/>
      <c r="T792" s="2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3"/>
      <c r="BB792" s="3"/>
      <c r="BC792" s="1"/>
      <c r="BD792" s="1"/>
      <c r="BE792" s="1"/>
      <c r="BF792" s="1"/>
      <c r="BG792" s="1"/>
      <c r="BH792" s="1"/>
      <c r="BI792" s="1"/>
      <c r="BJ792" s="1"/>
      <c r="BK792" s="1"/>
    </row>
    <row r="793" spans="1:6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"/>
      <c r="S793" s="2"/>
      <c r="T793" s="2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3"/>
      <c r="BB793" s="3"/>
      <c r="BC793" s="1"/>
      <c r="BD793" s="1"/>
      <c r="BE793" s="1"/>
      <c r="BF793" s="1"/>
      <c r="BG793" s="1"/>
      <c r="BH793" s="1"/>
      <c r="BI793" s="1"/>
      <c r="BJ793" s="1"/>
      <c r="BK793" s="1"/>
    </row>
    <row r="794" spans="1:6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"/>
      <c r="S794" s="2"/>
      <c r="T794" s="2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3"/>
      <c r="BB794" s="3"/>
      <c r="BC794" s="1"/>
      <c r="BD794" s="1"/>
      <c r="BE794" s="1"/>
      <c r="BF794" s="1"/>
      <c r="BG794" s="1"/>
      <c r="BH794" s="1"/>
      <c r="BI794" s="1"/>
      <c r="BJ794" s="1"/>
      <c r="BK794" s="1"/>
    </row>
    <row r="795" spans="1:6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"/>
      <c r="S795" s="2"/>
      <c r="T795" s="2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3"/>
      <c r="BB795" s="3"/>
      <c r="BC795" s="1"/>
      <c r="BD795" s="1"/>
      <c r="BE795" s="1"/>
      <c r="BF795" s="1"/>
      <c r="BG795" s="1"/>
      <c r="BH795" s="1"/>
      <c r="BI795" s="1"/>
      <c r="BJ795" s="1"/>
      <c r="BK795" s="1"/>
    </row>
    <row r="796" spans="1:6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"/>
      <c r="S796" s="2"/>
      <c r="T796" s="2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3"/>
      <c r="BB796" s="3"/>
      <c r="BC796" s="1"/>
      <c r="BD796" s="1"/>
      <c r="BE796" s="1"/>
      <c r="BF796" s="1"/>
      <c r="BG796" s="1"/>
      <c r="BH796" s="1"/>
      <c r="BI796" s="1"/>
      <c r="BJ796" s="1"/>
      <c r="BK796" s="1"/>
    </row>
    <row r="797" spans="1:6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"/>
      <c r="S797" s="2"/>
      <c r="T797" s="2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3"/>
      <c r="BB797" s="3"/>
      <c r="BC797" s="1"/>
      <c r="BD797" s="1"/>
      <c r="BE797" s="1"/>
      <c r="BF797" s="1"/>
      <c r="BG797" s="1"/>
      <c r="BH797" s="1"/>
      <c r="BI797" s="1"/>
      <c r="BJ797" s="1"/>
      <c r="BK797" s="1"/>
    </row>
    <row r="798" spans="1:6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"/>
      <c r="S798" s="2"/>
      <c r="T798" s="2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3"/>
      <c r="BB798" s="3"/>
      <c r="BC798" s="1"/>
      <c r="BD798" s="1"/>
      <c r="BE798" s="1"/>
      <c r="BF798" s="1"/>
      <c r="BG798" s="1"/>
      <c r="BH798" s="1"/>
      <c r="BI798" s="1"/>
      <c r="BJ798" s="1"/>
      <c r="BK798" s="1"/>
    </row>
    <row r="799" spans="1:6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"/>
      <c r="S799" s="2"/>
      <c r="T799" s="2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3"/>
      <c r="BB799" s="3"/>
      <c r="BC799" s="1"/>
      <c r="BD799" s="1"/>
      <c r="BE799" s="1"/>
      <c r="BF799" s="1"/>
      <c r="BG799" s="1"/>
      <c r="BH799" s="1"/>
      <c r="BI799" s="1"/>
      <c r="BJ799" s="1"/>
      <c r="BK799" s="1"/>
    </row>
    <row r="800" spans="1:6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"/>
      <c r="S800" s="2"/>
      <c r="T800" s="2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3"/>
      <c r="BB800" s="3"/>
      <c r="BC800" s="1"/>
      <c r="BD800" s="1"/>
      <c r="BE800" s="1"/>
      <c r="BF800" s="1"/>
      <c r="BG800" s="1"/>
      <c r="BH800" s="1"/>
      <c r="BI800" s="1"/>
      <c r="BJ800" s="1"/>
      <c r="BK800" s="1"/>
    </row>
    <row r="801" spans="1:6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"/>
      <c r="S801" s="2"/>
      <c r="T801" s="2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3"/>
      <c r="BB801" s="3"/>
      <c r="BC801" s="1"/>
      <c r="BD801" s="1"/>
      <c r="BE801" s="1"/>
      <c r="BF801" s="1"/>
      <c r="BG801" s="1"/>
      <c r="BH801" s="1"/>
      <c r="BI801" s="1"/>
      <c r="BJ801" s="1"/>
      <c r="BK801" s="1"/>
    </row>
    <row r="802" spans="1:6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"/>
      <c r="S802" s="2"/>
      <c r="T802" s="2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3"/>
      <c r="BB802" s="3"/>
      <c r="BC802" s="1"/>
      <c r="BD802" s="1"/>
      <c r="BE802" s="1"/>
      <c r="BF802" s="1"/>
      <c r="BG802" s="1"/>
      <c r="BH802" s="1"/>
      <c r="BI802" s="1"/>
      <c r="BJ802" s="1"/>
      <c r="BK802" s="1"/>
    </row>
    <row r="803" spans="1:6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"/>
      <c r="S803" s="2"/>
      <c r="T803" s="2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3"/>
      <c r="BB803" s="3"/>
      <c r="BC803" s="1"/>
      <c r="BD803" s="1"/>
      <c r="BE803" s="1"/>
      <c r="BF803" s="1"/>
      <c r="BG803" s="1"/>
      <c r="BH803" s="1"/>
      <c r="BI803" s="1"/>
      <c r="BJ803" s="1"/>
      <c r="BK803" s="1"/>
    </row>
    <row r="804" spans="1:6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"/>
      <c r="S804" s="2"/>
      <c r="T804" s="2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3"/>
      <c r="BB804" s="3"/>
      <c r="BC804" s="1"/>
      <c r="BD804" s="1"/>
      <c r="BE804" s="1"/>
      <c r="BF804" s="1"/>
      <c r="BG804" s="1"/>
      <c r="BH804" s="1"/>
      <c r="BI804" s="1"/>
      <c r="BJ804" s="1"/>
      <c r="BK804" s="1"/>
    </row>
    <row r="805" spans="1:6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"/>
      <c r="S805" s="2"/>
      <c r="T805" s="2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3"/>
      <c r="BB805" s="3"/>
      <c r="BC805" s="1"/>
      <c r="BD805" s="1"/>
      <c r="BE805" s="1"/>
      <c r="BF805" s="1"/>
      <c r="BG805" s="1"/>
      <c r="BH805" s="1"/>
      <c r="BI805" s="1"/>
      <c r="BJ805" s="1"/>
      <c r="BK805" s="1"/>
    </row>
    <row r="806" spans="1:6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"/>
      <c r="S806" s="2"/>
      <c r="T806" s="2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3"/>
      <c r="BB806" s="3"/>
      <c r="BC806" s="1"/>
      <c r="BD806" s="1"/>
      <c r="BE806" s="1"/>
      <c r="BF806" s="1"/>
      <c r="BG806" s="1"/>
      <c r="BH806" s="1"/>
      <c r="BI806" s="1"/>
      <c r="BJ806" s="1"/>
      <c r="BK806" s="1"/>
    </row>
    <row r="807" spans="1:6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"/>
      <c r="S807" s="2"/>
      <c r="T807" s="2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3"/>
      <c r="BB807" s="3"/>
      <c r="BC807" s="1"/>
      <c r="BD807" s="1"/>
      <c r="BE807" s="1"/>
      <c r="BF807" s="1"/>
      <c r="BG807" s="1"/>
      <c r="BH807" s="1"/>
      <c r="BI807" s="1"/>
      <c r="BJ807" s="1"/>
      <c r="BK807" s="1"/>
    </row>
    <row r="808" spans="1:6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"/>
      <c r="S808" s="2"/>
      <c r="T808" s="2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3"/>
      <c r="BB808" s="3"/>
      <c r="BC808" s="1"/>
      <c r="BD808" s="1"/>
      <c r="BE808" s="1"/>
      <c r="BF808" s="1"/>
      <c r="BG808" s="1"/>
      <c r="BH808" s="1"/>
      <c r="BI808" s="1"/>
      <c r="BJ808" s="1"/>
      <c r="BK808" s="1"/>
    </row>
    <row r="809" spans="1:6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"/>
      <c r="S809" s="2"/>
      <c r="T809" s="2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3"/>
      <c r="BB809" s="3"/>
      <c r="BC809" s="1"/>
      <c r="BD809" s="1"/>
      <c r="BE809" s="1"/>
      <c r="BF809" s="1"/>
      <c r="BG809" s="1"/>
      <c r="BH809" s="1"/>
      <c r="BI809" s="1"/>
      <c r="BJ809" s="1"/>
      <c r="BK809" s="1"/>
    </row>
    <row r="810" spans="1:6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"/>
      <c r="S810" s="2"/>
      <c r="T810" s="2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3"/>
      <c r="BB810" s="3"/>
      <c r="BC810" s="1"/>
      <c r="BD810" s="1"/>
      <c r="BE810" s="1"/>
      <c r="BF810" s="1"/>
      <c r="BG810" s="1"/>
      <c r="BH810" s="1"/>
      <c r="BI810" s="1"/>
      <c r="BJ810" s="1"/>
      <c r="BK810" s="1"/>
    </row>
    <row r="811" spans="1:6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"/>
      <c r="S811" s="2"/>
      <c r="T811" s="2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3"/>
      <c r="BB811" s="3"/>
      <c r="BC811" s="1"/>
      <c r="BD811" s="1"/>
      <c r="BE811" s="1"/>
      <c r="BF811" s="1"/>
      <c r="BG811" s="1"/>
      <c r="BH811" s="1"/>
      <c r="BI811" s="1"/>
      <c r="BJ811" s="1"/>
      <c r="BK811" s="1"/>
    </row>
    <row r="812" spans="1:6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"/>
      <c r="S812" s="2"/>
      <c r="T812" s="2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3"/>
      <c r="BB812" s="3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1:6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"/>
      <c r="S813" s="2"/>
      <c r="T813" s="2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3"/>
      <c r="BB813" s="3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1:6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"/>
      <c r="S814" s="2"/>
      <c r="T814" s="2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3"/>
      <c r="BB814" s="3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1:6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"/>
      <c r="S815" s="2"/>
      <c r="T815" s="2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3"/>
      <c r="BB815" s="3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1:6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"/>
      <c r="S816" s="2"/>
      <c r="T816" s="2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3"/>
      <c r="BB816" s="3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1:6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"/>
      <c r="S817" s="2"/>
      <c r="T817" s="2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3"/>
      <c r="BB817" s="3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1:6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"/>
      <c r="S818" s="2"/>
      <c r="T818" s="2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3"/>
      <c r="BB818" s="3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1:6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"/>
      <c r="S819" s="2"/>
      <c r="T819" s="2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3"/>
      <c r="BB819" s="3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1:6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"/>
      <c r="S820" s="2"/>
      <c r="T820" s="2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3"/>
      <c r="BB820" s="3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1:6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"/>
      <c r="S821" s="2"/>
      <c r="T821" s="2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3"/>
      <c r="BB821" s="3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1:6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"/>
      <c r="S822" s="2"/>
      <c r="T822" s="2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3"/>
      <c r="BB822" s="3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1:6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"/>
      <c r="S823" s="2"/>
      <c r="T823" s="2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3"/>
      <c r="BB823" s="3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1:6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"/>
      <c r="S824" s="2"/>
      <c r="T824" s="2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3"/>
      <c r="BB824" s="3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1:6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"/>
      <c r="S825" s="2"/>
      <c r="T825" s="2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3"/>
      <c r="BB825" s="3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1:6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"/>
      <c r="S826" s="2"/>
      <c r="T826" s="2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3"/>
      <c r="BB826" s="3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1:6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"/>
      <c r="S827" s="2"/>
      <c r="T827" s="2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3"/>
      <c r="BB827" s="3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1:6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"/>
      <c r="S828" s="2"/>
      <c r="T828" s="2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3"/>
      <c r="BB828" s="3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1:6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"/>
      <c r="S829" s="2"/>
      <c r="T829" s="2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3"/>
      <c r="BB829" s="3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1:6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"/>
      <c r="S830" s="2"/>
      <c r="T830" s="2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3"/>
      <c r="BB830" s="3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1:6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"/>
      <c r="S831" s="2"/>
      <c r="T831" s="2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3"/>
      <c r="BB831" s="3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1:6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"/>
      <c r="S832" s="2"/>
      <c r="T832" s="2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3"/>
      <c r="BB832" s="3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1:6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"/>
      <c r="S833" s="2"/>
      <c r="T833" s="2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3"/>
      <c r="BB833" s="3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1:6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"/>
      <c r="S834" s="2"/>
      <c r="T834" s="2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3"/>
      <c r="BB834" s="3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1:6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"/>
      <c r="S835" s="2"/>
      <c r="T835" s="2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3"/>
      <c r="BB835" s="3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1:6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"/>
      <c r="S836" s="2"/>
      <c r="T836" s="2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3"/>
      <c r="BB836" s="3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1:6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"/>
      <c r="S837" s="2"/>
      <c r="T837" s="2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3"/>
      <c r="BB837" s="3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1:6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"/>
      <c r="S838" s="2"/>
      <c r="T838" s="2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3"/>
      <c r="BB838" s="3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1:6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"/>
      <c r="S839" s="2"/>
      <c r="T839" s="2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3"/>
      <c r="BB839" s="3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1:6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"/>
      <c r="S840" s="2"/>
      <c r="T840" s="2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3"/>
      <c r="BB840" s="3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1:6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"/>
      <c r="S841" s="2"/>
      <c r="T841" s="2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3"/>
      <c r="BB841" s="3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1:6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"/>
      <c r="S842" s="2"/>
      <c r="T842" s="2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3"/>
      <c r="BB842" s="3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1:6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"/>
      <c r="S843" s="2"/>
      <c r="T843" s="2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3"/>
      <c r="BB843" s="3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1:6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"/>
      <c r="S844" s="2"/>
      <c r="T844" s="2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3"/>
      <c r="BB844" s="3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1:6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"/>
      <c r="S845" s="2"/>
      <c r="T845" s="2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3"/>
      <c r="BB845" s="3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1:6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"/>
      <c r="S846" s="2"/>
      <c r="T846" s="2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3"/>
      <c r="BB846" s="3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1:6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"/>
      <c r="S847" s="2"/>
      <c r="T847" s="2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3"/>
      <c r="BB847" s="3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1:6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"/>
      <c r="S848" s="2"/>
      <c r="T848" s="2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3"/>
      <c r="BB848" s="3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1:6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"/>
      <c r="S849" s="2"/>
      <c r="T849" s="2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3"/>
      <c r="BB849" s="3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1:6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"/>
      <c r="S850" s="2"/>
      <c r="T850" s="2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3"/>
      <c r="BB850" s="3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1:6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"/>
      <c r="S851" s="2"/>
      <c r="T851" s="2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3"/>
      <c r="BB851" s="3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1:6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"/>
      <c r="S852" s="2"/>
      <c r="T852" s="2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3"/>
      <c r="BB852" s="3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1:6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"/>
      <c r="S853" s="2"/>
      <c r="T853" s="2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3"/>
      <c r="BB853" s="3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1:6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"/>
      <c r="S854" s="2"/>
      <c r="T854" s="2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3"/>
      <c r="BB854" s="3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1:6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"/>
      <c r="S855" s="2"/>
      <c r="T855" s="2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3"/>
      <c r="BB855" s="3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1:6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"/>
      <c r="S856" s="2"/>
      <c r="T856" s="2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3"/>
      <c r="BB856" s="3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1:6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"/>
      <c r="S857" s="2"/>
      <c r="T857" s="2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3"/>
      <c r="BB857" s="3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1:6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"/>
      <c r="S858" s="2"/>
      <c r="T858" s="2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3"/>
      <c r="BB858" s="3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1:6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"/>
      <c r="S859" s="2"/>
      <c r="T859" s="2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3"/>
      <c r="BB859" s="3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1:6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"/>
      <c r="S860" s="2"/>
      <c r="T860" s="2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3"/>
      <c r="BB860" s="3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1:6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"/>
      <c r="S861" s="2"/>
      <c r="T861" s="2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3"/>
      <c r="BB861" s="3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1:6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"/>
      <c r="S862" s="2"/>
      <c r="T862" s="2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3"/>
      <c r="BB862" s="3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1: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"/>
      <c r="S863" s="2"/>
      <c r="T863" s="2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3"/>
      <c r="BB863" s="3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1:6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"/>
      <c r="S864" s="2"/>
      <c r="T864" s="2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3"/>
      <c r="BB864" s="3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1:6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"/>
      <c r="S865" s="2"/>
      <c r="T865" s="2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3"/>
      <c r="BB865" s="3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1:6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"/>
      <c r="S866" s="2"/>
      <c r="T866" s="2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3"/>
      <c r="BB866" s="3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1:6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"/>
      <c r="S867" s="2"/>
      <c r="T867" s="2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3"/>
      <c r="BB867" s="3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1:6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"/>
      <c r="S868" s="2"/>
      <c r="T868" s="2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3"/>
      <c r="BB868" s="3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1:6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"/>
      <c r="S869" s="2"/>
      <c r="T869" s="2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3"/>
      <c r="BB869" s="3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1:6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"/>
      <c r="S870" s="2"/>
      <c r="T870" s="2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3"/>
      <c r="BB870" s="3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1:6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"/>
      <c r="S871" s="2"/>
      <c r="T871" s="2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3"/>
      <c r="BB871" s="3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1:6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"/>
      <c r="S872" s="2"/>
      <c r="T872" s="2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3"/>
      <c r="BB872" s="3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1:6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"/>
      <c r="S873" s="2"/>
      <c r="T873" s="2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3"/>
      <c r="BB873" s="3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1:6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"/>
      <c r="S874" s="2"/>
      <c r="T874" s="2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3"/>
      <c r="BB874" s="3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1:6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"/>
      <c r="S875" s="2"/>
      <c r="T875" s="2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3"/>
      <c r="BB875" s="3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1:6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"/>
      <c r="S876" s="2"/>
      <c r="T876" s="2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3"/>
      <c r="BB876" s="3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1:6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"/>
      <c r="S877" s="2"/>
      <c r="T877" s="2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3"/>
      <c r="BB877" s="3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1:6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"/>
      <c r="S878" s="2"/>
      <c r="T878" s="2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3"/>
      <c r="BB878" s="3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1:6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"/>
      <c r="S879" s="2"/>
      <c r="T879" s="2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3"/>
      <c r="BB879" s="3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1:6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"/>
      <c r="S880" s="2"/>
      <c r="T880" s="2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3"/>
      <c r="BB880" s="3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1:6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"/>
      <c r="S881" s="2"/>
      <c r="T881" s="2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3"/>
      <c r="BB881" s="3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1:6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"/>
      <c r="S882" s="2"/>
      <c r="T882" s="2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3"/>
      <c r="BB882" s="3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1:6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"/>
      <c r="S883" s="2"/>
      <c r="T883" s="2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3"/>
      <c r="BB883" s="3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1:6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"/>
      <c r="S884" s="2"/>
      <c r="T884" s="2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3"/>
      <c r="BB884" s="3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1:6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"/>
      <c r="S885" s="2"/>
      <c r="T885" s="2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3"/>
      <c r="BB885" s="3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1:6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"/>
      <c r="S886" s="2"/>
      <c r="T886" s="2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3"/>
      <c r="BB886" s="3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1:6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"/>
      <c r="S887" s="2"/>
      <c r="T887" s="2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3"/>
      <c r="BB887" s="3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1:6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"/>
      <c r="S888" s="2"/>
      <c r="T888" s="2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3"/>
      <c r="BB888" s="3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1:6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"/>
      <c r="S889" s="2"/>
      <c r="T889" s="2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3"/>
      <c r="BB889" s="3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1:6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"/>
      <c r="S890" s="2"/>
      <c r="T890" s="2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3"/>
      <c r="BB890" s="3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1:6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"/>
      <c r="S891" s="2"/>
      <c r="T891" s="2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3"/>
      <c r="BB891" s="3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1:6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"/>
      <c r="S892" s="2"/>
      <c r="T892" s="2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3"/>
      <c r="BB892" s="3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1:6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"/>
      <c r="S893" s="2"/>
      <c r="T893" s="2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3"/>
      <c r="BB893" s="3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1:6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"/>
      <c r="S894" s="2"/>
      <c r="T894" s="2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3"/>
      <c r="BB894" s="3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1:6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"/>
      <c r="S895" s="2"/>
      <c r="T895" s="2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3"/>
      <c r="BB895" s="3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1:6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"/>
      <c r="S896" s="2"/>
      <c r="T896" s="2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3"/>
      <c r="BB896" s="3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1:6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"/>
      <c r="S897" s="2"/>
      <c r="T897" s="2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3"/>
      <c r="BB897" s="3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1:6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"/>
      <c r="S898" s="2"/>
      <c r="T898" s="2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3"/>
      <c r="BB898" s="3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1:6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"/>
      <c r="S899" s="2"/>
      <c r="T899" s="2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3"/>
      <c r="BB899" s="3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1:6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"/>
      <c r="S900" s="2"/>
      <c r="T900" s="2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3"/>
      <c r="BB900" s="3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1:6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"/>
      <c r="S901" s="2"/>
      <c r="T901" s="2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3"/>
      <c r="BB901" s="3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1:6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"/>
      <c r="S902" s="2"/>
      <c r="T902" s="2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3"/>
      <c r="BB902" s="3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1:6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"/>
      <c r="S903" s="2"/>
      <c r="T903" s="2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3"/>
      <c r="BB903" s="3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1:6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"/>
      <c r="S904" s="2"/>
      <c r="T904" s="2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3"/>
      <c r="BB904" s="3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1:6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"/>
      <c r="S905" s="2"/>
      <c r="T905" s="2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3"/>
      <c r="BB905" s="3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1:6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"/>
      <c r="S906" s="2"/>
      <c r="T906" s="2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3"/>
      <c r="BB906" s="3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1:6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"/>
      <c r="S907" s="2"/>
      <c r="T907" s="2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3"/>
      <c r="BB907" s="3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1:6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"/>
      <c r="S908" s="2"/>
      <c r="T908" s="2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3"/>
      <c r="BB908" s="3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1:6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"/>
      <c r="S909" s="2"/>
      <c r="T909" s="2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3"/>
      <c r="BB909" s="3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1:6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"/>
      <c r="S910" s="2"/>
      <c r="T910" s="2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3"/>
      <c r="BB910" s="3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1:6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"/>
      <c r="S911" s="2"/>
      <c r="T911" s="2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3"/>
      <c r="BB911" s="3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1:6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"/>
      <c r="S912" s="2"/>
      <c r="T912" s="2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3"/>
      <c r="BB912" s="3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1:6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"/>
      <c r="S913" s="2"/>
      <c r="T913" s="2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3"/>
      <c r="BB913" s="3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1:6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"/>
      <c r="S914" s="2"/>
      <c r="T914" s="2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3"/>
      <c r="BB914" s="3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1:6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"/>
      <c r="S915" s="2"/>
      <c r="T915" s="2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3"/>
      <c r="BB915" s="3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1:6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"/>
      <c r="S916" s="2"/>
      <c r="T916" s="2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3"/>
      <c r="BB916" s="3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1:6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"/>
      <c r="S917" s="2"/>
      <c r="T917" s="2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3"/>
      <c r="BB917" s="3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1:6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"/>
      <c r="S918" s="2"/>
      <c r="T918" s="2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3"/>
      <c r="BB918" s="3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1:6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"/>
      <c r="S919" s="2"/>
      <c r="T919" s="2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3"/>
      <c r="BB919" s="3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1:6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"/>
      <c r="S920" s="2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3"/>
      <c r="BB920" s="3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1:6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"/>
      <c r="S921" s="2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3"/>
      <c r="BB921" s="3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1:6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"/>
      <c r="S922" s="2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3"/>
      <c r="BB922" s="3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1:6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"/>
      <c r="S923" s="2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3"/>
      <c r="BB923" s="3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1:6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"/>
      <c r="S924" s="2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3"/>
      <c r="BB924" s="3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1:6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"/>
      <c r="S925" s="2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3"/>
      <c r="BB925" s="3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1:6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"/>
      <c r="S926" s="2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3"/>
      <c r="BB926" s="3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1:6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"/>
      <c r="S927" s="2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3"/>
      <c r="BB927" s="3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1:6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"/>
      <c r="S928" s="2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3"/>
      <c r="BB928" s="3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1:6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"/>
      <c r="S929" s="2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3"/>
      <c r="BB929" s="3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1:6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"/>
      <c r="S930" s="2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3"/>
      <c r="BB930" s="3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1:6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"/>
      <c r="S931" s="2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3"/>
      <c r="BB931" s="3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1:6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"/>
      <c r="S932" s="2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3"/>
      <c r="BB932" s="3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1:6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"/>
      <c r="S933" s="2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3"/>
      <c r="BB933" s="3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1:6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"/>
      <c r="S934" s="2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3"/>
      <c r="BB934" s="3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1:6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"/>
      <c r="S935" s="2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3"/>
      <c r="BB935" s="3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1:6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"/>
      <c r="S936" s="2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3"/>
      <c r="BB936" s="3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1:6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"/>
      <c r="S937" s="2"/>
      <c r="T937" s="2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3"/>
      <c r="BB937" s="3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1:6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"/>
      <c r="S938" s="2"/>
      <c r="T938" s="2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3"/>
      <c r="BB938" s="3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1:6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"/>
      <c r="S939" s="2"/>
      <c r="T939" s="2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3"/>
      <c r="BB939" s="3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1:6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"/>
      <c r="S940" s="2"/>
      <c r="T940" s="2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3"/>
      <c r="BB940" s="3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1:6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"/>
      <c r="S941" s="2"/>
      <c r="T941" s="2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3"/>
      <c r="BB941" s="3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1:6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"/>
      <c r="S942" s="2"/>
      <c r="T942" s="2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3"/>
      <c r="BB942" s="3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1:6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"/>
      <c r="S943" s="2"/>
      <c r="T943" s="2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3"/>
      <c r="BB943" s="3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1:6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"/>
      <c r="S944" s="2"/>
      <c r="T944" s="2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3"/>
      <c r="BB944" s="3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1:6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"/>
      <c r="S945" s="2"/>
      <c r="T945" s="2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3"/>
      <c r="BB945" s="3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1:6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"/>
      <c r="S946" s="2"/>
      <c r="T946" s="2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3"/>
      <c r="BB946" s="3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1:6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"/>
      <c r="S947" s="2"/>
      <c r="T947" s="2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3"/>
      <c r="BB947" s="3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1:6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"/>
      <c r="S948" s="2"/>
      <c r="T948" s="2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3"/>
      <c r="BB948" s="3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1:6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"/>
      <c r="S949" s="2"/>
      <c r="T949" s="2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3"/>
      <c r="BB949" s="3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1:6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"/>
      <c r="S950" s="2"/>
      <c r="T950" s="2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3"/>
      <c r="BB950" s="3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1:6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"/>
      <c r="S951" s="2"/>
      <c r="T951" s="2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3"/>
      <c r="BB951" s="3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1:6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"/>
      <c r="S952" s="2"/>
      <c r="T952" s="2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3"/>
      <c r="BB952" s="3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1:6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"/>
      <c r="S953" s="2"/>
      <c r="T953" s="2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3"/>
      <c r="BB953" s="3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1:6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"/>
      <c r="S954" s="2"/>
      <c r="T954" s="2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3"/>
      <c r="BB954" s="3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1:6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"/>
      <c r="S955" s="2"/>
      <c r="T955" s="2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3"/>
      <c r="BB955" s="3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1:6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"/>
      <c r="S956" s="2"/>
      <c r="T956" s="2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3"/>
      <c r="BB956" s="3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1:6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"/>
      <c r="S957" s="2"/>
      <c r="T957" s="2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3"/>
      <c r="BB957" s="3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1:6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"/>
      <c r="S958" s="2"/>
      <c r="T958" s="2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3"/>
      <c r="BB958" s="3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1:6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"/>
      <c r="S959" s="2"/>
      <c r="T959" s="2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3"/>
      <c r="BB959" s="3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1:6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"/>
      <c r="S960" s="2"/>
      <c r="T960" s="2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3"/>
      <c r="BB960" s="3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1:6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"/>
      <c r="S961" s="2"/>
      <c r="T961" s="2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3"/>
      <c r="BB961" s="3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1:6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"/>
      <c r="S962" s="2"/>
      <c r="T962" s="2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3"/>
      <c r="BB962" s="3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1: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"/>
      <c r="S963" s="2"/>
      <c r="T963" s="2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3"/>
      <c r="BB963" s="3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1:6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"/>
      <c r="S964" s="2"/>
      <c r="T964" s="2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3"/>
      <c r="BB964" s="3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1:6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"/>
      <c r="S965" s="2"/>
      <c r="T965" s="2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3"/>
      <c r="BB965" s="3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1:6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"/>
      <c r="S966" s="2"/>
      <c r="T966" s="2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3"/>
      <c r="BB966" s="3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1:6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"/>
      <c r="S967" s="2"/>
      <c r="T967" s="2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3"/>
      <c r="BB967" s="3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1:6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"/>
      <c r="S968" s="2"/>
      <c r="T968" s="2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3"/>
      <c r="BB968" s="3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1:6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"/>
      <c r="S969" s="2"/>
      <c r="T969" s="2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3"/>
      <c r="BB969" s="3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1:6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"/>
      <c r="S970" s="2"/>
      <c r="T970" s="2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3"/>
      <c r="BB970" s="3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1:6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"/>
      <c r="S971" s="2"/>
      <c r="T971" s="2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3"/>
      <c r="BB971" s="3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1:6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"/>
      <c r="S972" s="2"/>
      <c r="T972" s="2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3"/>
      <c r="BB972" s="3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1:6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"/>
      <c r="S973" s="2"/>
      <c r="T973" s="2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3"/>
      <c r="BB973" s="3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1:6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"/>
      <c r="S974" s="2"/>
      <c r="T974" s="2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3"/>
      <c r="BB974" s="3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1:6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"/>
      <c r="S975" s="2"/>
      <c r="T975" s="2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3"/>
      <c r="BB975" s="3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1:6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"/>
      <c r="S976" s="2"/>
      <c r="T976" s="2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3"/>
      <c r="BB976" s="3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1:6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"/>
      <c r="S977" s="2"/>
      <c r="T977" s="2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3"/>
      <c r="BB977" s="3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1:6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"/>
      <c r="S978" s="2"/>
      <c r="T978" s="2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3"/>
      <c r="BB978" s="3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1:6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"/>
      <c r="S979" s="2"/>
      <c r="T979" s="2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3"/>
      <c r="BB979" s="3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1:6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"/>
      <c r="S980" s="2"/>
      <c r="T980" s="2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3"/>
      <c r="BB980" s="3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1:6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"/>
      <c r="S981" s="2"/>
      <c r="T981" s="2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3"/>
      <c r="BB981" s="3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1:6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"/>
      <c r="S982" s="2"/>
      <c r="T982" s="2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3"/>
      <c r="BB982" s="3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1:6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"/>
      <c r="S983" s="2"/>
      <c r="T983" s="2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3"/>
      <c r="BB983" s="3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1:6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"/>
      <c r="S984" s="2"/>
      <c r="T984" s="2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3"/>
      <c r="BB984" s="3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1:6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2"/>
      <c r="S985" s="2"/>
      <c r="T985" s="2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3"/>
      <c r="BB985" s="3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1:6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2"/>
      <c r="S986" s="2"/>
      <c r="T986" s="2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3"/>
      <c r="BB986" s="3"/>
      <c r="BC986" s="1"/>
      <c r="BD986" s="1"/>
      <c r="BE986" s="1"/>
      <c r="BF986" s="1"/>
      <c r="BG986" s="1"/>
      <c r="BH986" s="1"/>
      <c r="BI986" s="1"/>
      <c r="BJ986" s="1"/>
      <c r="BK986" s="1"/>
    </row>
    <row r="987" spans="1:6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2"/>
      <c r="S987" s="2"/>
      <c r="T987" s="2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3"/>
      <c r="BB987" s="3"/>
      <c r="BC987" s="1"/>
      <c r="BD987" s="1"/>
      <c r="BE987" s="1"/>
      <c r="BF987" s="1"/>
      <c r="BG987" s="1"/>
      <c r="BH987" s="1"/>
      <c r="BI987" s="1"/>
      <c r="BJ987" s="1"/>
      <c r="BK987" s="1"/>
    </row>
    <row r="988" spans="1:6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2"/>
      <c r="S988" s="2"/>
      <c r="T988" s="2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3"/>
      <c r="BB988" s="3"/>
      <c r="BC988" s="1"/>
      <c r="BD988" s="1"/>
      <c r="BE988" s="1"/>
      <c r="BF988" s="1"/>
      <c r="BG988" s="1"/>
      <c r="BH988" s="1"/>
      <c r="BI988" s="1"/>
      <c r="BJ988" s="1"/>
      <c r="BK988" s="1"/>
    </row>
    <row r="989" spans="1:6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2"/>
      <c r="S989" s="2"/>
      <c r="T989" s="2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3"/>
      <c r="BB989" s="3"/>
      <c r="BC989" s="1"/>
      <c r="BD989" s="1"/>
      <c r="BE989" s="1"/>
      <c r="BF989" s="1"/>
      <c r="BG989" s="1"/>
      <c r="BH989" s="1"/>
      <c r="BI989" s="1"/>
      <c r="BJ989" s="1"/>
      <c r="BK989" s="1"/>
    </row>
    <row r="990" spans="1:6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2"/>
      <c r="S990" s="2"/>
      <c r="T990" s="2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3"/>
      <c r="BB990" s="3"/>
      <c r="BC990" s="1"/>
      <c r="BD990" s="1"/>
      <c r="BE990" s="1"/>
      <c r="BF990" s="1"/>
      <c r="BG990" s="1"/>
      <c r="BH990" s="1"/>
      <c r="BI990" s="1"/>
      <c r="BJ990" s="1"/>
      <c r="BK990" s="1"/>
    </row>
    <row r="991" spans="1:6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2"/>
      <c r="S991" s="2"/>
      <c r="T991" s="2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3"/>
      <c r="BB991" s="3"/>
      <c r="BC991" s="1"/>
      <c r="BD991" s="1"/>
      <c r="BE991" s="1"/>
      <c r="BF991" s="1"/>
      <c r="BG991" s="1"/>
      <c r="BH991" s="1"/>
      <c r="BI991" s="1"/>
      <c r="BJ991" s="1"/>
      <c r="BK991" s="1"/>
    </row>
    <row r="992" spans="1:6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2"/>
      <c r="S992" s="2"/>
      <c r="T992" s="2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3"/>
      <c r="BB992" s="3"/>
      <c r="BC992" s="1"/>
      <c r="BD992" s="1"/>
      <c r="BE992" s="1"/>
      <c r="BF992" s="1"/>
      <c r="BG992" s="1"/>
      <c r="BH992" s="1"/>
      <c r="BI992" s="1"/>
      <c r="BJ992" s="1"/>
      <c r="BK992" s="1"/>
    </row>
    <row r="993" spans="1:6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2"/>
      <c r="S993" s="2"/>
      <c r="T993" s="2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3"/>
      <c r="BB993" s="3"/>
      <c r="BC993" s="1"/>
      <c r="BD993" s="1"/>
      <c r="BE993" s="1"/>
      <c r="BF993" s="1"/>
      <c r="BG993" s="1"/>
      <c r="BH993" s="1"/>
      <c r="BI993" s="1"/>
      <c r="BJ993" s="1"/>
      <c r="BK993" s="1"/>
    </row>
    <row r="994" spans="1:6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2"/>
      <c r="S994" s="2"/>
      <c r="T994" s="2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3"/>
      <c r="BB994" s="3"/>
      <c r="BC994" s="1"/>
      <c r="BD994" s="1"/>
      <c r="BE994" s="1"/>
      <c r="BF994" s="1"/>
      <c r="BG994" s="1"/>
      <c r="BH994" s="1"/>
      <c r="BI994" s="1"/>
      <c r="BJ994" s="1"/>
      <c r="BK994" s="1"/>
    </row>
    <row r="995" spans="1:6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2"/>
      <c r="S995" s="2"/>
      <c r="T995" s="2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3"/>
      <c r="BB995" s="3"/>
      <c r="BC995" s="1"/>
      <c r="BD995" s="1"/>
      <c r="BE995" s="1"/>
      <c r="BF995" s="1"/>
      <c r="BG995" s="1"/>
      <c r="BH995" s="1"/>
      <c r="BI995" s="1"/>
      <c r="BJ995" s="1"/>
      <c r="BK995" s="1"/>
    </row>
    <row r="996" spans="1:6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2"/>
      <c r="S996" s="2"/>
      <c r="T996" s="2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3"/>
      <c r="BB996" s="3"/>
      <c r="BC996" s="1"/>
      <c r="BD996" s="1"/>
      <c r="BE996" s="1"/>
      <c r="BF996" s="1"/>
      <c r="BG996" s="1"/>
      <c r="BH996" s="1"/>
      <c r="BI996" s="1"/>
      <c r="BJ996" s="1"/>
      <c r="BK996" s="1"/>
    </row>
    <row r="997" spans="1:6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2"/>
      <c r="S997" s="2"/>
      <c r="T997" s="2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3"/>
      <c r="BB997" s="3"/>
      <c r="BC997" s="1"/>
      <c r="BD997" s="1"/>
      <c r="BE997" s="1"/>
      <c r="BF997" s="1"/>
      <c r="BG997" s="1"/>
      <c r="BH997" s="1"/>
      <c r="BI997" s="1"/>
      <c r="BJ997" s="1"/>
      <c r="BK997" s="1"/>
    </row>
    <row r="998" spans="1:6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2"/>
      <c r="S998" s="2"/>
      <c r="T998" s="2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3"/>
      <c r="BB998" s="3"/>
      <c r="BC998" s="1"/>
      <c r="BD998" s="1"/>
      <c r="BE998" s="1"/>
      <c r="BF998" s="1"/>
      <c r="BG998" s="1"/>
      <c r="BH998" s="1"/>
      <c r="BI998" s="1"/>
      <c r="BJ998" s="1"/>
      <c r="BK998" s="1"/>
    </row>
    <row r="999" spans="1:6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2"/>
      <c r="S999" s="2"/>
      <c r="T999" s="2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3"/>
      <c r="BB999" s="3"/>
      <c r="BC999" s="1"/>
      <c r="BD999" s="1"/>
      <c r="BE999" s="1"/>
      <c r="BF999" s="1"/>
      <c r="BG999" s="1"/>
      <c r="BH999" s="1"/>
      <c r="BI999" s="1"/>
      <c r="BJ999" s="1"/>
      <c r="BK999" s="1"/>
    </row>
    <row r="1000" spans="1:6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2"/>
      <c r="S1000" s="2"/>
      <c r="T1000" s="2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3"/>
      <c r="BB1000" s="3"/>
      <c r="BC1000" s="1"/>
      <c r="BD1000" s="1"/>
      <c r="BE1000" s="1"/>
      <c r="BF1000" s="1"/>
      <c r="BG1000" s="1"/>
      <c r="BH1000" s="1"/>
      <c r="BI1000" s="1"/>
      <c r="BJ1000" s="1"/>
      <c r="BK1000" s="1"/>
    </row>
  </sheetData>
  <mergeCells count="23">
    <mergeCell ref="AK56:AO56"/>
    <mergeCell ref="E237:I237"/>
    <mergeCell ref="E238:I238"/>
    <mergeCell ref="R65:V65"/>
    <mergeCell ref="E67:I67"/>
    <mergeCell ref="E68:I68"/>
    <mergeCell ref="AK68:AO68"/>
    <mergeCell ref="E170:I170"/>
    <mergeCell ref="E171:I171"/>
    <mergeCell ref="E181:I183"/>
    <mergeCell ref="R8:V8"/>
    <mergeCell ref="AK8:AO8"/>
    <mergeCell ref="R16:V16"/>
    <mergeCell ref="AK22:AO22"/>
    <mergeCell ref="R50:V50"/>
    <mergeCell ref="B2:B5"/>
    <mergeCell ref="C2:C5"/>
    <mergeCell ref="N2:N5"/>
    <mergeCell ref="AD2:AD5"/>
    <mergeCell ref="AV2:AV5"/>
    <mergeCell ref="E5:J5"/>
    <mergeCell ref="AK5:AO5"/>
    <mergeCell ref="R5:V5"/>
  </mergeCells>
  <pageMargins left="0.7" right="0.7" top="0.75" bottom="0.75" header="0" footer="0"/>
  <pageSetup scale="8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</vt:lpstr>
      <vt:lpstr>CƠ CHẾ &amp; 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Duong Ngoc (VND-BFM-BI)</dc:creator>
  <cp:lastModifiedBy>Phuc Nguyen Tuan (VND-BFM-BI)</cp:lastModifiedBy>
  <dcterms:created xsi:type="dcterms:W3CDTF">2024-04-03T07:01:12Z</dcterms:created>
  <dcterms:modified xsi:type="dcterms:W3CDTF">2024-05-02T07:05:42Z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2024-04-03T07:01:56Z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aff01c92-cead-4cad-8157-3ce95bc004d3</vt:lpwstr>
  </property>
  <property fmtid="{D5CDD505-2E9C-101B-9397-08002B2CF9AE}" pid="8" name="MSIP_Label_45c19771-a210-48a1-a490-7212c7808513_ContentBits">
    <vt:lpwstr>0</vt:lpwstr>
  </property>
</Properties>
</file>