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13_ncr:1_{8A167AAB-E0A1-4EC4-B268-78E233F02C88}" xr6:coauthVersionLast="47" xr6:coauthVersionMax="47" xr10:uidLastSave="{00000000-0000-0000-0000-000000000000}"/>
  <bookViews>
    <workbookView xWindow="-120" yWindow="-120" windowWidth="29040" windowHeight="15720" xr2:uid="{648730B4-1E7E-F840-8EF0-871C90668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 a="1"/>
  <c r="F8" i="1" s="1"/>
  <c r="N8" i="1" s="1"/>
  <c r="D2" i="1"/>
  <c r="O3" i="1"/>
  <c r="F3" i="1" a="1"/>
  <c r="F3" i="1" s="1"/>
  <c r="N3" i="1" s="1"/>
  <c r="O4" i="1"/>
  <c r="F4" i="1" a="1"/>
  <c r="F4" i="1" s="1"/>
  <c r="N4" i="1" s="1"/>
  <c r="O5" i="1"/>
  <c r="F5" i="1" a="1"/>
  <c r="F5" i="1" s="1"/>
  <c r="N5" i="1" s="1"/>
  <c r="O6" i="1"/>
  <c r="N6" i="1"/>
  <c r="O7" i="1"/>
  <c r="F7" i="1" a="1"/>
  <c r="F7" i="1" s="1"/>
  <c r="N7" i="1" s="1"/>
  <c r="O8" i="1"/>
  <c r="O9" i="1"/>
  <c r="F9" i="1" a="1"/>
  <c r="F9" i="1" s="1"/>
  <c r="N9" i="1" s="1"/>
  <c r="O10" i="1"/>
  <c r="F10" i="1" a="1"/>
  <c r="F10" i="1" s="1"/>
  <c r="N10" i="1" s="1"/>
  <c r="O11" i="1"/>
  <c r="F11" i="1" a="1"/>
  <c r="F11" i="1" s="1"/>
  <c r="N11" i="1" s="1"/>
  <c r="O12" i="1"/>
  <c r="F12" i="1" a="1"/>
  <c r="F12" i="1" s="1"/>
  <c r="N12" i="1" s="1"/>
  <c r="O13" i="1"/>
  <c r="F13" i="1" a="1"/>
  <c r="F13" i="1" s="1"/>
  <c r="N13" i="1" s="1"/>
  <c r="F14" i="1" a="1"/>
  <c r="F14" i="1" s="1"/>
  <c r="N14" i="1" s="1"/>
  <c r="O14" i="1"/>
  <c r="F15" i="1" a="1"/>
  <c r="F15" i="1" s="1"/>
  <c r="N15" i="1" s="1"/>
  <c r="O15" i="1"/>
  <c r="F16" i="1" a="1"/>
  <c r="F16" i="1" s="1"/>
  <c r="N16" i="1" s="1"/>
  <c r="O16" i="1"/>
  <c r="F17" i="1" a="1"/>
  <c r="F17" i="1" s="1"/>
  <c r="N17" i="1" s="1"/>
  <c r="O17" i="1"/>
  <c r="F18" i="1" a="1"/>
  <c r="F18" i="1" s="1"/>
  <c r="N18" i="1" s="1"/>
  <c r="O18" i="1"/>
  <c r="F19" i="1" a="1"/>
  <c r="F19" i="1" s="1"/>
  <c r="N19" i="1" s="1"/>
  <c r="O19" i="1"/>
  <c r="F20" i="1" a="1"/>
  <c r="F20" i="1" s="1"/>
  <c r="N20" i="1" s="1"/>
  <c r="O20" i="1"/>
  <c r="F21" i="1" a="1"/>
  <c r="F21" i="1" s="1"/>
  <c r="N21" i="1" s="1"/>
  <c r="O21" i="1"/>
  <c r="F22" i="1" a="1"/>
  <c r="F22" i="1" s="1"/>
  <c r="N22" i="1" s="1"/>
  <c r="O22" i="1"/>
  <c r="F23" i="1" a="1"/>
  <c r="F23" i="1" s="1"/>
  <c r="N23" i="1" s="1"/>
  <c r="O23" i="1"/>
  <c r="F24" i="1" a="1"/>
  <c r="F24" i="1" s="1"/>
  <c r="N24" i="1" s="1"/>
  <c r="O24" i="1"/>
  <c r="F25" i="1" a="1"/>
  <c r="F25" i="1" s="1"/>
  <c r="N25" i="1" s="1"/>
  <c r="O25" i="1"/>
  <c r="F26" i="1" a="1"/>
  <c r="F26" i="1" s="1"/>
  <c r="N26" i="1" s="1"/>
  <c r="O26" i="1"/>
  <c r="F27" i="1" a="1"/>
  <c r="F27" i="1" s="1"/>
  <c r="N27" i="1" s="1"/>
  <c r="O27" i="1"/>
  <c r="F28" i="1" a="1"/>
  <c r="F28" i="1" s="1"/>
  <c r="N28" i="1" s="1"/>
  <c r="O28" i="1"/>
  <c r="F29" i="1" a="1"/>
  <c r="F29" i="1" s="1"/>
  <c r="N29" i="1" s="1"/>
  <c r="O29" i="1"/>
  <c r="F30" i="1" a="1"/>
  <c r="F30" i="1" s="1"/>
  <c r="N30" i="1" s="1"/>
  <c r="O30" i="1"/>
  <c r="F31" i="1" a="1"/>
  <c r="F31" i="1" s="1"/>
  <c r="N31" i="1" s="1"/>
  <c r="O31" i="1"/>
  <c r="F32" i="1" a="1"/>
  <c r="F32" i="1" s="1"/>
  <c r="N32" i="1" s="1"/>
  <c r="O32" i="1"/>
  <c r="F33" i="1" a="1"/>
  <c r="F33" i="1" s="1"/>
  <c r="N33" i="1" s="1"/>
  <c r="O33" i="1"/>
  <c r="F34" i="1" a="1"/>
  <c r="F34" i="1" s="1"/>
  <c r="N34" i="1" s="1"/>
  <c r="O34" i="1"/>
  <c r="F35" i="1" a="1"/>
  <c r="F35" i="1" s="1"/>
  <c r="N35" i="1" s="1"/>
  <c r="O35" i="1"/>
  <c r="F36" i="1" a="1"/>
  <c r="F36" i="1" s="1"/>
  <c r="N36" i="1" s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F37" i="1" a="1"/>
  <c r="F37" i="1" s="1"/>
  <c r="N37" i="1" s="1"/>
  <c r="F38" i="1" a="1"/>
  <c r="F38" i="1" s="1"/>
  <c r="N38" i="1" s="1"/>
  <c r="F39" i="1" a="1"/>
  <c r="F39" i="1" s="1"/>
  <c r="N39" i="1" s="1"/>
  <c r="F40" i="1" a="1"/>
  <c r="F40" i="1" s="1"/>
  <c r="N40" i="1" s="1"/>
  <c r="F41" i="1" a="1"/>
  <c r="F41" i="1" s="1"/>
  <c r="N41" i="1" s="1"/>
  <c r="F42" i="1" a="1"/>
  <c r="F42" i="1" s="1"/>
  <c r="N42" i="1" s="1"/>
  <c r="F43" i="1" a="1"/>
  <c r="F43" i="1" s="1"/>
  <c r="N43" i="1" s="1"/>
  <c r="F44" i="1" a="1"/>
  <c r="F44" i="1" s="1"/>
  <c r="N44" i="1" s="1"/>
  <c r="F45" i="1" a="1"/>
  <c r="F45" i="1" s="1"/>
  <c r="N45" i="1" s="1"/>
  <c r="F46" i="1" a="1"/>
  <c r="F46" i="1" s="1"/>
  <c r="N46" i="1" s="1"/>
  <c r="F47" i="1" a="1"/>
  <c r="F47" i="1" s="1"/>
  <c r="N47" i="1" s="1"/>
  <c r="F48" i="1" a="1"/>
  <c r="F48" i="1" s="1"/>
  <c r="N48" i="1" s="1"/>
  <c r="F49" i="1" a="1"/>
  <c r="F49" i="1" s="1"/>
  <c r="N49" i="1" s="1"/>
  <c r="F50" i="1" a="1"/>
  <c r="F50" i="1" s="1"/>
  <c r="N50" i="1" s="1"/>
  <c r="F51" i="1" a="1"/>
  <c r="F51" i="1" s="1"/>
  <c r="N51" i="1" s="1"/>
  <c r="F52" i="1" a="1"/>
  <c r="F52" i="1" s="1"/>
  <c r="N52" i="1" s="1"/>
  <c r="F53" i="1" a="1"/>
  <c r="F53" i="1" s="1"/>
  <c r="N53" i="1" s="1"/>
  <c r="F54" i="1" a="1"/>
  <c r="F54" i="1" s="1"/>
  <c r="N54" i="1" s="1"/>
  <c r="F2" i="1" l="1"/>
  <c r="H2" i="1" s="1"/>
  <c r="G2" i="1"/>
  <c r="J2" i="1" s="1"/>
  <c r="I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<sst xmlns="http://schemas.openxmlformats.org/spreadsheetml/2006/main" count="167" uniqueCount="124">
  <si>
    <t>FL1101</t>
  </si>
  <si>
    <t>Tiếng Anh 2</t>
  </si>
  <si>
    <t>B</t>
  </si>
  <si>
    <t>IT2000</t>
  </si>
  <si>
    <t>Nhập môn CNTT và TT</t>
  </si>
  <si>
    <t>A</t>
  </si>
  <si>
    <t>MI1111</t>
  </si>
  <si>
    <t>Giải tích I</t>
  </si>
  <si>
    <t>C</t>
  </si>
  <si>
    <t>MI1141</t>
  </si>
  <si>
    <t>Đại số</t>
  </si>
  <si>
    <t>MIL1120</t>
  </si>
  <si>
    <t>Công tác quốc phòng-An ninh</t>
  </si>
  <si>
    <t>D</t>
  </si>
  <si>
    <t>PE1014</t>
  </si>
  <si>
    <t>Lý luận TDTT</t>
  </si>
  <si>
    <t>SSH1110</t>
  </si>
  <si>
    <t>Những NLCB của CNML I</t>
  </si>
  <si>
    <t>EM1170</t>
  </si>
  <si>
    <t>Pháp luật đại cương</t>
  </si>
  <si>
    <t>C+</t>
  </si>
  <si>
    <t>IT1110</t>
  </si>
  <si>
    <t>Tin học đại cương</t>
  </si>
  <si>
    <t>B+</t>
  </si>
  <si>
    <t>MI1121</t>
  </si>
  <si>
    <t>Giải tích II</t>
  </si>
  <si>
    <t>MIL1110</t>
  </si>
  <si>
    <t>Đường lối quân sự</t>
  </si>
  <si>
    <t>D+</t>
  </si>
  <si>
    <t>PH1110</t>
  </si>
  <si>
    <t>Vật lý đại cương I</t>
  </si>
  <si>
    <t>SSH1120</t>
  </si>
  <si>
    <t>Những NLCB của CNML II</t>
  </si>
  <si>
    <t>MI1131</t>
  </si>
  <si>
    <t>Giải tích III</t>
  </si>
  <si>
    <t>MI2020</t>
  </si>
  <si>
    <t>Xác suất thống kê</t>
  </si>
  <si>
    <t>IT3011</t>
  </si>
  <si>
    <t>Cấu trúc dữ liệu và thuật toán</t>
  </si>
  <si>
    <t>IT3020</t>
  </si>
  <si>
    <t>Toán rời rạc</t>
  </si>
  <si>
    <t>MI3052</t>
  </si>
  <si>
    <t>Nhập môn các phương pháp tối ưu</t>
  </si>
  <si>
    <t>F</t>
  </si>
  <si>
    <t>MIL1130</t>
  </si>
  <si>
    <t>QS chung và KCT bắn súng AK</t>
  </si>
  <si>
    <t>PH1120</t>
  </si>
  <si>
    <t>Vật lý đại cương II</t>
  </si>
  <si>
    <t>SSH1050</t>
  </si>
  <si>
    <t>Tư tưởng HCM</t>
  </si>
  <si>
    <t>SSH1130</t>
  </si>
  <si>
    <t>Đường lối CM của ĐCSVN</t>
  </si>
  <si>
    <t>ED3220</t>
  </si>
  <si>
    <t>Kỹ năng mềm</t>
  </si>
  <si>
    <t>EM1010</t>
  </si>
  <si>
    <t>Quản trị học đại cương</t>
  </si>
  <si>
    <t>IT3030</t>
  </si>
  <si>
    <t>Kiến trúc máy tính</t>
  </si>
  <si>
    <t>IT3040</t>
  </si>
  <si>
    <t>Kỹ thuật lập trình</t>
  </si>
  <si>
    <t>IT3070</t>
  </si>
  <si>
    <t>Nguyên lý hệ điều hành</t>
  </si>
  <si>
    <t>IT3090</t>
  </si>
  <si>
    <t>Cơ sở dữ liệu</t>
  </si>
  <si>
    <t>IT3100</t>
  </si>
  <si>
    <t>Lập trình hướng đối tượng</t>
  </si>
  <si>
    <t>IT4480</t>
  </si>
  <si>
    <t>Làm việc nhóm và kỹ năng giao tiếp</t>
  </si>
  <si>
    <t>PE2101</t>
  </si>
  <si>
    <t>Bóng chuyền 1</t>
  </si>
  <si>
    <t>IT4651</t>
  </si>
  <si>
    <t>Thiết kế và triển khai mạng IP</t>
  </si>
  <si>
    <t>A+</t>
  </si>
  <si>
    <t>IT3930</t>
  </si>
  <si>
    <t>Project II</t>
  </si>
  <si>
    <t>IT4015</t>
  </si>
  <si>
    <t>Nhập môn an toàn thông tin</t>
  </si>
  <si>
    <t>IT3180</t>
  </si>
  <si>
    <t>Nhập môn công nghệ phần mềm</t>
  </si>
  <si>
    <t>IT3170</t>
  </si>
  <si>
    <t>Thuật toán ứng dụng</t>
  </si>
  <si>
    <t>IT3160</t>
  </si>
  <si>
    <t>Nhập môn Trí tuệ nhân tạo</t>
  </si>
  <si>
    <t>IT3150</t>
  </si>
  <si>
    <t>Project I</t>
  </si>
  <si>
    <t>IT3120</t>
  </si>
  <si>
    <t>Phân tích và thiết kế hệ thống</t>
  </si>
  <si>
    <t>IT3080</t>
  </si>
  <si>
    <t>Mạng máy tính</t>
  </si>
  <si>
    <t>IT2030</t>
  </si>
  <si>
    <t>Technical Writing and Presentation</t>
  </si>
  <si>
    <t>Kì</t>
  </si>
  <si>
    <t>Mã học phần</t>
  </si>
  <si>
    <t>Tên học phần</t>
  </si>
  <si>
    <t>Số tín chỉ</t>
  </si>
  <si>
    <t>Điểm chữ</t>
  </si>
  <si>
    <t>Điểm số</t>
  </si>
  <si>
    <t>Điểm sau
cải thiện</t>
  </si>
  <si>
    <t>GPA</t>
  </si>
  <si>
    <t>Tổng</t>
  </si>
  <si>
    <t>Trung bình cải thiện</t>
  </si>
  <si>
    <t>GPA sau
cải thiện</t>
  </si>
  <si>
    <t>Phát triển ứng dụng cho thiết bị di động</t>
  </si>
  <si>
    <t>Công nghệ Web và dịch vụ trực tuyến</t>
  </si>
  <si>
    <t>Lập trình mạng</t>
  </si>
  <si>
    <t>Tâm lý học ứng dụng</t>
  </si>
  <si>
    <t>IT4060</t>
  </si>
  <si>
    <t>ED3280</t>
  </si>
  <si>
    <t>IT4991</t>
  </si>
  <si>
    <t>Thực tập kỹ thuật</t>
  </si>
  <si>
    <t>IT4785</t>
  </si>
  <si>
    <t>IT4409</t>
  </si>
  <si>
    <t>IT4350</t>
  </si>
  <si>
    <t>Kiến trúc các hệ thống thông tin và ứng dụng</t>
  </si>
  <si>
    <t>IT4490</t>
  </si>
  <si>
    <t>Thiết kế và xây dựng phần mềm</t>
  </si>
  <si>
    <t>IT4501</t>
  </si>
  <si>
    <t>Đảm bảo chất lượng Phần mềm</t>
  </si>
  <si>
    <t>IT3940</t>
  </si>
  <si>
    <t>Project III</t>
  </si>
  <si>
    <t>IT4244</t>
  </si>
  <si>
    <t>Quản trị dự án CNTT</t>
  </si>
  <si>
    <t>IT4995</t>
  </si>
  <si>
    <t>Đồ án tốt nghiệp cử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</si>
</sst>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0.0"/>
  </numFmts>
  <fonts count="10">
    <font>
      <sz val="12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theme="1"/>
      <name val="Calibri (Body)"/>
    </font>
    <font>
      <b/>
      <sz val="20"/>
      <color rgb="FFFF0000"/>
      <name val="Calibri"/>
      <family val="2"/>
      <scheme val="minor"/>
    </font>
    <font>
      <b/>
      <sz val="12"/>
      <color theme="1"/>
      <name val="Tahoma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34">
    <xf numFmtId="0" fontId="0" fillId="0" borderId="0" xfId="0"/>
    <xf numFmtId="1" fontId="0" fillId="0" borderId="0" xfId="0" applyNumberFormat="1"/>
    <xf numFmtId="0" fontId="5" fillId="2" borderId="1" xfId="2" applyFont="1" applyBorder="1" applyAlignment="1">
      <alignment horizontal="center" vertical="center" wrapText="1"/>
    </xf>
    <xf numFmtId="1" fontId="5" fillId="2" borderId="1" xfId="2" applyNumberFormat="1" applyFont="1" applyBorder="1" applyAlignment="1">
      <alignment horizontal="center" vertical="center" wrapText="1"/>
    </xf>
    <xf numFmtId="0" fontId="5" fillId="2" borderId="1" xfId="2" applyNumberFormat="1" applyFont="1" applyBorder="1" applyAlignment="1">
      <alignment horizontal="center" vertical="center" wrapText="1"/>
    </xf>
    <xf numFmtId="3" fontId="0" fillId="0" borderId="0" xfId="0" applyNumberFormat="1"/>
    <xf numFmtId="1" fontId="4" fillId="3" borderId="1" xfId="3" applyNumberFormat="1" applyBorder="1" applyAlignment="1">
      <alignment horizontal="center" vertical="center" wrapText="1"/>
    </xf>
    <xf numFmtId="0" fontId="4" fillId="3" borderId="1" xfId="3" applyBorder="1" applyAlignment="1">
      <alignment horizontal="center" vertical="center" wrapText="1"/>
    </xf>
    <xf numFmtId="165" fontId="4" fillId="3" borderId="1" xfId="3" applyNumberFormat="1" applyBorder="1" applyAlignment="1">
      <alignment horizontal="center" vertical="center" wrapText="1"/>
    </xf>
    <xf numFmtId="2" fontId="4" fillId="3" borderId="1" xfId="3" applyNumberFormat="1" applyBorder="1" applyAlignment="1">
      <alignment horizontal="center" vertical="center" wrapText="1"/>
    </xf>
    <xf numFmtId="2" fontId="7" fillId="3" borderId="1" xfId="3" applyNumberFormat="1" applyFont="1" applyBorder="1" applyAlignment="1">
      <alignment horizontal="center" vertical="center"/>
    </xf>
    <xf numFmtId="0" fontId="1" fillId="0" borderId="1" xfId="0" applyFont="1" applyBorder="1"/>
    <xf numFmtId="165" fontId="0" fillId="0" borderId="1" xfId="1" applyNumberFormat="1" applyFont="1" applyBorder="1"/>
    <xf numFmtId="165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0" fontId="0" fillId="4" borderId="1" xfId="0" applyFill="1" applyBorder="1"/>
    <xf numFmtId="0" fontId="1" fillId="4" borderId="1" xfId="0" applyFont="1" applyFill="1" applyBorder="1"/>
    <xf numFmtId="165" fontId="0" fillId="4" borderId="1" xfId="1" applyNumberFormat="1" applyFont="1" applyFill="1" applyBorder="1"/>
    <xf numFmtId="165" fontId="0" fillId="4" borderId="1" xfId="0" applyNumberFormat="1" applyFill="1" applyBorder="1"/>
    <xf numFmtId="1" fontId="0" fillId="4" borderId="1" xfId="0" applyNumberFormat="1" applyFill="1" applyBorder="1"/>
    <xf numFmtId="0" fontId="1" fillId="5" borderId="1" xfId="0" applyFont="1" applyFill="1" applyBorder="1"/>
    <xf numFmtId="165" fontId="0" fillId="5" borderId="1" xfId="1" applyNumberFormat="1" applyFont="1" applyFill="1" applyBorder="1"/>
    <xf numFmtId="165" fontId="0" fillId="5" borderId="1" xfId="0" applyNumberFormat="1" applyFill="1" applyBorder="1"/>
    <xf numFmtId="1" fontId="0" fillId="5" borderId="1" xfId="0" applyNumberFormat="1" applyFill="1" applyBorder="1"/>
    <xf numFmtId="0" fontId="0" fillId="5" borderId="1" xfId="0" applyFill="1" applyBorder="1"/>
    <xf numFmtId="0" fontId="8" fillId="6" borderId="1" xfId="0" applyFont="1" applyFill="1" applyBorder="1"/>
    <xf numFmtId="165" fontId="9" fillId="6" borderId="1" xfId="1" applyNumberFormat="1" applyFont="1" applyFill="1" applyBorder="1"/>
    <xf numFmtId="165" fontId="9" fillId="6" borderId="1" xfId="0" applyNumberFormat="1" applyFont="1" applyFill="1" applyBorder="1"/>
    <xf numFmtId="1" fontId="9" fillId="6" borderId="1" xfId="0" applyNumberFormat="1" applyFont="1" applyFill="1" applyBorder="1"/>
    <xf numFmtId="0" fontId="9" fillId="6" borderId="1" xfId="0" applyFont="1" applyFill="1" applyBorder="1"/>
    <xf numFmtId="0" fontId="9" fillId="6" borderId="0" xfId="0" applyFont="1" applyFill="1"/>
    <xf numFmtId="0" fontId="6" fillId="3" borderId="1" xfId="3" applyFont="1" applyBorder="1" applyAlignment="1">
      <alignment horizontal="center" vertical="center" wrapText="1"/>
    </xf>
    <xf numFmtId="0" fontId="4" fillId="3" borderId="1" xfId="3" applyBorder="1" applyAlignment="1">
      <alignment horizontal="center" vertical="center" wrapText="1"/>
    </xf>
  </cellXfs>
  <cellStyles count="4">
    <cellStyle name="Comma [0]" xfId="1" builtinId="6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188E-AE7E-0A46-9A8C-067BF3C57E65}">
  <dimension ref="A1:O54"/>
  <sheetViews>
    <sheetView tabSelected="1" zoomScaleNormal="100" workbookViewId="0">
      <selection activeCell="L7" sqref="L7"/>
    </sheetView>
  </sheetViews>
  <sheetFormatPr defaultColWidth="11" defaultRowHeight="20.100000000000001" customHeight="1"/>
  <cols>
    <col min="1" max="1" width="9.125" customWidth="1"/>
    <col min="2" max="2" width="13.875" customWidth="1"/>
    <col min="3" max="3" width="39.125" customWidth="1"/>
    <col min="4" max="4" width="10.875" style="1"/>
    <col min="6" max="6" width="10.875" style="5" customWidth="1"/>
    <col min="7" max="7" width="10.875" style="1" customWidth="1"/>
    <col min="8" max="9" width="11.625" style="1" bestFit="1" customWidth="1"/>
    <col min="10" max="10" width="12.5" bestFit="1" customWidth="1"/>
  </cols>
  <sheetData>
    <row r="1" spans="1:15" ht="39" customHeight="1">
      <c r="A1" s="2" t="s">
        <v>91</v>
      </c>
      <c r="B1" s="2" t="s">
        <v>92</v>
      </c>
      <c r="C1" s="2" t="s">
        <v>93</v>
      </c>
      <c r="D1" s="3" t="s">
        <v>94</v>
      </c>
      <c r="E1" s="2" t="s">
        <v>95</v>
      </c>
      <c r="F1" s="2" t="s">
        <v>96</v>
      </c>
      <c r="G1" s="2" t="s">
        <v>97</v>
      </c>
      <c r="H1" s="4" t="s">
        <v>98</v>
      </c>
      <c r="I1" s="4" t="s">
        <v>101</v>
      </c>
      <c r="J1" s="2" t="s">
        <v>100</v>
      </c>
    </row>
    <row r="2" spans="1:15" ht="39" customHeight="1">
      <c r="A2" s="32" t="s">
        <v>99</v>
      </c>
      <c r="B2" s="33"/>
      <c r="C2" s="33"/>
      <c r="D2" s="6">
        <f>SUM(D3:D1002)</f>
        <v>124</v>
      </c>
      <c r="E2" s="7"/>
      <c r="F2" s="8">
        <f>SUM(N3:N1002)</f>
        <v>385</v>
      </c>
      <c r="G2" s="8">
        <f>SUM(O3:O1002)</f>
        <v>397</v>
      </c>
      <c r="H2" s="9">
        <f>F2/D2</f>
        <v>3.1048387096774195</v>
      </c>
      <c r="I2" s="9">
        <f>G2/D2</f>
        <v>3.2016129032258065</v>
      </c>
      <c r="J2" s="10" t="e">
        <f>(3.2*124-G2)/(124-D2)</f>
        <v>#DIV/0!</v>
      </c>
    </row>
    <row r="3" spans="1:15" ht="24.95" customHeight="1">
      <c r="A3" s="17">
        <v>20212</v>
      </c>
      <c r="B3" s="17" t="s">
        <v>122</v>
      </c>
      <c r="C3" s="17" t="s">
        <v>123</v>
      </c>
      <c r="D3" s="16">
        <v>6</v>
      </c>
      <c r="E3" s="16" t="s">
        <v>5</v>
      </c>
      <c r="F3" s="18" cm="1">
        <f t="array" ref="F3">_xlfn.SWITCH(E3,"A+",4,"A",4,"B+",3.5,"B",3,"C+",2.5,"C",2,"D+",1.5,"D",1,"F",0)</f>
        <v>4</v>
      </c>
      <c r="G3" s="19">
        <v>4</v>
      </c>
      <c r="H3" s="20"/>
      <c r="I3" s="20"/>
      <c r="J3" s="16"/>
      <c r="N3">
        <f t="shared" ref="N3" si="0">D3*F3</f>
        <v>24</v>
      </c>
      <c r="O3">
        <f t="shared" ref="O3" si="1">G3*D3</f>
        <v>24</v>
      </c>
    </row>
    <row r="4" spans="1:15" ht="24.95" customHeight="1">
      <c r="A4" s="17">
        <v>20212</v>
      </c>
      <c r="B4" s="17" t="s">
        <v>120</v>
      </c>
      <c r="C4" s="17" t="s">
        <v>121</v>
      </c>
      <c r="D4" s="16">
        <v>2</v>
      </c>
      <c r="E4" s="16" t="s">
        <v>5</v>
      </c>
      <c r="F4" s="18" cm="1">
        <f t="array" ref="F4">_xlfn.SWITCH(E4,"A+",4,"A",4,"B+",3.5,"B",3,"C+",2.5,"C",2,"D+",1.5,"D",1,"F",0)</f>
        <v>4</v>
      </c>
      <c r="G4" s="19">
        <v>4</v>
      </c>
      <c r="H4" s="20"/>
      <c r="I4" s="20"/>
      <c r="J4" s="16"/>
      <c r="N4">
        <f t="shared" ref="N4" si="2">D4*F4</f>
        <v>8</v>
      </c>
      <c r="O4">
        <f t="shared" ref="O4" si="3">G4*D4</f>
        <v>8</v>
      </c>
    </row>
    <row r="5" spans="1:15" ht="24.95" customHeight="1">
      <c r="A5" s="11">
        <v>20211</v>
      </c>
      <c r="B5" s="11" t="s">
        <v>118</v>
      </c>
      <c r="C5" s="11" t="s">
        <v>119</v>
      </c>
      <c r="D5" s="11">
        <v>3</v>
      </c>
      <c r="E5" s="11" t="s">
        <v>5</v>
      </c>
      <c r="F5" s="12" cm="1">
        <f t="array" ref="F5">_xlfn.SWITCH(E5,"A+",4,"A",4,"B+",3.5,"B",3,"C+",2.5,"C",2,"D+",1.5,"D",1,"F",0)</f>
        <v>4</v>
      </c>
      <c r="G5" s="13">
        <v>4</v>
      </c>
      <c r="H5" s="14"/>
      <c r="I5" s="14"/>
      <c r="J5" s="15"/>
      <c r="N5">
        <f t="shared" ref="N5" si="4">D5*F5</f>
        <v>12</v>
      </c>
      <c r="O5">
        <f t="shared" ref="O5" si="5">G5*D5</f>
        <v>12</v>
      </c>
    </row>
    <row r="6" spans="1:15" ht="24.95" customHeight="1">
      <c r="A6" s="21">
        <v>20211</v>
      </c>
      <c r="B6" s="21" t="s">
        <v>116</v>
      </c>
      <c r="C6" s="21" t="s">
        <v>117</v>
      </c>
      <c r="D6" s="21">
        <v>2</v>
      </c>
      <c r="E6" s="21" t="s">
        <v>5</v>
      </c>
      <c r="F6" s="22">
        <v>4</v>
      </c>
      <c r="G6" s="23">
        <v>4</v>
      </c>
      <c r="H6" s="24"/>
      <c r="I6" s="24"/>
      <c r="J6" s="25"/>
      <c r="N6">
        <f t="shared" ref="N6" si="6">D6*F6</f>
        <v>8</v>
      </c>
      <c r="O6">
        <f t="shared" ref="O6" si="7">G6*D6</f>
        <v>8</v>
      </c>
    </row>
    <row r="7" spans="1:15" ht="24.95" customHeight="1">
      <c r="A7" s="21">
        <v>20211</v>
      </c>
      <c r="B7" s="21" t="s">
        <v>114</v>
      </c>
      <c r="C7" s="21" t="s">
        <v>115</v>
      </c>
      <c r="D7" s="21">
        <v>3</v>
      </c>
      <c r="E7" s="21" t="s">
        <v>23</v>
      </c>
      <c r="F7" s="22" cm="1">
        <f t="array" ref="F7">_xlfn.SWITCH(E7,"A+",4,"A",4,"B+",3.5,"B",3,"C+",2.5,"C",2,"D+",1.5,"D",1,"F",0)</f>
        <v>3.5</v>
      </c>
      <c r="G7" s="23">
        <v>3.5</v>
      </c>
      <c r="H7" s="24"/>
      <c r="I7" s="24"/>
      <c r="J7" s="25"/>
      <c r="N7">
        <f t="shared" ref="N7" si="8">D7*F7</f>
        <v>10.5</v>
      </c>
      <c r="O7">
        <f t="shared" ref="O7" si="9">G7*D7</f>
        <v>10.5</v>
      </c>
    </row>
    <row r="8" spans="1:15" ht="24.95" customHeight="1">
      <c r="A8" s="21">
        <v>20211</v>
      </c>
      <c r="B8" s="21" t="s">
        <v>112</v>
      </c>
      <c r="C8" s="21" t="s">
        <v>113</v>
      </c>
      <c r="D8" s="21">
        <v>3</v>
      </c>
      <c r="E8" s="21" t="s">
        <v>20</v>
      </c>
      <c r="F8" s="22" cm="1">
        <f t="array" ref="F8">_xlfn.SWITCH(E8,"A+",4,"A",4,"B+",3.5,"B",3,"C+",2.5,"C",2,"D+",1.5,"D",1,"F",0)</f>
        <v>2.5</v>
      </c>
      <c r="G8" s="23">
        <v>2.5</v>
      </c>
      <c r="H8" s="24"/>
      <c r="I8" s="24"/>
      <c r="J8" s="25"/>
      <c r="N8">
        <f t="shared" ref="N8" si="10">D8*F8</f>
        <v>7.5</v>
      </c>
      <c r="O8">
        <f t="shared" ref="O8" si="11">G8*D8</f>
        <v>7.5</v>
      </c>
    </row>
    <row r="9" spans="1:15" ht="24.95" customHeight="1">
      <c r="A9" s="11">
        <v>20203</v>
      </c>
      <c r="B9" s="11" t="s">
        <v>108</v>
      </c>
      <c r="C9" s="11" t="s">
        <v>109</v>
      </c>
      <c r="D9" s="11">
        <v>2</v>
      </c>
      <c r="E9" s="11" t="s">
        <v>5</v>
      </c>
      <c r="F9" s="12" cm="1">
        <f t="array" ref="F9">_xlfn.SWITCH(E9,"A+",4,"A",4,"B+",3.5,"B",3,"C+",2.5,"C",2,"D+",1.5,"D",1,"F",0)</f>
        <v>4</v>
      </c>
      <c r="G9" s="13">
        <v>4</v>
      </c>
      <c r="H9" s="14"/>
      <c r="I9" s="14"/>
      <c r="J9" s="15"/>
      <c r="N9">
        <f t="shared" ref="N9:N14" si="12">D9*F9</f>
        <v>8</v>
      </c>
      <c r="O9">
        <f t="shared" ref="O9:O14" si="13">G9*D9</f>
        <v>8</v>
      </c>
    </row>
    <row r="10" spans="1:15" ht="24.95" customHeight="1">
      <c r="A10" s="21">
        <v>20202</v>
      </c>
      <c r="B10" s="21" t="s">
        <v>111</v>
      </c>
      <c r="C10" s="21" t="s">
        <v>103</v>
      </c>
      <c r="D10" s="21">
        <v>3</v>
      </c>
      <c r="E10" s="21" t="s">
        <v>5</v>
      </c>
      <c r="F10" s="22" cm="1">
        <f t="array" ref="F10">_xlfn.SWITCH(E10,"A+",4,"A",4,"B+",3.5,"B",3,"C+",2.5,"C",2,"D+",1.5,"D",1,"F",0)</f>
        <v>4</v>
      </c>
      <c r="G10" s="23">
        <v>4</v>
      </c>
      <c r="H10" s="24"/>
      <c r="I10" s="24"/>
      <c r="J10" s="25"/>
      <c r="N10">
        <f t="shared" si="12"/>
        <v>12</v>
      </c>
      <c r="O10">
        <f t="shared" si="13"/>
        <v>12</v>
      </c>
    </row>
    <row r="11" spans="1:15" ht="24.95" customHeight="1">
      <c r="A11" s="11">
        <v>20202</v>
      </c>
      <c r="B11" s="11" t="s">
        <v>110</v>
      </c>
      <c r="C11" s="11" t="s">
        <v>102</v>
      </c>
      <c r="D11" s="11">
        <v>2</v>
      </c>
      <c r="E11" s="11" t="s">
        <v>2</v>
      </c>
      <c r="F11" s="12" cm="1">
        <f t="array" ref="F11">_xlfn.SWITCH(E11,"A+",4,"A",4,"B+",3.5,"B",3,"C+",2.5,"C",2,"D+",1.5,"D",1,"F",0)</f>
        <v>3</v>
      </c>
      <c r="G11" s="13">
        <v>3</v>
      </c>
      <c r="H11" s="14"/>
      <c r="I11" s="14"/>
      <c r="J11" s="15"/>
      <c r="N11">
        <f t="shared" si="12"/>
        <v>6</v>
      </c>
      <c r="O11">
        <f t="shared" si="13"/>
        <v>6</v>
      </c>
    </row>
    <row r="12" spans="1:15" ht="24.95" customHeight="1">
      <c r="A12" s="21">
        <v>20202</v>
      </c>
      <c r="B12" s="21" t="s">
        <v>107</v>
      </c>
      <c r="C12" s="21" t="s">
        <v>105</v>
      </c>
      <c r="D12" s="21">
        <v>2</v>
      </c>
      <c r="E12" s="21" t="s">
        <v>72</v>
      </c>
      <c r="F12" s="22" cm="1">
        <f t="array" ref="F12">_xlfn.SWITCH(E12,"A+",4,"A",4,"B+",3.5,"B",3,"C+",2.5,"C",2,"D+",1.5,"D",1,"F",0)</f>
        <v>4</v>
      </c>
      <c r="G12" s="23">
        <v>4</v>
      </c>
      <c r="H12" s="24"/>
      <c r="I12" s="24"/>
      <c r="J12" s="25"/>
      <c r="N12">
        <f t="shared" si="12"/>
        <v>8</v>
      </c>
      <c r="O12">
        <f t="shared" si="13"/>
        <v>8</v>
      </c>
    </row>
    <row r="13" spans="1:15" ht="24.95" customHeight="1">
      <c r="A13" s="11">
        <v>20202</v>
      </c>
      <c r="B13" s="11" t="s">
        <v>106</v>
      </c>
      <c r="C13" s="11" t="s">
        <v>104</v>
      </c>
      <c r="D13" s="11">
        <v>2</v>
      </c>
      <c r="E13" s="11" t="s">
        <v>5</v>
      </c>
      <c r="F13" s="12" cm="1">
        <f t="array" ref="F13">_xlfn.SWITCH(E13,"A+",4,"A",4,"B+",3.5,"B",3,"C+",2.5,"C",2,"D+",1.5,"D",1,"F",0)</f>
        <v>4</v>
      </c>
      <c r="G13" s="13">
        <v>4</v>
      </c>
      <c r="H13" s="14"/>
      <c r="I13" s="14"/>
      <c r="J13" s="15"/>
      <c r="N13">
        <f t="shared" si="12"/>
        <v>8</v>
      </c>
      <c r="O13">
        <f t="shared" si="13"/>
        <v>8</v>
      </c>
    </row>
    <row r="14" spans="1:15" ht="24.95" customHeight="1">
      <c r="A14" s="11">
        <v>20202</v>
      </c>
      <c r="B14" s="11" t="s">
        <v>70</v>
      </c>
      <c r="C14" s="11" t="s">
        <v>71</v>
      </c>
      <c r="D14" s="11">
        <v>3</v>
      </c>
      <c r="E14" s="11" t="s">
        <v>72</v>
      </c>
      <c r="F14" s="12" cm="1">
        <f t="array" ref="F14">_xlfn.SWITCH(E14,"A+",4,"A",4,"B+",3.5,"B",3,"C+",2.5,"C",2,"D+",1.5,"D",1,"F",0)</f>
        <v>4</v>
      </c>
      <c r="G14" s="13">
        <v>4</v>
      </c>
      <c r="H14" s="14"/>
      <c r="I14" s="14"/>
      <c r="J14" s="15"/>
      <c r="N14">
        <f t="shared" si="12"/>
        <v>12</v>
      </c>
      <c r="O14">
        <f t="shared" si="13"/>
        <v>12</v>
      </c>
    </row>
    <row r="15" spans="1:15" ht="24.95" customHeight="1">
      <c r="A15" s="11">
        <v>20202</v>
      </c>
      <c r="B15" s="11" t="s">
        <v>73</v>
      </c>
      <c r="C15" s="11" t="s">
        <v>74</v>
      </c>
      <c r="D15" s="11">
        <v>2</v>
      </c>
      <c r="E15" s="11" t="s">
        <v>5</v>
      </c>
      <c r="F15" s="12" cm="1">
        <f t="array" ref="F15">_xlfn.SWITCH(E15,"A+",4,"A",4,"B+",3.5,"B",3,"C+",2.5,"C",2,"D+",1.5,"D",1,"F",0)</f>
        <v>4</v>
      </c>
      <c r="G15" s="13">
        <v>4</v>
      </c>
      <c r="H15" s="14"/>
      <c r="I15" s="14"/>
      <c r="J15" s="15"/>
      <c r="N15">
        <f t="shared" ref="N15:N54" si="14">D15*F15</f>
        <v>8</v>
      </c>
      <c r="O15">
        <f t="shared" ref="O15:O54" si="15">G15*D15</f>
        <v>8</v>
      </c>
    </row>
    <row r="16" spans="1:15" ht="24.95" customHeight="1">
      <c r="A16" s="11">
        <v>20201</v>
      </c>
      <c r="B16" s="11" t="s">
        <v>75</v>
      </c>
      <c r="C16" s="11" t="s">
        <v>76</v>
      </c>
      <c r="D16" s="11">
        <v>3</v>
      </c>
      <c r="E16" s="11" t="s">
        <v>8</v>
      </c>
      <c r="F16" s="12" cm="1">
        <f t="array" ref="F16">_xlfn.SWITCH(E16,"A+",4,"A",4,"B+",3.5,"B",3,"C+",2.5,"C",2,"D+",1.5,"D",1,"F",0)</f>
        <v>2</v>
      </c>
      <c r="G16" s="13">
        <v>2</v>
      </c>
      <c r="H16" s="14"/>
      <c r="I16" s="14"/>
      <c r="J16" s="15"/>
      <c r="N16">
        <f t="shared" si="14"/>
        <v>6</v>
      </c>
      <c r="O16">
        <f t="shared" si="15"/>
        <v>6</v>
      </c>
    </row>
    <row r="17" spans="1:15" ht="24.95" customHeight="1">
      <c r="A17" s="11">
        <v>20201</v>
      </c>
      <c r="B17" s="11" t="s">
        <v>77</v>
      </c>
      <c r="C17" s="11" t="s">
        <v>78</v>
      </c>
      <c r="D17" s="11">
        <v>3</v>
      </c>
      <c r="E17" s="11" t="s">
        <v>2</v>
      </c>
      <c r="F17" s="12" cm="1">
        <f t="array" ref="F17">_xlfn.SWITCH(E17,"A+",4,"A",4,"B+",3.5,"B",3,"C+",2.5,"C",2,"D+",1.5,"D",1,"F",0)</f>
        <v>3</v>
      </c>
      <c r="G17" s="13">
        <v>3</v>
      </c>
      <c r="H17" s="14"/>
      <c r="I17" s="14"/>
      <c r="J17" s="15"/>
      <c r="N17">
        <f t="shared" si="14"/>
        <v>9</v>
      </c>
      <c r="O17">
        <f t="shared" si="15"/>
        <v>9</v>
      </c>
    </row>
    <row r="18" spans="1:15" ht="24.95" customHeight="1">
      <c r="A18" s="11">
        <v>20201</v>
      </c>
      <c r="B18" s="11" t="s">
        <v>79</v>
      </c>
      <c r="C18" s="11" t="s">
        <v>80</v>
      </c>
      <c r="D18" s="11">
        <v>2</v>
      </c>
      <c r="E18" s="11" t="s">
        <v>5</v>
      </c>
      <c r="F18" s="12" cm="1">
        <f t="array" ref="F18">_xlfn.SWITCH(E18,"A+",4,"A",4,"B+",3.5,"B",3,"C+",2.5,"C",2,"D+",1.5,"D",1,"F",0)</f>
        <v>4</v>
      </c>
      <c r="G18" s="13">
        <v>4</v>
      </c>
      <c r="H18" s="14"/>
      <c r="I18" s="14"/>
      <c r="J18" s="15"/>
      <c r="N18">
        <f t="shared" si="14"/>
        <v>8</v>
      </c>
      <c r="O18">
        <f t="shared" si="15"/>
        <v>8</v>
      </c>
    </row>
    <row r="19" spans="1:15" ht="24.95" customHeight="1">
      <c r="A19" s="11">
        <v>20201</v>
      </c>
      <c r="B19" s="11" t="s">
        <v>81</v>
      </c>
      <c r="C19" s="11" t="s">
        <v>82</v>
      </c>
      <c r="D19" s="11">
        <v>3</v>
      </c>
      <c r="E19" s="11" t="s">
        <v>23</v>
      </c>
      <c r="F19" s="12" cm="1">
        <f t="array" ref="F19">_xlfn.SWITCH(E19,"A+",4,"A",4,"B+",3.5,"B",3,"C+",2.5,"C",2,"D+",1.5,"D",1,"F",0)</f>
        <v>3.5</v>
      </c>
      <c r="G19" s="13">
        <v>3.5</v>
      </c>
      <c r="H19" s="14"/>
      <c r="I19" s="14"/>
      <c r="J19" s="15"/>
      <c r="N19">
        <f t="shared" si="14"/>
        <v>10.5</v>
      </c>
      <c r="O19">
        <f t="shared" si="15"/>
        <v>10.5</v>
      </c>
    </row>
    <row r="20" spans="1:15" s="31" customFormat="1" ht="24.95" customHeight="1">
      <c r="A20" s="26">
        <v>20201</v>
      </c>
      <c r="B20" s="26" t="s">
        <v>83</v>
      </c>
      <c r="C20" s="26" t="s">
        <v>84</v>
      </c>
      <c r="D20" s="26">
        <v>2</v>
      </c>
      <c r="E20" s="26" t="s">
        <v>2</v>
      </c>
      <c r="F20" s="27" cm="1">
        <f t="array" ref="F20">_xlfn.SWITCH(E20,"A+",4,"A",4,"B+",3.5,"B",3,"C+",2.5,"C",2,"D+",1.5,"D",1,"F",0)</f>
        <v>3</v>
      </c>
      <c r="G20" s="28">
        <v>4</v>
      </c>
      <c r="H20" s="29"/>
      <c r="I20" s="29"/>
      <c r="J20" s="30"/>
      <c r="N20" s="31">
        <f t="shared" si="14"/>
        <v>6</v>
      </c>
      <c r="O20" s="31">
        <f t="shared" si="15"/>
        <v>8</v>
      </c>
    </row>
    <row r="21" spans="1:15" ht="24.95" customHeight="1">
      <c r="A21" s="11">
        <v>20201</v>
      </c>
      <c r="B21" s="11" t="s">
        <v>85</v>
      </c>
      <c r="C21" s="11" t="s">
        <v>86</v>
      </c>
      <c r="D21" s="11">
        <v>2</v>
      </c>
      <c r="E21" s="11" t="s">
        <v>5</v>
      </c>
      <c r="F21" s="12" cm="1">
        <f t="array" ref="F21">_xlfn.SWITCH(E21,"A+",4,"A",4,"B+",3.5,"B",3,"C+",2.5,"C",2,"D+",1.5,"D",1,"F",0)</f>
        <v>4</v>
      </c>
      <c r="G21" s="13">
        <v>4</v>
      </c>
      <c r="H21" s="14"/>
      <c r="I21" s="14"/>
      <c r="J21" s="15"/>
      <c r="N21">
        <f t="shared" si="14"/>
        <v>8</v>
      </c>
      <c r="O21">
        <f t="shared" si="15"/>
        <v>8</v>
      </c>
    </row>
    <row r="22" spans="1:15" ht="24.95" customHeight="1">
      <c r="A22" s="11">
        <v>20201</v>
      </c>
      <c r="B22" s="11" t="s">
        <v>87</v>
      </c>
      <c r="C22" s="11" t="s">
        <v>88</v>
      </c>
      <c r="D22" s="11">
        <v>3</v>
      </c>
      <c r="E22" s="11" t="s">
        <v>2</v>
      </c>
      <c r="F22" s="12" cm="1">
        <f t="array" ref="F22">_xlfn.SWITCH(E22,"A+",4,"A",4,"B+",3.5,"B",3,"C+",2.5,"C",2,"D+",1.5,"D",1,"F",0)</f>
        <v>3</v>
      </c>
      <c r="G22" s="13">
        <v>3</v>
      </c>
      <c r="H22" s="14"/>
      <c r="I22" s="14"/>
      <c r="J22" s="15"/>
      <c r="N22">
        <f t="shared" si="14"/>
        <v>9</v>
      </c>
      <c r="O22">
        <f t="shared" si="15"/>
        <v>9</v>
      </c>
    </row>
    <row r="23" spans="1:15" ht="24.95" customHeight="1">
      <c r="A23" s="11">
        <v>20201</v>
      </c>
      <c r="B23" s="11" t="s">
        <v>89</v>
      </c>
      <c r="C23" s="11" t="s">
        <v>90</v>
      </c>
      <c r="D23" s="11">
        <v>3</v>
      </c>
      <c r="E23" s="11" t="s">
        <v>23</v>
      </c>
      <c r="F23" s="12" cm="1">
        <f t="array" ref="F23">_xlfn.SWITCH(E23,"A+",4,"A",4,"B+",3.5,"B",3,"C+",2.5,"C",2,"D+",1.5,"D",1,"F",0)</f>
        <v>3.5</v>
      </c>
      <c r="G23" s="13">
        <v>3.5</v>
      </c>
      <c r="H23" s="14"/>
      <c r="I23" s="14"/>
      <c r="J23" s="15"/>
      <c r="N23">
        <f t="shared" si="14"/>
        <v>10.5</v>
      </c>
      <c r="O23">
        <f t="shared" si="15"/>
        <v>10.5</v>
      </c>
    </row>
    <row r="24" spans="1:15" ht="24.95" customHeight="1">
      <c r="A24" s="11">
        <v>20192</v>
      </c>
      <c r="B24" s="11" t="s">
        <v>68</v>
      </c>
      <c r="C24" s="11" t="s">
        <v>69</v>
      </c>
      <c r="D24" s="11">
        <v>0</v>
      </c>
      <c r="E24" s="11" t="s">
        <v>28</v>
      </c>
      <c r="F24" s="12" cm="1">
        <f t="array" ref="F24">_xlfn.SWITCH(E24,"A+",4,"A",4,"B+",3.5,"B",3,"C+",2.5,"C",2,"D+",1.5,"D",1,"F",0)</f>
        <v>1.5</v>
      </c>
      <c r="G24" s="13">
        <v>1.5</v>
      </c>
      <c r="H24" s="14"/>
      <c r="I24" s="14"/>
      <c r="J24" s="15"/>
      <c r="N24">
        <f t="shared" si="14"/>
        <v>0</v>
      </c>
      <c r="O24">
        <f t="shared" si="15"/>
        <v>0</v>
      </c>
    </row>
    <row r="25" spans="1:15" ht="24.95" customHeight="1">
      <c r="A25" s="11">
        <v>20192</v>
      </c>
      <c r="B25" s="11" t="s">
        <v>66</v>
      </c>
      <c r="C25" s="11" t="s">
        <v>67</v>
      </c>
      <c r="D25" s="11">
        <v>2</v>
      </c>
      <c r="E25" s="11" t="s">
        <v>5</v>
      </c>
      <c r="F25" s="12" cm="1">
        <f t="array" ref="F25">_xlfn.SWITCH(E25,"A+",4,"A",4,"B+",3.5,"B",3,"C+",2.5,"C",2,"D+",1.5,"D",1,"F",0)</f>
        <v>4</v>
      </c>
      <c r="G25" s="13">
        <v>4</v>
      </c>
      <c r="H25" s="14"/>
      <c r="I25" s="14"/>
      <c r="J25" s="15"/>
      <c r="N25">
        <f t="shared" si="14"/>
        <v>8</v>
      </c>
      <c r="O25">
        <f t="shared" si="15"/>
        <v>8</v>
      </c>
    </row>
    <row r="26" spans="1:15" ht="24.95" customHeight="1">
      <c r="A26" s="11">
        <v>20192</v>
      </c>
      <c r="B26" s="11" t="s">
        <v>64</v>
      </c>
      <c r="C26" s="11" t="s">
        <v>65</v>
      </c>
      <c r="D26" s="11">
        <v>2</v>
      </c>
      <c r="E26" s="11" t="s">
        <v>2</v>
      </c>
      <c r="F26" s="12" cm="1">
        <f t="array" ref="F26">_xlfn.SWITCH(E26,"A+",4,"A",4,"B+",3.5,"B",3,"C+",2.5,"C",2,"D+",1.5,"D",1,"F",0)</f>
        <v>3</v>
      </c>
      <c r="G26" s="13">
        <v>3</v>
      </c>
      <c r="H26" s="14"/>
      <c r="I26" s="14"/>
      <c r="J26" s="15"/>
      <c r="N26">
        <f t="shared" si="14"/>
        <v>6</v>
      </c>
      <c r="O26">
        <f t="shared" si="15"/>
        <v>6</v>
      </c>
    </row>
    <row r="27" spans="1:15" ht="24.95" customHeight="1">
      <c r="A27" s="11">
        <v>20192</v>
      </c>
      <c r="B27" s="11" t="s">
        <v>62</v>
      </c>
      <c r="C27" s="11" t="s">
        <v>63</v>
      </c>
      <c r="D27" s="11">
        <v>3</v>
      </c>
      <c r="E27" s="11" t="s">
        <v>23</v>
      </c>
      <c r="F27" s="12" cm="1">
        <f t="array" ref="F27">_xlfn.SWITCH(E27,"A+",4,"A",4,"B+",3.5,"B",3,"C+",2.5,"C",2,"D+",1.5,"D",1,"F",0)</f>
        <v>3.5</v>
      </c>
      <c r="G27" s="13">
        <v>3.5</v>
      </c>
      <c r="H27" s="14"/>
      <c r="I27" s="14"/>
      <c r="J27" s="15"/>
      <c r="N27">
        <f t="shared" si="14"/>
        <v>10.5</v>
      </c>
      <c r="O27">
        <f t="shared" si="15"/>
        <v>10.5</v>
      </c>
    </row>
    <row r="28" spans="1:15" ht="24.95" customHeight="1">
      <c r="A28" s="11">
        <v>20192</v>
      </c>
      <c r="B28" s="11" t="s">
        <v>60</v>
      </c>
      <c r="C28" s="11" t="s">
        <v>61</v>
      </c>
      <c r="D28" s="11">
        <v>3</v>
      </c>
      <c r="E28" s="11" t="s">
        <v>2</v>
      </c>
      <c r="F28" s="12" cm="1">
        <f t="array" ref="F28">_xlfn.SWITCH(E28,"A+",4,"A",4,"B+",3.5,"B",3,"C+",2.5,"C",2,"D+",1.5,"D",1,"F",0)</f>
        <v>3</v>
      </c>
      <c r="G28" s="13">
        <v>3</v>
      </c>
      <c r="H28" s="14"/>
      <c r="I28" s="14"/>
      <c r="J28" s="15"/>
      <c r="N28">
        <f t="shared" si="14"/>
        <v>9</v>
      </c>
      <c r="O28">
        <f t="shared" si="15"/>
        <v>9</v>
      </c>
    </row>
    <row r="29" spans="1:15" ht="24.95" customHeight="1">
      <c r="A29" s="11">
        <v>20192</v>
      </c>
      <c r="B29" s="11" t="s">
        <v>58</v>
      </c>
      <c r="C29" s="11" t="s">
        <v>59</v>
      </c>
      <c r="D29" s="11">
        <v>2</v>
      </c>
      <c r="E29" s="11" t="s">
        <v>2</v>
      </c>
      <c r="F29" s="12" cm="1">
        <f t="array" ref="F29">_xlfn.SWITCH(E29,"A+",4,"A",4,"B+",3.5,"B",3,"C+",2.5,"C",2,"D+",1.5,"D",1,"F",0)</f>
        <v>3</v>
      </c>
      <c r="G29" s="13">
        <v>3</v>
      </c>
      <c r="H29" s="14"/>
      <c r="I29" s="14"/>
      <c r="J29" s="15"/>
      <c r="N29">
        <f t="shared" si="14"/>
        <v>6</v>
      </c>
      <c r="O29">
        <f t="shared" si="15"/>
        <v>6</v>
      </c>
    </row>
    <row r="30" spans="1:15" ht="24.95" customHeight="1">
      <c r="A30" s="11">
        <v>20192</v>
      </c>
      <c r="B30" s="11" t="s">
        <v>56</v>
      </c>
      <c r="C30" s="11" t="s">
        <v>57</v>
      </c>
      <c r="D30" s="11">
        <v>3</v>
      </c>
      <c r="E30" s="11" t="s">
        <v>20</v>
      </c>
      <c r="F30" s="12" cm="1">
        <f t="array" ref="F30">_xlfn.SWITCH(E30,"A+",4,"A",4,"B+",3.5,"B",3,"C+",2.5,"C",2,"D+",1.5,"D",1,"F",0)</f>
        <v>2.5</v>
      </c>
      <c r="G30" s="13">
        <v>2.5</v>
      </c>
      <c r="H30" s="14"/>
      <c r="I30" s="14"/>
      <c r="J30" s="15"/>
      <c r="N30">
        <f t="shared" si="14"/>
        <v>7.5</v>
      </c>
      <c r="O30">
        <f t="shared" si="15"/>
        <v>7.5</v>
      </c>
    </row>
    <row r="31" spans="1:15" ht="24.95" customHeight="1">
      <c r="A31" s="11">
        <v>20192</v>
      </c>
      <c r="B31" s="11" t="s">
        <v>54</v>
      </c>
      <c r="C31" s="11" t="s">
        <v>55</v>
      </c>
      <c r="D31" s="11">
        <v>2</v>
      </c>
      <c r="E31" s="11" t="s">
        <v>5</v>
      </c>
      <c r="F31" s="12" cm="1">
        <f t="array" ref="F31">_xlfn.SWITCH(E31,"A+",4,"A",4,"B+",3.5,"B",3,"C+",2.5,"C",2,"D+",1.5,"D",1,"F",0)</f>
        <v>4</v>
      </c>
      <c r="G31" s="13">
        <v>4</v>
      </c>
      <c r="H31" s="14"/>
      <c r="I31" s="14"/>
      <c r="J31" s="15"/>
      <c r="N31">
        <f t="shared" si="14"/>
        <v>8</v>
      </c>
      <c r="O31">
        <f t="shared" si="15"/>
        <v>8</v>
      </c>
    </row>
    <row r="32" spans="1:15" ht="24.95" customHeight="1">
      <c r="A32" s="11">
        <v>20192</v>
      </c>
      <c r="B32" s="11" t="s">
        <v>52</v>
      </c>
      <c r="C32" s="11" t="s">
        <v>53</v>
      </c>
      <c r="D32" s="11">
        <v>2</v>
      </c>
      <c r="E32" s="11" t="s">
        <v>5</v>
      </c>
      <c r="F32" s="12" cm="1">
        <f t="array" ref="F32">_xlfn.SWITCH(E32,"A+",4,"A",4,"B+",3.5,"B",3,"C+",2.5,"C",2,"D+",1.5,"D",1,"F",0)</f>
        <v>4</v>
      </c>
      <c r="G32" s="13">
        <v>4</v>
      </c>
      <c r="H32" s="14"/>
      <c r="I32" s="14"/>
      <c r="J32" s="15"/>
      <c r="N32">
        <f t="shared" si="14"/>
        <v>8</v>
      </c>
      <c r="O32">
        <f t="shared" si="15"/>
        <v>8</v>
      </c>
    </row>
    <row r="33" spans="1:15" ht="24.95" customHeight="1">
      <c r="A33" s="11">
        <v>20191</v>
      </c>
      <c r="B33" s="11" t="s">
        <v>50</v>
      </c>
      <c r="C33" s="11" t="s">
        <v>51</v>
      </c>
      <c r="D33" s="11">
        <v>3</v>
      </c>
      <c r="E33" s="11" t="s">
        <v>2</v>
      </c>
      <c r="F33" s="12" cm="1">
        <f t="array" ref="F33">_xlfn.SWITCH(E33,"A+",4,"A",4,"B+",3.5,"B",3,"C+",2.5,"C",2,"D+",1.5,"D",1,"F",0)</f>
        <v>3</v>
      </c>
      <c r="G33" s="13">
        <v>3</v>
      </c>
      <c r="H33" s="14"/>
      <c r="I33" s="14"/>
      <c r="J33" s="15"/>
      <c r="N33">
        <f t="shared" si="14"/>
        <v>9</v>
      </c>
      <c r="O33">
        <f t="shared" si="15"/>
        <v>9</v>
      </c>
    </row>
    <row r="34" spans="1:15" ht="24.95" customHeight="1">
      <c r="A34" s="11">
        <v>20191</v>
      </c>
      <c r="B34" s="11" t="s">
        <v>48</v>
      </c>
      <c r="C34" s="11" t="s">
        <v>49</v>
      </c>
      <c r="D34" s="11">
        <v>2</v>
      </c>
      <c r="E34" s="11" t="s">
        <v>8</v>
      </c>
      <c r="F34" s="12" cm="1">
        <f t="array" ref="F34">_xlfn.SWITCH(E34,"A+",4,"A",4,"B+",3.5,"B",3,"C+",2.5,"C",2,"D+",1.5,"D",1,"F",0)</f>
        <v>2</v>
      </c>
      <c r="G34" s="13">
        <v>2</v>
      </c>
      <c r="H34" s="14"/>
      <c r="I34" s="14"/>
      <c r="J34" s="15"/>
      <c r="N34">
        <f t="shared" si="14"/>
        <v>4</v>
      </c>
      <c r="O34">
        <f t="shared" si="15"/>
        <v>4</v>
      </c>
    </row>
    <row r="35" spans="1:15" ht="24.95" customHeight="1">
      <c r="A35" s="11">
        <v>20191</v>
      </c>
      <c r="B35" s="11" t="s">
        <v>46</v>
      </c>
      <c r="C35" s="11" t="s">
        <v>47</v>
      </c>
      <c r="D35" s="11">
        <v>3</v>
      </c>
      <c r="E35" s="11" t="s">
        <v>8</v>
      </c>
      <c r="F35" s="12" cm="1">
        <f t="array" ref="F35">_xlfn.SWITCH(E35,"A+",4,"A",4,"B+",3.5,"B",3,"C+",2.5,"C",2,"D+",1.5,"D",1,"F",0)</f>
        <v>2</v>
      </c>
      <c r="G35" s="13">
        <v>2</v>
      </c>
      <c r="H35" s="14"/>
      <c r="I35" s="14"/>
      <c r="J35" s="15"/>
      <c r="N35">
        <f t="shared" si="14"/>
        <v>6</v>
      </c>
      <c r="O35">
        <f t="shared" si="15"/>
        <v>6</v>
      </c>
    </row>
    <row r="36" spans="1:15" ht="24.95" customHeight="1">
      <c r="A36" s="11">
        <v>20191</v>
      </c>
      <c r="B36" s="11" t="s">
        <v>44</v>
      </c>
      <c r="C36" s="11" t="s">
        <v>45</v>
      </c>
      <c r="D36" s="11">
        <v>0</v>
      </c>
      <c r="E36" s="11" t="s">
        <v>8</v>
      </c>
      <c r="F36" s="12" cm="1">
        <f t="array" ref="F36">_xlfn.SWITCH(E36,"A+",4,"A",4,"B+",3.5,"B",3,"C+",2.5,"C",2,"D+",1.5,"D",1,"F",0)</f>
        <v>2</v>
      </c>
      <c r="G36" s="13">
        <v>2</v>
      </c>
      <c r="H36" s="14"/>
      <c r="I36" s="14"/>
      <c r="J36" s="15"/>
      <c r="N36">
        <f t="shared" si="14"/>
        <v>0</v>
      </c>
      <c r="O36">
        <f t="shared" si="15"/>
        <v>0</v>
      </c>
    </row>
    <row r="37" spans="1:15" ht="24.95" customHeight="1">
      <c r="A37" s="11">
        <v>20191</v>
      </c>
      <c r="B37" s="11" t="s">
        <v>41</v>
      </c>
      <c r="C37" s="11" t="s">
        <v>42</v>
      </c>
      <c r="D37" s="11">
        <v>2</v>
      </c>
      <c r="E37" s="11" t="s">
        <v>43</v>
      </c>
      <c r="F37" s="12" cm="1">
        <f t="array" ref="F37">_xlfn.SWITCH(E37,"A+",4,"A",4,"B+",3.5,"B",3,"C+",2.5,"C",2,"D+",1.5,"D",1,"F",0)</f>
        <v>0</v>
      </c>
      <c r="G37" s="13">
        <v>2.5</v>
      </c>
      <c r="H37" s="14"/>
      <c r="I37" s="14"/>
      <c r="J37" s="15"/>
      <c r="N37">
        <f t="shared" si="14"/>
        <v>0</v>
      </c>
      <c r="O37">
        <f t="shared" si="15"/>
        <v>5</v>
      </c>
    </row>
    <row r="38" spans="1:15" ht="24.95" customHeight="1">
      <c r="A38" s="11">
        <v>20191</v>
      </c>
      <c r="B38" s="11" t="s">
        <v>39</v>
      </c>
      <c r="C38" s="11" t="s">
        <v>40</v>
      </c>
      <c r="D38" s="11">
        <v>3</v>
      </c>
      <c r="E38" s="11" t="s">
        <v>8</v>
      </c>
      <c r="F38" s="12" cm="1">
        <f t="array" ref="F38">_xlfn.SWITCH(E38,"A+",4,"A",4,"B+",3.5,"B",3,"C+",2.5,"C",2,"D+",1.5,"D",1,"F",0)</f>
        <v>2</v>
      </c>
      <c r="G38" s="13">
        <v>2</v>
      </c>
      <c r="H38" s="14"/>
      <c r="I38" s="14"/>
      <c r="J38" s="15"/>
      <c r="N38">
        <f t="shared" si="14"/>
        <v>6</v>
      </c>
      <c r="O38">
        <f t="shared" si="15"/>
        <v>6</v>
      </c>
    </row>
    <row r="39" spans="1:15" ht="24.95" customHeight="1">
      <c r="A39" s="11">
        <v>20191</v>
      </c>
      <c r="B39" s="11" t="s">
        <v>37</v>
      </c>
      <c r="C39" s="11" t="s">
        <v>38</v>
      </c>
      <c r="D39" s="11">
        <v>2</v>
      </c>
      <c r="E39" s="11" t="s">
        <v>13</v>
      </c>
      <c r="F39" s="12" cm="1">
        <f t="array" ref="F39">_xlfn.SWITCH(E39,"A+",4,"A",4,"B+",3.5,"B",3,"C+",2.5,"C",2,"D+",1.5,"D",1,"F",0)</f>
        <v>1</v>
      </c>
      <c r="G39" s="13">
        <v>3.5</v>
      </c>
      <c r="H39" s="14"/>
      <c r="I39" s="14"/>
      <c r="J39" s="15"/>
      <c r="N39">
        <f t="shared" si="14"/>
        <v>2</v>
      </c>
      <c r="O39">
        <f t="shared" si="15"/>
        <v>7</v>
      </c>
    </row>
    <row r="40" spans="1:15" ht="24.95" customHeight="1">
      <c r="A40" s="11">
        <v>20183</v>
      </c>
      <c r="B40" s="11" t="s">
        <v>35</v>
      </c>
      <c r="C40" s="11" t="s">
        <v>36</v>
      </c>
      <c r="D40" s="11">
        <v>3</v>
      </c>
      <c r="E40" s="11" t="s">
        <v>2</v>
      </c>
      <c r="F40" s="12" cm="1">
        <f t="array" ref="F40">_xlfn.SWITCH(E40,"A+",4,"A",4,"B+",3.5,"B",3,"C+",2.5,"C",2,"D+",1.5,"D",1,"F",0)</f>
        <v>3</v>
      </c>
      <c r="G40" s="13">
        <v>3</v>
      </c>
      <c r="H40" s="14"/>
      <c r="I40" s="14"/>
      <c r="J40" s="15"/>
      <c r="N40">
        <f t="shared" si="14"/>
        <v>9</v>
      </c>
      <c r="O40">
        <f t="shared" si="15"/>
        <v>9</v>
      </c>
    </row>
    <row r="41" spans="1:15" ht="24.95" customHeight="1">
      <c r="A41" s="11">
        <v>20183</v>
      </c>
      <c r="B41" s="11" t="s">
        <v>33</v>
      </c>
      <c r="C41" s="11" t="s">
        <v>34</v>
      </c>
      <c r="D41" s="11">
        <v>3</v>
      </c>
      <c r="E41" s="11" t="s">
        <v>2</v>
      </c>
      <c r="F41" s="12" cm="1">
        <f t="array" ref="F41">_xlfn.SWITCH(E41,"A+",4,"A",4,"B+",3.5,"B",3,"C+",2.5,"C",2,"D+",1.5,"D",1,"F",0)</f>
        <v>3</v>
      </c>
      <c r="G41" s="13">
        <v>3</v>
      </c>
      <c r="H41" s="14"/>
      <c r="I41" s="14"/>
      <c r="J41" s="15"/>
      <c r="N41">
        <f t="shared" si="14"/>
        <v>9</v>
      </c>
      <c r="O41">
        <f t="shared" si="15"/>
        <v>9</v>
      </c>
    </row>
    <row r="42" spans="1:15" ht="24.95" customHeight="1">
      <c r="A42" s="11">
        <v>20182</v>
      </c>
      <c r="B42" s="11" t="s">
        <v>31</v>
      </c>
      <c r="C42" s="11" t="s">
        <v>32</v>
      </c>
      <c r="D42" s="11">
        <v>3</v>
      </c>
      <c r="E42" s="11" t="s">
        <v>28</v>
      </c>
      <c r="F42" s="12" cm="1">
        <f t="array" ref="F42">_xlfn.SWITCH(E42,"A+",4,"A",4,"B+",3.5,"B",3,"C+",2.5,"C",2,"D+",1.5,"D",1,"F",0)</f>
        <v>1.5</v>
      </c>
      <c r="G42" s="13">
        <v>1.5</v>
      </c>
      <c r="H42" s="14"/>
      <c r="I42" s="14"/>
      <c r="J42" s="15"/>
      <c r="N42">
        <f t="shared" si="14"/>
        <v>4.5</v>
      </c>
      <c r="O42">
        <f t="shared" si="15"/>
        <v>4.5</v>
      </c>
    </row>
    <row r="43" spans="1:15" ht="24.95" customHeight="1">
      <c r="A43" s="11">
        <v>20182</v>
      </c>
      <c r="B43" s="11" t="s">
        <v>29</v>
      </c>
      <c r="C43" s="11" t="s">
        <v>30</v>
      </c>
      <c r="D43" s="11">
        <v>3</v>
      </c>
      <c r="E43" s="11" t="s">
        <v>23</v>
      </c>
      <c r="F43" s="12" cm="1">
        <f t="array" ref="F43">_xlfn.SWITCH(E43,"A+",4,"A",4,"B+",3.5,"B",3,"C+",2.5,"C",2,"D+",1.5,"D",1,"F",0)</f>
        <v>3.5</v>
      </c>
      <c r="G43" s="13">
        <v>3.5</v>
      </c>
      <c r="H43" s="14"/>
      <c r="I43" s="14"/>
      <c r="J43" s="15"/>
      <c r="N43">
        <f t="shared" si="14"/>
        <v>10.5</v>
      </c>
      <c r="O43">
        <f t="shared" si="15"/>
        <v>10.5</v>
      </c>
    </row>
    <row r="44" spans="1:15" ht="24.95" customHeight="1">
      <c r="A44" s="11">
        <v>20182</v>
      </c>
      <c r="B44" s="11" t="s">
        <v>26</v>
      </c>
      <c r="C44" s="11" t="s">
        <v>27</v>
      </c>
      <c r="D44" s="11">
        <v>0</v>
      </c>
      <c r="E44" s="11" t="s">
        <v>28</v>
      </c>
      <c r="F44" s="12" cm="1">
        <f t="array" ref="F44">_xlfn.SWITCH(E44,"A+",4,"A",4,"B+",3.5,"B",3,"C+",2.5,"C",2,"D+",1.5,"D",1,"F",0)</f>
        <v>1.5</v>
      </c>
      <c r="G44" s="13">
        <v>1.5</v>
      </c>
      <c r="H44" s="14"/>
      <c r="I44" s="14"/>
      <c r="J44" s="15"/>
      <c r="N44">
        <f t="shared" si="14"/>
        <v>0</v>
      </c>
      <c r="O44">
        <f t="shared" si="15"/>
        <v>0</v>
      </c>
    </row>
    <row r="45" spans="1:15" ht="24.95" customHeight="1">
      <c r="A45" s="11">
        <v>20182</v>
      </c>
      <c r="B45" s="11" t="s">
        <v>24</v>
      </c>
      <c r="C45" s="11" t="s">
        <v>25</v>
      </c>
      <c r="D45" s="11">
        <v>3</v>
      </c>
      <c r="E45" s="11" t="s">
        <v>8</v>
      </c>
      <c r="F45" s="12" cm="1">
        <f t="array" ref="F45">_xlfn.SWITCH(E45,"A+",4,"A",4,"B+",3.5,"B",3,"C+",2.5,"C",2,"D+",1.5,"D",1,"F",0)</f>
        <v>2</v>
      </c>
      <c r="G45" s="13">
        <v>2</v>
      </c>
      <c r="H45" s="14"/>
      <c r="I45" s="14"/>
      <c r="J45" s="15"/>
      <c r="N45">
        <f t="shared" si="14"/>
        <v>6</v>
      </c>
      <c r="O45">
        <f t="shared" si="15"/>
        <v>6</v>
      </c>
    </row>
    <row r="46" spans="1:15" ht="24.95" customHeight="1">
      <c r="A46" s="11">
        <v>20182</v>
      </c>
      <c r="B46" s="11" t="s">
        <v>21</v>
      </c>
      <c r="C46" s="11" t="s">
        <v>22</v>
      </c>
      <c r="D46" s="11">
        <v>4</v>
      </c>
      <c r="E46" s="11" t="s">
        <v>23</v>
      </c>
      <c r="F46" s="12" cm="1">
        <f t="array" ref="F46">_xlfn.SWITCH(E46,"A+",4,"A",4,"B+",3.5,"B",3,"C+",2.5,"C",2,"D+",1.5,"D",1,"F",0)</f>
        <v>3.5</v>
      </c>
      <c r="G46" s="13">
        <v>3.5</v>
      </c>
      <c r="H46" s="14"/>
      <c r="I46" s="14"/>
      <c r="J46" s="15"/>
      <c r="N46">
        <f t="shared" si="14"/>
        <v>14</v>
      </c>
      <c r="O46">
        <f t="shared" si="15"/>
        <v>14</v>
      </c>
    </row>
    <row r="47" spans="1:15" ht="24.95" customHeight="1">
      <c r="A47" s="11">
        <v>20182</v>
      </c>
      <c r="B47" s="11" t="s">
        <v>18</v>
      </c>
      <c r="C47" s="11" t="s">
        <v>19</v>
      </c>
      <c r="D47" s="11">
        <v>2</v>
      </c>
      <c r="E47" s="11" t="s">
        <v>20</v>
      </c>
      <c r="F47" s="12" cm="1">
        <f t="array" ref="F47">_xlfn.SWITCH(E47,"A+",4,"A",4,"B+",3.5,"B",3,"C+",2.5,"C",2,"D+",1.5,"D",1,"F",0)</f>
        <v>2.5</v>
      </c>
      <c r="G47" s="13">
        <v>2.5</v>
      </c>
      <c r="H47" s="14"/>
      <c r="I47" s="14"/>
      <c r="J47" s="15"/>
      <c r="N47">
        <f t="shared" si="14"/>
        <v>5</v>
      </c>
      <c r="O47">
        <f t="shared" si="15"/>
        <v>5</v>
      </c>
    </row>
    <row r="48" spans="1:15" ht="24.95" customHeight="1">
      <c r="A48" s="11">
        <v>20181</v>
      </c>
      <c r="B48" s="11" t="s">
        <v>16</v>
      </c>
      <c r="C48" s="11" t="s">
        <v>17</v>
      </c>
      <c r="D48" s="11">
        <v>2</v>
      </c>
      <c r="E48" s="11" t="s">
        <v>13</v>
      </c>
      <c r="F48" s="12" cm="1">
        <f t="array" ref="F48">_xlfn.SWITCH(E48,"A+",4,"A",4,"B+",3.5,"B",3,"C+",2.5,"C",2,"D+",1.5,"D",1,"F",0)</f>
        <v>1</v>
      </c>
      <c r="G48" s="13">
        <v>1</v>
      </c>
      <c r="H48" s="14"/>
      <c r="I48" s="14"/>
      <c r="J48" s="15"/>
      <c r="N48">
        <f t="shared" si="14"/>
        <v>2</v>
      </c>
      <c r="O48">
        <f t="shared" si="15"/>
        <v>2</v>
      </c>
    </row>
    <row r="49" spans="1:15" ht="24.95" customHeight="1">
      <c r="A49" s="11">
        <v>20181</v>
      </c>
      <c r="B49" s="11" t="s">
        <v>14</v>
      </c>
      <c r="C49" s="11" t="s">
        <v>15</v>
      </c>
      <c r="D49" s="11">
        <v>0</v>
      </c>
      <c r="E49" s="11" t="s">
        <v>5</v>
      </c>
      <c r="F49" s="12" cm="1">
        <f t="array" ref="F49">_xlfn.SWITCH(E49,"A+",4,"A",4,"B+",3.5,"B",3,"C+",2.5,"C",2,"D+",1.5,"D",1,"F",0)</f>
        <v>4</v>
      </c>
      <c r="G49" s="13">
        <v>4</v>
      </c>
      <c r="H49" s="14"/>
      <c r="I49" s="14"/>
      <c r="J49" s="15"/>
      <c r="N49">
        <f t="shared" si="14"/>
        <v>0</v>
      </c>
      <c r="O49">
        <f t="shared" si="15"/>
        <v>0</v>
      </c>
    </row>
    <row r="50" spans="1:15" ht="24.95" customHeight="1">
      <c r="A50" s="11">
        <v>20181</v>
      </c>
      <c r="B50" s="11" t="s">
        <v>11</v>
      </c>
      <c r="C50" s="11" t="s">
        <v>12</v>
      </c>
      <c r="D50" s="11">
        <v>0</v>
      </c>
      <c r="E50" s="11" t="s">
        <v>13</v>
      </c>
      <c r="F50" s="12" cm="1">
        <f t="array" ref="F50">_xlfn.SWITCH(E50,"A+",4,"A",4,"B+",3.5,"B",3,"C+",2.5,"C",2,"D+",1.5,"D",1,"F",0)</f>
        <v>1</v>
      </c>
      <c r="G50" s="13">
        <v>1</v>
      </c>
      <c r="H50" s="14"/>
      <c r="I50" s="14"/>
      <c r="J50" s="15"/>
      <c r="N50">
        <f t="shared" si="14"/>
        <v>0</v>
      </c>
      <c r="O50">
        <f t="shared" si="15"/>
        <v>0</v>
      </c>
    </row>
    <row r="51" spans="1:15" ht="24.95" customHeight="1">
      <c r="A51" s="11">
        <v>20181</v>
      </c>
      <c r="B51" s="11" t="s">
        <v>9</v>
      </c>
      <c r="C51" s="11" t="s">
        <v>10</v>
      </c>
      <c r="D51" s="11">
        <v>4</v>
      </c>
      <c r="E51" s="11" t="s">
        <v>5</v>
      </c>
      <c r="F51" s="12" cm="1">
        <f t="array" ref="F51">_xlfn.SWITCH(E51,"A+",4,"A",4,"B+",3.5,"B",3,"C+",2.5,"C",2,"D+",1.5,"D",1,"F",0)</f>
        <v>4</v>
      </c>
      <c r="G51" s="13">
        <v>4</v>
      </c>
      <c r="H51" s="14"/>
      <c r="I51" s="14"/>
      <c r="J51" s="15"/>
      <c r="N51">
        <f t="shared" si="14"/>
        <v>16</v>
      </c>
      <c r="O51">
        <f t="shared" si="15"/>
        <v>16</v>
      </c>
    </row>
    <row r="52" spans="1:15" ht="24.95" customHeight="1">
      <c r="A52" s="11">
        <v>20181</v>
      </c>
      <c r="B52" s="11" t="s">
        <v>6</v>
      </c>
      <c r="C52" s="11" t="s">
        <v>7</v>
      </c>
      <c r="D52" s="11">
        <v>4</v>
      </c>
      <c r="E52" s="11" t="s">
        <v>8</v>
      </c>
      <c r="F52" s="12" cm="1">
        <f t="array" ref="F52">_xlfn.SWITCH(E52,"A+",4,"A",4,"B+",3.5,"B",3,"C+",2.5,"C",2,"D+",1.5,"D",1,"F",0)</f>
        <v>2</v>
      </c>
      <c r="G52" s="13">
        <v>2</v>
      </c>
      <c r="H52" s="14"/>
      <c r="I52" s="14"/>
      <c r="J52" s="15"/>
      <c r="N52">
        <f t="shared" si="14"/>
        <v>8</v>
      </c>
      <c r="O52">
        <f t="shared" si="15"/>
        <v>8</v>
      </c>
    </row>
    <row r="53" spans="1:15" ht="24.95" customHeight="1">
      <c r="A53" s="11">
        <v>20181</v>
      </c>
      <c r="B53" s="11" t="s">
        <v>3</v>
      </c>
      <c r="C53" s="11" t="s">
        <v>4</v>
      </c>
      <c r="D53" s="11">
        <v>3</v>
      </c>
      <c r="E53" s="11" t="s">
        <v>5</v>
      </c>
      <c r="F53" s="12" cm="1">
        <f t="array" ref="F53">_xlfn.SWITCH(E53,"A+",4,"A",4,"B+",3.5,"B",3,"C+",2.5,"C",2,"D+",1.5,"D",1,"F",0)</f>
        <v>4</v>
      </c>
      <c r="G53" s="13">
        <v>4</v>
      </c>
      <c r="H53" s="14"/>
      <c r="I53" s="14"/>
      <c r="J53" s="15"/>
      <c r="N53">
        <f t="shared" si="14"/>
        <v>12</v>
      </c>
      <c r="O53">
        <f t="shared" si="15"/>
        <v>12</v>
      </c>
    </row>
    <row r="54" spans="1:15" ht="24.95" customHeight="1">
      <c r="A54" s="11">
        <v>20181</v>
      </c>
      <c r="B54" s="11" t="s">
        <v>0</v>
      </c>
      <c r="C54" s="11" t="s">
        <v>1</v>
      </c>
      <c r="D54" s="11">
        <v>0</v>
      </c>
      <c r="E54" s="11" t="s">
        <v>2</v>
      </c>
      <c r="F54" s="12" cm="1">
        <f t="array" ref="F54">_xlfn.SWITCH(E54,"A+",4,"A",4,"B+",3.5,"B",3,"C+",2.5,"C",2,"D+",1.5,"D",1,"F",0)</f>
        <v>3</v>
      </c>
      <c r="G54" s="13">
        <v>3</v>
      </c>
      <c r="H54" s="14"/>
      <c r="I54" s="14"/>
      <c r="J54" s="15"/>
      <c r="N54">
        <f t="shared" si="14"/>
        <v>0</v>
      </c>
      <c r="O54">
        <f t="shared" si="15"/>
        <v>0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khang</cp:lastModifiedBy>
  <dcterms:created xsi:type="dcterms:W3CDTF">2020-10-15T03:38:26Z</dcterms:created>
  <dcterms:modified xsi:type="dcterms:W3CDTF">2022-08-22T14:16:22Z</dcterms:modified>
</cp:coreProperties>
</file>