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Sheet1" sheetId="6" r:id="rId1"/>
  </sheets>
  <calcPr calcId="144525"/>
  <extLst>
    <ext uri="GoogleSheetsCustomDataVersion1">
      <go:sheetsCustomData xmlns:go="http://customooxmlschemas.google.com/" r:id="" roundtripDataSignature="AMtx7mi1RX102H7psvoJ/eoUmKs7jFoMtg=="/>
    </ext>
  </extLst>
</workbook>
</file>

<file path=xl/calcChain.xml><?xml version="1.0" encoding="utf-8"?>
<calcChain xmlns="http://schemas.openxmlformats.org/spreadsheetml/2006/main">
  <c r="F6" i="6" l="1"/>
  <c r="F3" i="6"/>
  <c r="H3" i="6"/>
  <c r="H6" i="6" l="1"/>
  <c r="J6" i="6" s="1"/>
  <c r="N6" i="6" s="1"/>
  <c r="W6" i="6" s="1"/>
  <c r="J3" i="6"/>
  <c r="N3" i="6" s="1"/>
  <c r="W3" i="6" s="1"/>
  <c r="W8" i="6" l="1"/>
</calcChain>
</file>

<file path=xl/sharedStrings.xml><?xml version="1.0" encoding="utf-8"?>
<sst xmlns="http://schemas.openxmlformats.org/spreadsheetml/2006/main" count="31" uniqueCount="30">
  <si>
    <t>STT</t>
  </si>
  <si>
    <t>Thuế 
TNCN</t>
  </si>
  <si>
    <t>BHTN
(1%)</t>
  </si>
  <si>
    <t>BHXH
(8%)</t>
  </si>
  <si>
    <t>BHYT
(1,5%)</t>
  </si>
  <si>
    <t>HỌ VÀ TÊN</t>
  </si>
  <si>
    <t>LƯƠNG CHÍNH</t>
  </si>
  <si>
    <t>HỖ TRỢ TRAINING/ THỬ VIỆC</t>
  </si>
  <si>
    <t>PHỤ CẤP</t>
  </si>
  <si>
    <t>HỖ TRỢ NHÀ Ở</t>
  </si>
  <si>
    <t>TỔNG THU NHẬP</t>
  </si>
  <si>
    <t>NGÀY CÔNG</t>
  </si>
  <si>
    <t>GIỜ CÔNG LÀM THÊM</t>
  </si>
  <si>
    <t>HỖ TRỢ CA GÃY</t>
  </si>
  <si>
    <t>TÔNG LƯƠNG THEO NGÀY CÔNG</t>
  </si>
  <si>
    <t>TIỀN LƯƠNG LÀM THÊM GIỜ</t>
  </si>
  <si>
    <t>LƯƠNG ĐÓNG BHXH</t>
  </si>
  <si>
    <t>TẠM ỨNG</t>
  </si>
  <si>
    <t>THỰC LĨNH</t>
  </si>
  <si>
    <t>GHI CHÚ</t>
  </si>
  <si>
    <t>TRÁCH NHIỆM</t>
  </si>
  <si>
    <t>ĂN TRƯA</t>
  </si>
  <si>
    <t>ĐIỆN THOẠI</t>
  </si>
  <si>
    <t>GỬI XE</t>
  </si>
  <si>
    <t>CỘNG</t>
  </si>
  <si>
    <t>CÁC KHOẢN TRÍCH TRỪ VÀO LƯƠNG</t>
  </si>
  <si>
    <t>trả vào tháng 12</t>
  </si>
  <si>
    <t>tính đúng</t>
  </si>
  <si>
    <t>tính sai</t>
  </si>
  <si>
    <t>Nguyễn Tấn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</si>
</sst>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164" fontId="2" fillId="0" borderId="7" xfId="1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164" fontId="2" fillId="0" borderId="2" xfId="1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1" applyNumberFormat="1" applyFont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0" xfId="1" applyNumberFormat="1" applyFont="1" applyAlignment="1"/>
    <xf numFmtId="164" fontId="5" fillId="0" borderId="0" xfId="0" applyNumberFormat="1" applyFont="1" applyAlignment="1"/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D1" zoomScale="90" zoomScaleNormal="90" workbookViewId="0">
      <selection activeCell="O24" sqref="O24"/>
    </sheetView>
  </sheetViews>
  <sheetFormatPr defaultRowHeight="15.6" x14ac:dyDescent="0.3"/>
  <cols>
    <col min="1" max="1" width="7.19921875" style="1" customWidth="1"/>
    <col min="2" max="2" width="8.796875" style="1"/>
    <col min="3" max="3" width="12.5" style="1" customWidth="1"/>
    <col min="4" max="4" width="12" style="1" bestFit="1" customWidth="1"/>
    <col min="5" max="5" width="8.796875" style="1"/>
    <col min="6" max="6" width="11.19921875" style="1" bestFit="1" customWidth="1"/>
    <col min="7" max="7" width="8.796875" style="1"/>
    <col min="8" max="8" width="8.796875" style="15"/>
    <col min="9" max="9" width="8.796875" style="1"/>
    <col min="10" max="10" width="14.3984375" style="1" customWidth="1"/>
    <col min="11" max="13" width="8.796875" style="1"/>
    <col min="14" max="14" width="16.296875" style="1" bestFit="1" customWidth="1"/>
    <col min="15" max="22" width="8.796875" style="1"/>
    <col min="23" max="23" width="10.796875" style="1" bestFit="1" customWidth="1"/>
    <col min="24" max="16384" width="8.796875" style="1"/>
  </cols>
  <sheetData>
    <row r="1" spans="1:24" ht="66.599999999999994" customHeight="1" thickBot="1" x14ac:dyDescent="0.35">
      <c r="A1" s="19" t="s">
        <v>0</v>
      </c>
      <c r="B1" s="19" t="s">
        <v>5</v>
      </c>
      <c r="C1" s="19" t="s">
        <v>6</v>
      </c>
      <c r="D1" s="19" t="s">
        <v>7</v>
      </c>
      <c r="E1" s="21" t="s">
        <v>8</v>
      </c>
      <c r="F1" s="22"/>
      <c r="G1" s="22"/>
      <c r="H1" s="23"/>
      <c r="I1" s="19" t="s">
        <v>9</v>
      </c>
      <c r="J1" s="26" t="s">
        <v>10</v>
      </c>
      <c r="K1" s="19" t="s">
        <v>11</v>
      </c>
      <c r="L1" s="19" t="s">
        <v>12</v>
      </c>
      <c r="M1" s="19" t="s">
        <v>13</v>
      </c>
      <c r="N1" s="24" t="s">
        <v>14</v>
      </c>
      <c r="O1" s="24" t="s">
        <v>15</v>
      </c>
      <c r="P1" s="24" t="s">
        <v>16</v>
      </c>
      <c r="Q1" s="21" t="s">
        <v>25</v>
      </c>
      <c r="R1" s="22"/>
      <c r="S1" s="22"/>
      <c r="T1" s="23"/>
      <c r="U1" s="19" t="s">
        <v>1</v>
      </c>
      <c r="V1" s="19" t="s">
        <v>17</v>
      </c>
      <c r="W1" s="24" t="s">
        <v>18</v>
      </c>
      <c r="X1" s="19" t="s">
        <v>19</v>
      </c>
    </row>
    <row r="2" spans="1:24" ht="31.8" thickBot="1" x14ac:dyDescent="0.35">
      <c r="A2" s="20"/>
      <c r="B2" s="20"/>
      <c r="C2" s="20"/>
      <c r="D2" s="20"/>
      <c r="E2" s="2" t="s">
        <v>20</v>
      </c>
      <c r="F2" s="2" t="s">
        <v>21</v>
      </c>
      <c r="G2" s="2" t="s">
        <v>22</v>
      </c>
      <c r="H2" s="3" t="s">
        <v>23</v>
      </c>
      <c r="I2" s="20"/>
      <c r="J2" s="27"/>
      <c r="K2" s="20"/>
      <c r="L2" s="20"/>
      <c r="M2" s="20"/>
      <c r="N2" s="25"/>
      <c r="O2" s="25"/>
      <c r="P2" s="25"/>
      <c r="Q2" s="2" t="s">
        <v>3</v>
      </c>
      <c r="R2" s="2" t="s">
        <v>4</v>
      </c>
      <c r="S2" s="2" t="s">
        <v>2</v>
      </c>
      <c r="T2" s="4" t="s">
        <v>24</v>
      </c>
      <c r="U2" s="20"/>
      <c r="V2" s="20"/>
      <c r="W2" s="25"/>
      <c r="X2" s="20"/>
    </row>
    <row r="3" spans="1:24" ht="31.8" thickBot="1" x14ac:dyDescent="0.35">
      <c r="A3" s="17" t="s">
        <v>27</v>
      </c>
      <c r="B3" s="5" t="s">
        <v>29</v>
      </c>
      <c r="C3" s="6">
        <v>5000000</v>
      </c>
      <c r="D3" s="6"/>
      <c r="E3" s="7"/>
      <c r="F3" s="6">
        <f>20000*(K3+L3/8)</f>
        <v>460000</v>
      </c>
      <c r="G3" s="8"/>
      <c r="H3" s="9">
        <f>10000*(K3+L3/8)</f>
        <v>230000</v>
      </c>
      <c r="I3" s="8"/>
      <c r="J3" s="10">
        <f>C3+E3+F3+G3+H3</f>
        <v>5690000</v>
      </c>
      <c r="K3" s="11">
        <v>23</v>
      </c>
      <c r="L3" s="8"/>
      <c r="M3" s="8"/>
      <c r="N3" s="12">
        <f>J3*K3/26</f>
        <v>5033461.538461538</v>
      </c>
      <c r="O3" s="13">
        <v>0</v>
      </c>
      <c r="P3" s="13"/>
      <c r="Q3" s="7">
        <v>0</v>
      </c>
      <c r="R3" s="7">
        <v>0</v>
      </c>
      <c r="S3" s="7">
        <v>0</v>
      </c>
      <c r="T3" s="13">
        <v>0</v>
      </c>
      <c r="U3" s="7"/>
      <c r="V3" s="8"/>
      <c r="W3" s="14">
        <f>N3+O3-T3-U3-V3+D3</f>
        <v>5033461.538461538</v>
      </c>
      <c r="X3" s="8"/>
    </row>
    <row r="5" spans="1:24" ht="16.2" thickBot="1" x14ac:dyDescent="0.35"/>
    <row r="6" spans="1:24" ht="31.8" thickBot="1" x14ac:dyDescent="0.35">
      <c r="A6" s="18" t="s">
        <v>28</v>
      </c>
      <c r="B6" s="5" t="s">
        <v>29</v>
      </c>
      <c r="C6" s="6">
        <v>5000000</v>
      </c>
      <c r="D6" s="6"/>
      <c r="E6" s="7"/>
      <c r="F6" s="6">
        <f>20000*(K6+L6/8)</f>
        <v>460000</v>
      </c>
      <c r="G6" s="8"/>
      <c r="H6" s="9">
        <f>10000*(K6+L6/8)</f>
        <v>230000</v>
      </c>
      <c r="I6" s="8"/>
      <c r="J6" s="10">
        <f>C6+E6+F6+G6+H6</f>
        <v>5690000</v>
      </c>
      <c r="K6" s="11">
        <v>23</v>
      </c>
      <c r="L6" s="8"/>
      <c r="M6" s="8"/>
      <c r="N6" s="12">
        <f>J6*K6/27</f>
        <v>4847037.0370370373</v>
      </c>
      <c r="O6" s="13">
        <v>0</v>
      </c>
      <c r="P6" s="13"/>
      <c r="Q6" s="7">
        <v>0</v>
      </c>
      <c r="R6" s="7">
        <v>0</v>
      </c>
      <c r="S6" s="7">
        <v>0</v>
      </c>
      <c r="T6" s="13">
        <v>0</v>
      </c>
      <c r="U6" s="7"/>
      <c r="V6" s="8"/>
      <c r="W6" s="14">
        <f>N6+O6-T6-U6-V6</f>
        <v>4847037.0370370373</v>
      </c>
    </row>
    <row r="8" spans="1:24" x14ac:dyDescent="0.3">
      <c r="U8" s="28" t="s">
        <v>26</v>
      </c>
      <c r="V8" s="28"/>
      <c r="W8" s="16">
        <f>W3-W6</f>
        <v>186424.50142450072</v>
      </c>
    </row>
  </sheetData>
  <mergeCells count="19">
    <mergeCell ref="U8:V8"/>
    <mergeCell ref="P1:P2"/>
    <mergeCell ref="Q1:T1"/>
    <mergeCell ref="U1:U2"/>
    <mergeCell ref="V1:V2"/>
    <mergeCell ref="W1:W2"/>
    <mergeCell ref="X1:X2"/>
    <mergeCell ref="J1:J2"/>
    <mergeCell ref="K1:K2"/>
    <mergeCell ref="L1:L2"/>
    <mergeCell ref="M1:M2"/>
    <mergeCell ref="N1:N2"/>
    <mergeCell ref="O1:O2"/>
    <mergeCell ref="I1:I2"/>
    <mergeCell ref="A1:A2"/>
    <mergeCell ref="B1:B2"/>
    <mergeCell ref="C1:C2"/>
    <mergeCell ref="D1:D2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2019-02-06T08:24:27Z</dcterms:created>
  <dcterms:modified xsi:type="dcterms:W3CDTF">2020-01-07T05:29:52Z</dcterms:modified>
</cp:coreProperties>
</file>