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0260710" sheetId="1" state="visible" r:id="rId3"/>
  </sheets>
  <definedNames>
    <definedName function="false" hidden="true" localSheetId="0" name="_xlnm._FilterDatabase" vbProcedure="false">M20260710!$A$1:$AF$9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<sst xmlns="http://schemas.openxmlformats.org/spreadsheetml/2006/main" count="145" uniqueCount="101">
  <si>
    <t xml:space="preserve">1) ENGLISH ITEM NAME
 (ex : OOOO machine)</t>
  </si>
  <si>
    <r>
      <rPr>
        <b val="true"/>
        <sz val="12"/>
        <color rgb="FF000000"/>
        <rFont val="Arial"/>
        <family val="0"/>
        <charset val="134"/>
      </rPr>
      <t xml:space="preserve">2)</t>
    </r>
    <r>
      <rPr>
        <b val="true"/>
        <sz val="12"/>
        <color rgb="FF000000"/>
        <rFont val="楷体"/>
        <family val="0"/>
        <charset val="134"/>
      </rPr>
      <t xml:space="preserve">中文名称</t>
    </r>
  </si>
  <si>
    <t xml:space="preserve">3) MANUFACTUROR
(ex : OOO company)</t>
  </si>
  <si>
    <t xml:space="preserve">品牌</t>
  </si>
  <si>
    <t xml:space="preserve">4) MODEL NO 
(ex : abc-123)</t>
  </si>
  <si>
    <t xml:space="preserve">MOLD NO</t>
  </si>
  <si>
    <t xml:space="preserve">5)Serial number</t>
  </si>
  <si>
    <t xml:space="preserve">6)CN hs code</t>
  </si>
  <si>
    <t xml:space="preserve">7)VN hs code</t>
  </si>
  <si>
    <t xml:space="preserve">申报要素</t>
  </si>
  <si>
    <t xml:space="preserve">8)Material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</si>
  <si>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</si>
  <si>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</si>
  <si>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</si>
  <si>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</si>
  <si>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</si>
  <si>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</si>
  <si>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15) PICTURE
(NAME PLATE or label)</t>
  </si>
  <si>
    <t xml:space="preserve">16)Quantity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</si>
  <si>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</si>
  <si>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</si>
  <si>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</si>
  <si>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</si>
  <si>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</si>
  <si>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</si>
  <si>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</si>
  <si>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</si>
  <si>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r>
      <rPr>
        <b val="true"/>
        <sz val="12"/>
        <color rgb="FF000000"/>
        <rFont val="Arial"/>
        <family val="0"/>
        <charset val="134"/>
      </rPr>
      <t xml:space="preserve">25)Part size</t>
    </r>
    <r>
      <rPr>
        <b val="true"/>
        <sz val="12"/>
        <color rgb="FF000000"/>
        <rFont val="宋体"/>
        <family val="0"/>
        <charset val="134"/>
      </rPr>
      <t xml:space="preserve">（</t>
    </r>
    <r>
      <rPr>
        <b val="true"/>
        <sz val="12"/>
        <color rgb="FF000000"/>
        <rFont val="Arial"/>
        <family val="0"/>
        <charset val="134"/>
      </rPr>
      <t xml:space="preserve">CM)</t>
    </r>
  </si>
  <si>
    <r>
      <rPr>
        <b val="true"/>
        <sz val="12"/>
        <color rgb="FF000000"/>
        <rFont val="Arial"/>
        <family val="0"/>
        <charset val="134"/>
      </rPr>
      <t xml:space="preserve">26)</t>
    </r>
    <r>
      <rPr>
        <b val="true"/>
        <sz val="12"/>
        <color rgb="FF000000"/>
        <rFont val="楷体"/>
        <family val="0"/>
        <charset val="134"/>
      </rPr>
      <t xml:space="preserve">应用范围</t>
    </r>
  </si>
  <si>
    <r>
      <rPr>
        <b val="true"/>
        <sz val="12"/>
        <color rgb="FF000000"/>
        <rFont val="Arial"/>
        <family val="0"/>
        <charset val="134"/>
      </rPr>
      <t xml:space="preserve">27)</t>
    </r>
    <r>
      <rPr>
        <b val="true"/>
        <sz val="12"/>
        <color rgb="FF000000"/>
        <rFont val="楷体"/>
        <family val="0"/>
        <charset val="134"/>
      </rPr>
      <t xml:space="preserve">是否带电源</t>
    </r>
  </si>
  <si>
    <r>
      <rPr>
        <b val="true"/>
        <sz val="12"/>
        <color rgb="FFFF0000"/>
        <rFont val="Arial"/>
        <family val="0"/>
        <charset val="134"/>
      </rPr>
      <t xml:space="preserve">PR</t>
    </r>
    <r>
      <rPr>
        <b val="true"/>
        <sz val="12"/>
        <color rgb="FFFF0000"/>
        <rFont val="楷体"/>
        <family val="0"/>
        <charset val="134"/>
      </rPr>
      <t xml:space="preserve">单价</t>
    </r>
  </si>
  <si>
    <t xml:space="preserve">WAVE SOLDERING FIXTURE</t>
  </si>
  <si>
    <t xml:space="preserve">Mô tả: Đồ gá hàn sóng (BOP IT BLUEY Main board) - cố định bản mạch khi đi qua lò hàn sóng - Tấm sợi thủy tinh</t>
  </si>
  <si>
    <t xml:space="preserve">过炉治具</t>
  </si>
  <si>
    <t xml:space="preserve">TECHSEN ELECTRONICS(SHENZHEN)CO.,LTD</t>
  </si>
  <si>
    <t xml:space="preserve">BOP IT BLUEY (Main board)</t>
  </si>
  <si>
    <t xml:space="preserve">/</t>
  </si>
  <si>
    <t xml:space="preserve">BOPBLUMF02-H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</si>
  <si>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焊接产品用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 IT BLUEY (Main board)</t>
    </r>
    <r>
      <rPr>
        <sz val="10"/>
        <color rgb="FF000000"/>
        <rFont val="宋体"/>
        <family val="0"/>
        <charset val="134"/>
      </rPr>
      <t xml:space="preserve">型</t>
    </r>
  </si>
  <si>
    <t xml:space="preserve">FIBERGLASS BOARD</t>
  </si>
  <si>
    <t xml:space="preserve">CHINA</t>
  </si>
  <si>
    <t xml:space="preserve">NEW</t>
  </si>
  <si>
    <t xml:space="preserve">Z1</t>
  </si>
  <si>
    <t xml:space="preserve">35x35x18</t>
  </si>
  <si>
    <t xml:space="preserve">34x30x2</t>
  </si>
  <si>
    <t xml:space="preserve">WAVE SOLDERING</t>
  </si>
  <si>
    <t xml:space="preserve">NO</t>
  </si>
  <si>
    <t xml:space="preserve">Mô tả: Đồ gá hàn sóng (BOP IT Main board) - cố định bản mạch khi đi qua lò hàn sóng - Tấm sợi thủy tinh</t>
  </si>
  <si>
    <t xml:space="preserve">BOP IT (Main board)</t>
  </si>
  <si>
    <t xml:space="preserve">BOPITMF04A-H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</si>
  <si>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焊接产品用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 IT (Main board)</t>
    </r>
    <r>
      <rPr>
        <sz val="10"/>
        <color rgb="FF000000"/>
        <rFont val="宋体"/>
        <family val="0"/>
        <charset val="134"/>
      </rPr>
      <t xml:space="preserve">型</t>
    </r>
  </si>
  <si>
    <t xml:space="preserve">Z2</t>
  </si>
  <si>
    <t xml:space="preserve">32x41x18</t>
  </si>
  <si>
    <t xml:space="preserve">37x30x2</t>
  </si>
  <si>
    <t xml:space="preserve">Mô tả: Đồ gá hàn sóng (TRAVEL OPERATION Main board) - cố định bản mạch khi đi qua lò hàn sóng - Tấm sợi thủy tinh</t>
  </si>
  <si>
    <t xml:space="preserve">TRAVEL OPERATION (Main board)</t>
  </si>
  <si>
    <t xml:space="preserve">TRAOPEF02A-H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</si>
  <si>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焊接产品用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|TRAVEL OPERATION (Main board)</t>
    </r>
    <r>
      <rPr>
        <sz val="10"/>
        <color rgb="FF000000"/>
        <rFont val="宋体"/>
        <family val="0"/>
        <charset val="134"/>
      </rPr>
      <t xml:space="preserve">型</t>
    </r>
  </si>
  <si>
    <t xml:space="preserve">Z3</t>
  </si>
  <si>
    <t xml:space="preserve">CORDLESS BRUSHLESS DRIVER DRILL</t>
  </si>
  <si>
    <t xml:space="preserve">Mô tả: Máy khoan tuốc nơ vít không dây không chổi than (DCJZ2090) - khoan và vặn ốc vít, cầm tay - Nhôm + Linh kiện điện tử</t>
  </si>
  <si>
    <t xml:space="preserve">充电式无刷起子电钻</t>
  </si>
  <si>
    <t xml:space="preserve">JIANGSU DONGCHENG ELECTROMECHANICAL TOOLS CO., LTD</t>
  </si>
  <si>
    <t xml:space="preserve">DCJZ2090</t>
  </si>
  <si>
    <t xml:space="preserve">226061302002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</si>
  <si>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电力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手提式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东成牌</t>
    </r>
    <r>
      <rPr>
        <sz val="10"/>
        <color rgb="FF000000"/>
        <rFont val="Arial"/>
        <family val="0"/>
        <charset val="134"/>
      </rPr>
      <t xml:space="preserve">|DCJZ2090</t>
    </r>
    <r>
      <rPr>
        <sz val="10"/>
        <color rgb="FF000000"/>
        <rFont val="宋体"/>
        <family val="0"/>
        <charset val="134"/>
      </rPr>
      <t xml:space="preserve">型</t>
    </r>
  </si>
  <si>
    <t xml:space="preserve">AL+ELECTRONIC</t>
  </si>
  <si>
    <t xml:space="preserve">20V</t>
  </si>
  <si>
    <t xml:space="preserve">2026.4</t>
  </si>
  <si>
    <t xml:space="preserve">M1</t>
  </si>
  <si>
    <t xml:space="preserve">33*9*28</t>
  </si>
  <si>
    <t xml:space="preserve">32*25*9</t>
  </si>
  <si>
    <t xml:space="preserve">TOOLCRIBTOOLS</t>
  </si>
  <si>
    <t xml:space="preserve">YES</t>
  </si>
  <si>
    <t xml:space="preserve">WET AND DRY VACUUM CLEANER</t>
  </si>
  <si>
    <t xml:space="preserve">Mô tả: Máy hút bụi khô và ướt (BF585-3) - hút bụi và nước, làm sạch - Linh kiện điện tử + Dây dẫn + Nhôm</t>
  </si>
  <si>
    <t xml:space="preserve">吸尘吸水机</t>
  </si>
  <si>
    <t xml:space="preserve">GUANGDONG BAIYUN CLEANING CO., LTD</t>
  </si>
  <si>
    <t xml:space="preserve">嘉美</t>
  </si>
  <si>
    <t xml:space="preserve">BF585-3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</si>
  <si>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Noto Sans SC"/>
        <family val="2"/>
      </rPr>
      <t xml:space="preserve">吹灰、吹干积水、清理角落积尘用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</rPr>
      <t xml:space="preserve">吸取干性垃圾及污水、积水、废液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</rPr>
      <t xml:space="preserve">嘉美牌</t>
    </r>
    <r>
      <rPr>
        <sz val="10"/>
        <color rgb="FF000000"/>
        <rFont val="Arial"/>
        <family val="0"/>
        <charset val="134"/>
      </rPr>
      <t xml:space="preserve">|BF585-3</t>
    </r>
    <r>
      <rPr>
        <sz val="10"/>
        <color rgb="FF000000"/>
        <rFont val="Noto Sans SC"/>
        <family val="2"/>
      </rPr>
      <t xml:space="preserve">型</t>
    </r>
  </si>
  <si>
    <t xml:space="preserve">ELECTRONICS+ WIRES+AL</t>
  </si>
  <si>
    <t xml:space="preserve">220V</t>
  </si>
  <si>
    <t xml:space="preserve">3000KW</t>
  </si>
  <si>
    <t xml:space="preserve">2026.7.23</t>
  </si>
  <si>
    <t xml:space="preserve">M2</t>
  </si>
  <si>
    <t xml:space="preserve">60*53*111</t>
  </si>
  <si>
    <t xml:space="preserve">52*45*105</t>
  </si>
  <si>
    <t xml:space="preserve">ELECTRIC PORTABLE SEALING MACHINE</t>
  </si>
  <si>
    <t xml:space="preserve">Mô tả: Máy đóng bao bì cầm tay điện (GK9-2) - may/đóng bao bì, cầm tay, chạy điện - Nhôm + Thép</t>
  </si>
  <si>
    <t xml:space="preserve">电动手提式封包机</t>
  </si>
  <si>
    <t xml:space="preserve">SHANGJIANG SHENBEI CO., LTD</t>
  </si>
  <si>
    <t xml:space="preserve">正飞人</t>
  </si>
  <si>
    <t xml:space="preserve">GK9-2</t>
  </si>
  <si>
    <t xml:space="preserve">84224000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</si>
  <si>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Noto Sans SC"/>
        <family val="2"/>
      </rPr>
      <t xml:space="preserve">用于包装袋袋口缝合封口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</rPr>
      <t xml:space="preserve">正飞人牌</t>
    </r>
    <r>
      <rPr>
        <sz val="10"/>
        <color rgb="FF000000"/>
        <rFont val="Arial"/>
        <family val="0"/>
        <charset val="134"/>
      </rPr>
      <t xml:space="preserve">|GK9-2</t>
    </r>
    <r>
      <rPr>
        <sz val="10"/>
        <color rgb="FF000000"/>
        <rFont val="Noto Sans SC"/>
        <family val="2"/>
      </rPr>
      <t xml:space="preserve">型</t>
    </r>
  </si>
  <si>
    <t xml:space="preserve">AL+STEEL</t>
  </si>
  <si>
    <t xml:space="preserve">210KW</t>
  </si>
  <si>
    <t xml:space="preserve">M3-M4</t>
  </si>
  <si>
    <t xml:space="preserve">29*21*28.5</t>
  </si>
  <si>
    <t xml:space="preserve">25*17*26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</si>
</sst>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0_ "/>
    <numFmt numFmtId="167" formatCode="0.00_ "/>
    <numFmt numFmtId="168" formatCode="0_ "/>
    <numFmt numFmtId="169" formatCode="yyyy/m/d;@"/>
  </numFmts>
  <fonts count="17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b val="true"/>
      <sz val="12"/>
      <color rgb="FF000000"/>
      <name val="楷体"/>
      <family val="0"/>
      <charset val="134"/>
    </font>
    <font>
      <b val="true"/>
      <sz val="12"/>
      <color rgb="FF000000"/>
      <name val="宋体"/>
      <family val="0"/>
      <charset val="134"/>
    </font>
    <font>
      <b val="true"/>
      <sz val="12"/>
      <color rgb="FFFF0000"/>
      <name val="Arial"/>
      <family val="0"/>
      <charset val="134"/>
    </font>
    <font>
      <b val="true"/>
      <sz val="12"/>
      <color rgb="FFFF0000"/>
      <name val="楷体"/>
      <family val="0"/>
      <charset val="134"/>
    </font>
    <font>
      <sz val="12"/>
      <color theme="1"/>
      <name val="Arial"/>
      <family val="0"/>
      <charset val="134"/>
    </font>
    <font>
      <sz val="10"/>
      <name val="宋体"/>
      <family val="0"/>
      <charset val="134"/>
    </font>
    <font>
      <sz val="10"/>
      <color rgb="FF000000"/>
      <name val="Arial"/>
      <family val="0"/>
      <charset val="134"/>
    </font>
    <font>
      <sz val="10"/>
      <color rgb="FF000000"/>
      <name val="宋体"/>
      <family val="0"/>
      <charset val="134"/>
    </font>
    <font>
      <sz val="10"/>
      <name val="Arial"/>
      <family val="0"/>
      <charset val="1"/>
    </font>
    <font>
      <sz val="10"/>
      <name val="新宋体"/>
      <family val="0"/>
      <charset val="134"/>
    </font>
    <font>
      <sz val="10"/>
      <color rgb="FF000000"/>
      <name val="Noto Sans SC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  <cellStyle name="常规 3" xfId="21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17</xdr:col>
      <xdr:colOff>0</xdr:colOff>
      <xdr:row>2</xdr:row>
      <xdr:rowOff>0</xdr:rowOff>
    </xdr:from>
    <xdr:to>
      <xdr:col>17</xdr:col>
      <xdr:colOff>800640</xdr:colOff>
      <xdr:row>2</xdr:row>
      <xdr:rowOff>532800</xdr:rowOff>
    </xdr:to>
    <xdr:pic>
      <xdr:nvPicPr>
        <xdr:cNvPr id="0" name="图片 1" descr=""/>
        <xdr:cNvPicPr/>
      </xdr:nvPicPr>
      <xdr:blipFill>
        <a:blip r:embed="rId1"/>
        <a:stretch/>
      </xdr:blipFill>
      <xdr:spPr>
        <a:xfrm>
          <a:off x="26489160" y="1114560"/>
          <a:ext cx="800640" cy="5328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17</xdr:col>
      <xdr:colOff>0</xdr:colOff>
      <xdr:row>1</xdr:row>
      <xdr:rowOff>0</xdr:rowOff>
    </xdr:from>
    <xdr:to>
      <xdr:col>17</xdr:col>
      <xdr:colOff>801000</xdr:colOff>
      <xdr:row>2</xdr:row>
      <xdr:rowOff>360</xdr:rowOff>
    </xdr:to>
    <xdr:pic>
      <xdr:nvPicPr>
        <xdr:cNvPr id="1" name="图片 2" descr=""/>
        <xdr:cNvPicPr/>
      </xdr:nvPicPr>
      <xdr:blipFill>
        <a:blip r:embed="rId2"/>
        <a:stretch/>
      </xdr:blipFill>
      <xdr:spPr>
        <a:xfrm>
          <a:off x="26489160" y="581040"/>
          <a:ext cx="8010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18</xdr:col>
      <xdr:colOff>904320</xdr:colOff>
      <xdr:row>1</xdr:row>
      <xdr:rowOff>146160</xdr:rowOff>
    </xdr:from>
    <xdr:to>
      <xdr:col>18</xdr:col>
      <xdr:colOff>1388160</xdr:colOff>
      <xdr:row>1</xdr:row>
      <xdr:rowOff>345240</xdr:rowOff>
    </xdr:to>
    <xdr:pic>
      <xdr:nvPicPr>
        <xdr:cNvPr id="2" name="图片 3" descr=""/>
        <xdr:cNvPicPr/>
      </xdr:nvPicPr>
      <xdr:blipFill>
        <a:blip r:embed="rId3"/>
        <a:stretch/>
      </xdr:blipFill>
      <xdr:spPr>
        <a:xfrm>
          <a:off x="28400400" y="727200"/>
          <a:ext cx="483840" cy="1990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18</xdr:col>
      <xdr:colOff>912960</xdr:colOff>
      <xdr:row>2</xdr:row>
      <xdr:rowOff>127080</xdr:rowOff>
    </xdr:from>
    <xdr:to>
      <xdr:col>18</xdr:col>
      <xdr:colOff>1387440</xdr:colOff>
      <xdr:row>2</xdr:row>
      <xdr:rowOff>425160</xdr:rowOff>
    </xdr:to>
    <xdr:pic>
      <xdr:nvPicPr>
        <xdr:cNvPr id="3" name="图片 4" descr=""/>
        <xdr:cNvPicPr/>
      </xdr:nvPicPr>
      <xdr:blipFill>
        <a:blip r:embed="rId4"/>
        <a:stretch/>
      </xdr:blipFill>
      <xdr:spPr>
        <a:xfrm>
          <a:off x="28409040" y="1241640"/>
          <a:ext cx="474480" cy="2980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18</xdr:col>
      <xdr:colOff>865440</xdr:colOff>
      <xdr:row>3</xdr:row>
      <xdr:rowOff>165240</xdr:rowOff>
    </xdr:from>
    <xdr:to>
      <xdr:col>18</xdr:col>
      <xdr:colOff>1339920</xdr:colOff>
      <xdr:row>3</xdr:row>
      <xdr:rowOff>415800</xdr:rowOff>
    </xdr:to>
    <xdr:pic>
      <xdr:nvPicPr>
        <xdr:cNvPr id="4" name="图片 5" descr=""/>
        <xdr:cNvPicPr/>
      </xdr:nvPicPr>
      <xdr:blipFill>
        <a:blip r:embed="rId5"/>
        <a:stretch/>
      </xdr:blipFill>
      <xdr:spPr>
        <a:xfrm>
          <a:off x="28361520" y="1812960"/>
          <a:ext cx="474480" cy="2505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17</xdr:col>
      <xdr:colOff>0</xdr:colOff>
      <xdr:row>3</xdr:row>
      <xdr:rowOff>0</xdr:rowOff>
    </xdr:from>
    <xdr:to>
      <xdr:col>17</xdr:col>
      <xdr:colOff>824760</xdr:colOff>
      <xdr:row>4</xdr:row>
      <xdr:rowOff>360</xdr:rowOff>
    </xdr:to>
    <xdr:pic>
      <xdr:nvPicPr>
        <xdr:cNvPr id="5" name="图片 6" descr=""/>
        <xdr:cNvPicPr/>
      </xdr:nvPicPr>
      <xdr:blipFill>
        <a:blip r:embed="rId6"/>
        <a:stretch/>
      </xdr:blipFill>
      <xdr:spPr>
        <a:xfrm>
          <a:off x="26489160" y="1647720"/>
          <a:ext cx="82476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1046520</xdr:colOff>
      <xdr:row>5</xdr:row>
      <xdr:rowOff>360</xdr:rowOff>
    </xdr:to>
    <xdr:pic>
      <xdr:nvPicPr>
        <xdr:cNvPr id="6" name="图片 7" descr=""/>
        <xdr:cNvPicPr/>
      </xdr:nvPicPr>
      <xdr:blipFill>
        <a:blip r:embed="rId7"/>
        <a:stretch/>
      </xdr:blipFill>
      <xdr:spPr>
        <a:xfrm>
          <a:off x="27496080" y="2181240"/>
          <a:ext cx="104652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590760</xdr:colOff>
      <xdr:row>5</xdr:row>
      <xdr:rowOff>360</xdr:rowOff>
    </xdr:to>
    <xdr:pic>
      <xdr:nvPicPr>
        <xdr:cNvPr id="7" name="图片 8" descr=""/>
        <xdr:cNvPicPr/>
      </xdr:nvPicPr>
      <xdr:blipFill>
        <a:blip r:embed="rId8"/>
        <a:stretch/>
      </xdr:blipFill>
      <xdr:spPr>
        <a:xfrm>
          <a:off x="26489160" y="2181240"/>
          <a:ext cx="59076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180360</xdr:colOff>
      <xdr:row>5</xdr:row>
      <xdr:rowOff>360</xdr:rowOff>
    </xdr:to>
    <xdr:pic>
      <xdr:nvPicPr>
        <xdr:cNvPr id="8" name="图片 9" descr=""/>
        <xdr:cNvPicPr/>
      </xdr:nvPicPr>
      <xdr:blipFill>
        <a:blip r:embed="rId9"/>
        <a:stretch/>
      </xdr:blipFill>
      <xdr:spPr>
        <a:xfrm>
          <a:off x="27496080" y="2181240"/>
          <a:ext cx="18036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285480</xdr:colOff>
      <xdr:row>5</xdr:row>
      <xdr:rowOff>533520</xdr:rowOff>
    </xdr:to>
    <xdr:pic>
      <xdr:nvPicPr>
        <xdr:cNvPr id="9" name="图片 10" descr=""/>
        <xdr:cNvPicPr/>
      </xdr:nvPicPr>
      <xdr:blipFill>
        <a:blip r:embed="rId10"/>
        <a:stretch/>
      </xdr:blipFill>
      <xdr:spPr>
        <a:xfrm>
          <a:off x="26489160" y="2714760"/>
          <a:ext cx="2854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535320</xdr:colOff>
      <xdr:row>7</xdr:row>
      <xdr:rowOff>360</xdr:rowOff>
    </xdr:to>
    <xdr:pic>
      <xdr:nvPicPr>
        <xdr:cNvPr id="10" name="图片 13" descr=""/>
        <xdr:cNvPicPr/>
      </xdr:nvPicPr>
      <xdr:blipFill>
        <a:blip r:embed="rId11"/>
        <a:stretch/>
      </xdr:blipFill>
      <xdr:spPr>
        <a:xfrm>
          <a:off x="26489160" y="3247920"/>
          <a:ext cx="53532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275040</xdr:colOff>
      <xdr:row>5</xdr:row>
      <xdr:rowOff>533520</xdr:rowOff>
    </xdr:to>
    <xdr:pic>
      <xdr:nvPicPr>
        <xdr:cNvPr id="11" name="图片 14" descr=""/>
        <xdr:cNvPicPr/>
      </xdr:nvPicPr>
      <xdr:blipFill>
        <a:blip r:embed="rId12"/>
        <a:stretch/>
      </xdr:blipFill>
      <xdr:spPr>
        <a:xfrm>
          <a:off x="27496080" y="2714760"/>
          <a:ext cx="2750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572760</xdr:colOff>
      <xdr:row>7</xdr:row>
      <xdr:rowOff>360</xdr:rowOff>
    </xdr:to>
    <xdr:pic>
      <xdr:nvPicPr>
        <xdr:cNvPr id="12" name="图片 15" descr=""/>
        <xdr:cNvPicPr/>
      </xdr:nvPicPr>
      <xdr:blipFill>
        <a:blip r:embed="rId13"/>
        <a:stretch/>
      </xdr:blipFill>
      <xdr:spPr>
        <a:xfrm>
          <a:off x="27496080" y="3247920"/>
          <a:ext cx="572760" cy="53388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K1" activePane="topRight" state="frozen"/>
      <selection pane="topLeft" activeCell="A1" activeCellId="0" sqref="A1"/>
      <selection pane="topRight" activeCell="B8" activeCellId="0" sqref="B8"/>
    </sheetView>
  </sheetViews>
  <sheetFormatPr defaultColWidth="9.00390625" defaultRowHeight="36" zeroHeight="false" outlineLevelRow="0" outlineLevelCol="0"/>
  <cols>
    <col collapsed="false" customWidth="true" hidden="false" outlineLevel="0" max="1" min="1" style="1" width="26.86"/>
    <col collapsed="false" customWidth="true" hidden="false" outlineLevel="0" max="2" min="2" style="1" width="64.12"/>
    <col collapsed="false" customWidth="true" hidden="false" outlineLevel="0" max="3" min="3" style="2" width="17.71"/>
    <col collapsed="false" customWidth="true" hidden="false" outlineLevel="0" max="4" min="4" style="2" width="41.71"/>
    <col collapsed="false" customWidth="false" hidden="true" outlineLevel="0" max="5" min="5" style="2" width="9"/>
    <col collapsed="false" customWidth="true" hidden="false" outlineLevel="0" max="6" min="6" style="2" width="20.42"/>
    <col collapsed="false" customWidth="true" hidden="false" outlineLevel="0" max="7" min="7" style="2" width="14.57"/>
    <col collapsed="false" customWidth="true" hidden="false" outlineLevel="0" max="8" min="8" style="3" width="20.14"/>
    <col collapsed="false" customWidth="true" hidden="false" outlineLevel="0" max="9" min="9" style="3" width="13.57"/>
    <col collapsed="false" customWidth="true" hidden="false" outlineLevel="0" max="10" min="10" style="3" width="12.57"/>
    <col collapsed="false" customWidth="true" hidden="false" outlineLevel="0" max="11" min="11" style="3" width="49.29"/>
    <col collapsed="false" customWidth="true" hidden="false" outlineLevel="0" max="12" min="12" style="3" width="23"/>
    <col collapsed="false" customWidth="true" hidden="false" outlineLevel="0" max="14" min="13" style="2" width="14.14"/>
    <col collapsed="false" customWidth="true" hidden="false" outlineLevel="0" max="15" min="15" style="2" width="12"/>
    <col collapsed="false" customWidth="true" hidden="false" outlineLevel="0" max="16" min="16" style="2" width="15.85"/>
    <col collapsed="false" customWidth="true" hidden="false" outlineLevel="0" max="17" min="17" style="2" width="15.71"/>
    <col collapsed="false" customWidth="true" hidden="false" outlineLevel="0" max="18" min="18" style="2" width="14.29"/>
    <col collapsed="false" customWidth="true" hidden="false" outlineLevel="0" max="19" min="19" style="2" width="28.71"/>
    <col collapsed="false" customWidth="true" hidden="false" outlineLevel="0" max="20" min="20" style="2" width="14.29"/>
    <col collapsed="false" customWidth="true" hidden="false" outlineLevel="0" max="22" min="21" style="4" width="16.43"/>
    <col collapsed="false" customWidth="true" hidden="false" outlineLevel="0" max="23" min="23" style="5" width="15"/>
    <col collapsed="false" customWidth="true" hidden="false" outlineLevel="0" max="24" min="24" style="1" width="17"/>
    <col collapsed="false" customWidth="true" hidden="false" outlineLevel="0" max="25" min="25" style="1" width="10.57"/>
    <col collapsed="false" customWidth="true" hidden="false" outlineLevel="0" max="26" min="26" style="6" width="11.57"/>
    <col collapsed="false" customWidth="true" hidden="false" outlineLevel="0" max="27" min="27" style="5" width="11.57"/>
    <col collapsed="false" customWidth="true" hidden="false" outlineLevel="0" max="28" min="28" style="1" width="19.57"/>
    <col collapsed="false" customWidth="true" hidden="false" outlineLevel="0" max="29" min="29" style="2" width="18.14"/>
    <col collapsed="false" customWidth="true" hidden="false" outlineLevel="0" max="30" min="30" style="2" width="22.86"/>
    <col collapsed="false" customWidth="true" hidden="false" outlineLevel="0" max="31" min="31" style="2" width="17"/>
    <col collapsed="false" customWidth="true" hidden="false" outlineLevel="0" max="32" min="32" style="2" width="11.43"/>
    <col collapsed="false" customWidth="true" hidden="false" outlineLevel="0" max="33" min="33" style="2" width="14.86"/>
    <col collapsed="false" customWidth="false" hidden="false" outlineLevel="0" max="16384" min="34" style="2" width="9"/>
  </cols>
  <sheetData>
    <row r="1" s="12" customFormat="true" ht="45.75" hidden="false" customHeight="true" outlineLevel="0" collapsed="false">
      <c r="A1" s="7" t="s">
        <v>0</v>
      </c>
      <c r="B1" s="7"/>
      <c r="C1" s="8" t="s">
        <v>1</v>
      </c>
      <c r="D1" s="8" t="s">
        <v>2</v>
      </c>
      <c r="E1" s="9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9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10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11" t="s">
        <v>30</v>
      </c>
    </row>
    <row r="2" customFormat="false" ht="42" hidden="false" customHeight="true" outlineLevel="0" collapsed="false">
      <c r="A2" s="13" t="s">
        <v>31</v>
      </c>
      <c r="B2" s="13" t="s">
        <v>32</v>
      </c>
      <c r="C2" s="14" t="s">
        <v>33</v>
      </c>
      <c r="D2" s="15" t="s">
        <v>34</v>
      </c>
      <c r="E2" s="15"/>
      <c r="F2" s="15" t="s">
        <v>35</v>
      </c>
      <c r="G2" s="15" t="s">
        <v>36</v>
      </c>
      <c r="H2" s="15" t="s">
        <v>37</v>
      </c>
      <c r="I2" s="15" t="n">
        <v>8466200090</v>
      </c>
      <c r="J2" s="13" t="n">
        <v>84662090</v>
      </c>
      <c r="K2" s="16" t="s">
        <v>38</v>
      </c>
      <c r="L2" s="15" t="s">
        <v>39</v>
      </c>
      <c r="M2" s="15" t="s">
        <v>36</v>
      </c>
      <c r="N2" s="15" t="s">
        <v>36</v>
      </c>
      <c r="O2" s="17" t="n">
        <v>46213</v>
      </c>
      <c r="P2" s="15" t="s">
        <v>40</v>
      </c>
      <c r="Q2" s="15" t="s">
        <v>41</v>
      </c>
      <c r="R2" s="18"/>
      <c r="S2" s="15"/>
      <c r="T2" s="15" t="n">
        <v>8</v>
      </c>
      <c r="U2" s="19" t="n">
        <v>300</v>
      </c>
      <c r="V2" s="20" t="n">
        <f aca="false">ROUND(U2/1.13*1.08/6.8067,4)</f>
        <v>42.124</v>
      </c>
      <c r="W2" s="21" t="n">
        <f aca="false">ROUND(V2*T2,2)</f>
        <v>336.99</v>
      </c>
      <c r="X2" s="15" t="s">
        <v>42</v>
      </c>
      <c r="Y2" s="15" t="n">
        <v>1</v>
      </c>
      <c r="Z2" s="21" t="n">
        <v>11.6</v>
      </c>
      <c r="AA2" s="13" t="n">
        <v>10.8</v>
      </c>
      <c r="AB2" s="15" t="s">
        <v>43</v>
      </c>
      <c r="AC2" s="13" t="s">
        <v>44</v>
      </c>
      <c r="AD2" s="13" t="s">
        <v>45</v>
      </c>
      <c r="AE2" s="22" t="s">
        <v>46</v>
      </c>
      <c r="AF2" s="23" t="n">
        <f aca="false">ROUND(U2/1.13*1.08,4)</f>
        <v>286.7257</v>
      </c>
    </row>
    <row r="3" customFormat="false" ht="42" hidden="false" customHeight="true" outlineLevel="0" collapsed="false">
      <c r="A3" s="13" t="s">
        <v>31</v>
      </c>
      <c r="B3" s="13" t="s">
        <v>47</v>
      </c>
      <c r="C3" s="24" t="s">
        <v>33</v>
      </c>
      <c r="D3" s="15" t="s">
        <v>34</v>
      </c>
      <c r="E3" s="14"/>
      <c r="F3" s="13" t="s">
        <v>48</v>
      </c>
      <c r="G3" s="15" t="s">
        <v>36</v>
      </c>
      <c r="H3" s="13" t="s">
        <v>49</v>
      </c>
      <c r="I3" s="15" t="n">
        <v>8466200090</v>
      </c>
      <c r="J3" s="13" t="n">
        <v>84662090</v>
      </c>
      <c r="K3" s="16" t="s">
        <v>50</v>
      </c>
      <c r="L3" s="15" t="s">
        <v>39</v>
      </c>
      <c r="M3" s="15" t="s">
        <v>36</v>
      </c>
      <c r="N3" s="15" t="s">
        <v>36</v>
      </c>
      <c r="O3" s="17" t="n">
        <v>46213</v>
      </c>
      <c r="P3" s="15" t="s">
        <v>40</v>
      </c>
      <c r="Q3" s="15" t="s">
        <v>41</v>
      </c>
      <c r="R3" s="18"/>
      <c r="S3" s="15"/>
      <c r="T3" s="15" t="n">
        <v>8</v>
      </c>
      <c r="U3" s="19" t="n">
        <v>300</v>
      </c>
      <c r="V3" s="20" t="n">
        <f aca="false">ROUND(U3/1.13*1.08/6.8067,4)</f>
        <v>42.124</v>
      </c>
      <c r="W3" s="21" t="n">
        <f aca="false">ROUND(V3*T3,2)</f>
        <v>336.99</v>
      </c>
      <c r="X3" s="15" t="s">
        <v>51</v>
      </c>
      <c r="Y3" s="15" t="n">
        <v>1</v>
      </c>
      <c r="Z3" s="21" t="n">
        <v>11.5</v>
      </c>
      <c r="AA3" s="13" t="n">
        <v>11</v>
      </c>
      <c r="AB3" s="15" t="s">
        <v>52</v>
      </c>
      <c r="AC3" s="13" t="s">
        <v>53</v>
      </c>
      <c r="AD3" s="13" t="s">
        <v>45</v>
      </c>
      <c r="AE3" s="22" t="s">
        <v>46</v>
      </c>
      <c r="AF3" s="23" t="n">
        <f aca="false">ROUND(U3/1.13*1.08,4)</f>
        <v>286.7257</v>
      </c>
    </row>
    <row r="4" customFormat="false" ht="42" hidden="false" customHeight="true" outlineLevel="0" collapsed="false">
      <c r="A4" s="13" t="s">
        <v>31</v>
      </c>
      <c r="B4" s="13" t="s">
        <v>54</v>
      </c>
      <c r="C4" s="24" t="s">
        <v>33</v>
      </c>
      <c r="D4" s="15" t="s">
        <v>34</v>
      </c>
      <c r="E4" s="14"/>
      <c r="F4" s="13" t="s">
        <v>55</v>
      </c>
      <c r="G4" s="15" t="s">
        <v>36</v>
      </c>
      <c r="H4" s="13" t="s">
        <v>56</v>
      </c>
      <c r="I4" s="15" t="n">
        <v>8466200090</v>
      </c>
      <c r="J4" s="13" t="n">
        <v>84662090</v>
      </c>
      <c r="K4" s="16" t="s">
        <v>57</v>
      </c>
      <c r="L4" s="15" t="s">
        <v>39</v>
      </c>
      <c r="M4" s="15" t="s">
        <v>36</v>
      </c>
      <c r="N4" s="15" t="s">
        <v>36</v>
      </c>
      <c r="O4" s="17" t="n">
        <v>46223</v>
      </c>
      <c r="P4" s="15" t="s">
        <v>40</v>
      </c>
      <c r="Q4" s="15" t="s">
        <v>41</v>
      </c>
      <c r="R4" s="18"/>
      <c r="S4" s="15"/>
      <c r="T4" s="15" t="n">
        <v>8</v>
      </c>
      <c r="U4" s="19" t="n">
        <v>300</v>
      </c>
      <c r="V4" s="20" t="n">
        <f aca="false">ROUND(U4/1.13*1.08/6.8067,4)</f>
        <v>42.124</v>
      </c>
      <c r="W4" s="21" t="n">
        <f aca="false">ROUND(V4*T4,2)</f>
        <v>336.99</v>
      </c>
      <c r="X4" s="15" t="s">
        <v>58</v>
      </c>
      <c r="Y4" s="15" t="n">
        <v>1</v>
      </c>
      <c r="Z4" s="21" t="n">
        <v>11.8</v>
      </c>
      <c r="AA4" s="13" t="n">
        <v>11</v>
      </c>
      <c r="AB4" s="15" t="s">
        <v>43</v>
      </c>
      <c r="AC4" s="13" t="s">
        <v>44</v>
      </c>
      <c r="AD4" s="13" t="s">
        <v>45</v>
      </c>
      <c r="AE4" s="22" t="s">
        <v>46</v>
      </c>
      <c r="AF4" s="23" t="n">
        <f aca="false">ROUND(U4/1.13*1.08,4)</f>
        <v>286.7257</v>
      </c>
    </row>
    <row r="5" customFormat="false" ht="42" hidden="false" customHeight="true" outlineLevel="0" collapsed="false">
      <c r="A5" s="13" t="s">
        <v>59</v>
      </c>
      <c r="B5" s="13" t="s">
        <v>60</v>
      </c>
      <c r="C5" s="24" t="s">
        <v>61</v>
      </c>
      <c r="D5" s="15" t="s">
        <v>62</v>
      </c>
      <c r="E5" s="14"/>
      <c r="F5" s="13" t="s">
        <v>63</v>
      </c>
      <c r="G5" s="15" t="s">
        <v>36</v>
      </c>
      <c r="H5" s="13" t="s">
        <v>64</v>
      </c>
      <c r="I5" s="13" t="n">
        <v>8467210000</v>
      </c>
      <c r="J5" s="13" t="n">
        <v>84679200</v>
      </c>
      <c r="K5" s="16" t="s">
        <v>65</v>
      </c>
      <c r="L5" s="15" t="s">
        <v>66</v>
      </c>
      <c r="M5" s="15" t="s">
        <v>67</v>
      </c>
      <c r="N5" s="15" t="s">
        <v>36</v>
      </c>
      <c r="O5" s="25" t="s">
        <v>68</v>
      </c>
      <c r="P5" s="15" t="s">
        <v>40</v>
      </c>
      <c r="Q5" s="15" t="s">
        <v>41</v>
      </c>
      <c r="R5" s="18"/>
      <c r="S5" s="15"/>
      <c r="T5" s="15" t="n">
        <v>1</v>
      </c>
      <c r="U5" s="19" t="n">
        <v>685</v>
      </c>
      <c r="V5" s="20" t="n">
        <f aca="false">ROUND(U5*1.08/6.8067,4)</f>
        <v>108.687</v>
      </c>
      <c r="W5" s="21" t="n">
        <f aca="false">ROUND(V5*T5,2)</f>
        <v>108.69</v>
      </c>
      <c r="X5" s="15" t="s">
        <v>69</v>
      </c>
      <c r="Y5" s="15" t="n">
        <v>1</v>
      </c>
      <c r="Z5" s="21" t="n">
        <v>2.95</v>
      </c>
      <c r="AA5" s="13" t="n">
        <v>2</v>
      </c>
      <c r="AB5" s="15" t="s">
        <v>70</v>
      </c>
      <c r="AC5" s="13" t="s">
        <v>71</v>
      </c>
      <c r="AD5" s="13" t="s">
        <v>72</v>
      </c>
      <c r="AE5" s="22" t="s">
        <v>73</v>
      </c>
      <c r="AF5" s="23" t="n">
        <f aca="false">ROUND(U5/3*1.08,4)</f>
        <v>246.6</v>
      </c>
    </row>
    <row r="6" customFormat="false" ht="42" hidden="false" customHeight="true" outlineLevel="0" collapsed="false">
      <c r="A6" s="13" t="s">
        <v>74</v>
      </c>
      <c r="B6" s="13" t="s">
        <v>75</v>
      </c>
      <c r="C6" s="24" t="s">
        <v>76</v>
      </c>
      <c r="D6" s="15" t="s">
        <v>77</v>
      </c>
      <c r="E6" s="14" t="s">
        <v>78</v>
      </c>
      <c r="F6" s="13" t="s">
        <v>79</v>
      </c>
      <c r="G6" s="15" t="s">
        <v>36</v>
      </c>
      <c r="H6" s="15" t="s">
        <v>36</v>
      </c>
      <c r="I6" s="13" t="n">
        <v>8479899990</v>
      </c>
      <c r="J6" s="13" t="n">
        <v>84798939</v>
      </c>
      <c r="K6" s="16" t="s">
        <v>80</v>
      </c>
      <c r="L6" s="15" t="s">
        <v>81</v>
      </c>
      <c r="M6" s="15" t="s">
        <v>82</v>
      </c>
      <c r="N6" s="15" t="s">
        <v>83</v>
      </c>
      <c r="O6" s="17" t="s">
        <v>84</v>
      </c>
      <c r="P6" s="15" t="s">
        <v>40</v>
      </c>
      <c r="Q6" s="15" t="s">
        <v>41</v>
      </c>
      <c r="R6" s="18"/>
      <c r="S6" s="15"/>
      <c r="T6" s="15" t="n">
        <v>1</v>
      </c>
      <c r="U6" s="19" t="n">
        <v>900</v>
      </c>
      <c r="V6" s="20" t="n">
        <f aca="false">ROUND(U6*1.08/6.8067,4)</f>
        <v>142.8005</v>
      </c>
      <c r="W6" s="21" t="n">
        <f aca="false">ROUND(V6*T6,2)</f>
        <v>142.8</v>
      </c>
      <c r="X6" s="15" t="s">
        <v>85</v>
      </c>
      <c r="Y6" s="15" t="n">
        <v>1</v>
      </c>
      <c r="Z6" s="21" t="n">
        <v>28.1</v>
      </c>
      <c r="AA6" s="13" t="n">
        <v>24.4</v>
      </c>
      <c r="AB6" s="15" t="s">
        <v>86</v>
      </c>
      <c r="AC6" s="13" t="s">
        <v>87</v>
      </c>
      <c r="AD6" s="13" t="s">
        <v>72</v>
      </c>
      <c r="AE6" s="22" t="s">
        <v>73</v>
      </c>
      <c r="AF6" s="23" t="n">
        <f aca="false">ROUND(U6/3*1.08,4)</f>
        <v>324</v>
      </c>
    </row>
    <row r="7" customFormat="false" ht="42" hidden="false" customHeight="true" outlineLevel="0" collapsed="false">
      <c r="A7" s="13" t="s">
        <v>88</v>
      </c>
      <c r="B7" s="13" t="s">
        <v>89</v>
      </c>
      <c r="C7" s="24" t="s">
        <v>90</v>
      </c>
      <c r="D7" s="15" t="s">
        <v>91</v>
      </c>
      <c r="E7" s="14" t="s">
        <v>92</v>
      </c>
      <c r="F7" s="13" t="s">
        <v>93</v>
      </c>
      <c r="G7" s="15" t="s">
        <v>36</v>
      </c>
      <c r="H7" s="15" t="s">
        <v>36</v>
      </c>
      <c r="I7" s="13" t="n">
        <v>8422303090</v>
      </c>
      <c r="J7" s="13" t="s">
        <v>94</v>
      </c>
      <c r="K7" s="16" t="s">
        <v>95</v>
      </c>
      <c r="L7" s="15" t="s">
        <v>96</v>
      </c>
      <c r="M7" s="15" t="s">
        <v>82</v>
      </c>
      <c r="N7" s="15" t="s">
        <v>97</v>
      </c>
      <c r="O7" s="17" t="s">
        <v>84</v>
      </c>
      <c r="P7" s="15" t="s">
        <v>40</v>
      </c>
      <c r="Q7" s="15" t="s">
        <v>41</v>
      </c>
      <c r="R7" s="18"/>
      <c r="S7" s="15"/>
      <c r="T7" s="15" t="n">
        <v>2</v>
      </c>
      <c r="U7" s="19" t="n">
        <v>420</v>
      </c>
      <c r="V7" s="20" t="n">
        <f aca="false">ROUND(U7*1.08/6.8067,4)</f>
        <v>66.6402</v>
      </c>
      <c r="W7" s="21" t="n">
        <f aca="false">ROUND(V7*T7,2)</f>
        <v>133.28</v>
      </c>
      <c r="X7" s="15" t="s">
        <v>98</v>
      </c>
      <c r="Y7" s="15" t="n">
        <v>2</v>
      </c>
      <c r="Z7" s="21" t="n">
        <v>6.89</v>
      </c>
      <c r="AA7" s="13" t="n">
        <v>5.8</v>
      </c>
      <c r="AB7" s="15" t="s">
        <v>99</v>
      </c>
      <c r="AC7" s="13" t="s">
        <v>100</v>
      </c>
      <c r="AD7" s="13" t="s">
        <v>72</v>
      </c>
      <c r="AE7" s="22" t="s">
        <v>73</v>
      </c>
      <c r="AF7" s="23" t="n">
        <f aca="false">ROUND(U7/3*1.08,4)</f>
        <v>151.2</v>
      </c>
    </row>
    <row r="8" customFormat="false" ht="42" hidden="false" customHeight="true" outlineLevel="0" collapsed="false">
      <c r="A8" s="13"/>
      <c r="B8" s="13"/>
      <c r="C8" s="24"/>
      <c r="D8" s="13"/>
      <c r="E8" s="14"/>
      <c r="F8" s="13"/>
      <c r="G8" s="13"/>
      <c r="H8" s="13"/>
      <c r="I8" s="13"/>
      <c r="J8" s="13"/>
      <c r="K8" s="16"/>
      <c r="L8" s="15"/>
      <c r="M8" s="15"/>
      <c r="N8" s="15"/>
      <c r="O8" s="17"/>
      <c r="P8" s="15"/>
      <c r="Q8" s="15"/>
      <c r="R8" s="18"/>
      <c r="S8" s="15"/>
      <c r="T8" s="15"/>
      <c r="U8" s="19"/>
      <c r="V8" s="20"/>
      <c r="W8" s="21"/>
      <c r="X8" s="18"/>
      <c r="Y8" s="18"/>
      <c r="Z8" s="26"/>
      <c r="AA8" s="13"/>
      <c r="AB8" s="18"/>
      <c r="AC8" s="13"/>
      <c r="AD8" s="13"/>
      <c r="AE8" s="22"/>
      <c r="AF8" s="20"/>
    </row>
    <row r="9" customFormat="false" ht="36" hidden="false" customHeight="true" outlineLevel="0" collapsed="false">
      <c r="T9" s="2" t="n">
        <f aca="false">SUM(T2:T8)</f>
        <v>28</v>
      </c>
      <c r="W9" s="5" t="n">
        <f aca="false">SUM(W2:W8)</f>
        <v>1395.74</v>
      </c>
      <c r="Y9" s="1" t="n">
        <f aca="false">SUM(Y2:Y8)</f>
        <v>7</v>
      </c>
      <c r="Z9" s="1" t="n">
        <f aca="false">SUM(Z2:Z8)</f>
        <v>72.84</v>
      </c>
      <c r="AA9" s="2" t="n">
        <f aca="false">SUM(AA2:AA8)</f>
        <v>65</v>
      </c>
    </row>
  </sheetData>
  <autoFilter ref="A1:AF9"/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LibreOffice/7.6.6.3$Windows_X86_64 LibreOffice_project/d97b2716a9a4a2ce1391dee1765565ea469b0ae7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2021-07-22T06:54:00Z</cp:lastPrinted>
  <dcterms:modified xsi:type="dcterms:W3CDTF">2026-08-04T10:35:50Z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8AB71097D07D4AD1872569C7738B11D5</vt:lpwstr>
  </property>
  <property fmtid="{D5CDD505-2E9C-101B-9397-08002B2CF9AE}" pid="3" name="KSOProductBuildVer">
    <vt:lpwstr>2052-11.1.0.11636</vt:lpwstr>
  </property>
</Properties>
</file>