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990"/>
  </bookViews>
  <sheets>
    <sheet name="M20260201" sheetId="11" r:id="rId1"/>
  </sheets>
  <definedNames>
    <definedName name="_xlnm._FilterDatabase" localSheetId="0" hidden="1">M20260201!$A$1:$AF$7</definedName>
  </definedNames>
  <calcPr calcId="144525" concurrentCalc="0"/>
</workbook>
</file>

<file path=xl/sharedStrings.xml><?xml version="1.0" encoding="utf-8"?>
<sst xmlns="http://schemas.openxmlformats.org/spreadsheetml/2006/main" count="120" uniqueCount="95">
  <si>
    <t>1) ENGLISH ITEM NAME
 (ex : OOOO machine)</t>
  </si>
  <si>
    <r>
      <rPr>
        <b/>
        <sz val="12"/>
        <color rgb="FF000000"/>
        <rFont val="Arial"/>
        <charset val="134"/>
      </rPr>
      <t>2)</t>
    </r>
    <r>
      <rPr>
        <b/>
        <sz val="12"/>
        <color rgb="FF000000"/>
        <rFont val="楷体"/>
        <charset val="134"/>
      </rPr>
      <t>中文名称</t>
    </r>
  </si>
  <si>
    <t>3) MANUFACTUROR
(ex : OOO company)</t>
  </si>
  <si>
    <r>
      <rPr>
        <b/>
        <sz val="12"/>
        <color rgb="FF000000"/>
        <rFont val="楷体"/>
        <charset val="134"/>
      </rPr>
      <t>品牌</t>
    </r>
  </si>
  <si>
    <t>4) MODEL NO 
(ex : abc-123)</t>
  </si>
  <si>
    <t>MOLD NO</t>
  </si>
  <si>
    <t>5)Serial number</t>
  </si>
  <si>
    <t>6)CN hs code</t>
  </si>
  <si>
    <t>7)VN hs code</t>
  </si>
  <si>
    <r>
      <rPr>
        <b/>
        <sz val="12"/>
        <color rgb="FF000000"/>
        <rFont val="楷体"/>
        <charset val="134"/>
      </rPr>
      <t>申报要素</t>
    </r>
  </si>
  <si>
    <t>材质中文名称</t>
  </si>
  <si>
    <t>8)Material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</si>
  <si>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</si>
  <si>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</si>
  <si>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</si>
  <si>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</si>
  <si>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</si>
  <si>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</si>
  <si>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</si>
  <si>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</si>
  <si>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</si>
  <si>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</si>
  <si>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</si>
  <si>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</si>
  <si>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</si>
  <si>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</si>
  <si>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</si>
  <si>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</si>
  <si>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r>
      <rPr>
        <b/>
        <sz val="12"/>
        <color rgb="FF000000"/>
        <rFont val="Arial"/>
        <charset val="134"/>
      </rPr>
      <t>25)Part size</t>
    </r>
    <r>
      <rPr>
        <b/>
        <sz val="12"/>
        <color rgb="FF000000"/>
        <rFont val="宋体"/>
        <charset val="134"/>
      </rPr>
      <t>（</t>
    </r>
    <r>
      <rPr>
        <b/>
        <sz val="12"/>
        <color rgb="FF000000"/>
        <rFont val="Arial"/>
        <charset val="134"/>
      </rPr>
      <t>CM)</t>
    </r>
  </si>
  <si>
    <r>
      <rPr>
        <b/>
        <sz val="12"/>
        <color rgb="FF000000"/>
        <rFont val="Arial"/>
        <charset val="134"/>
      </rPr>
      <t>26)</t>
    </r>
    <r>
      <rPr>
        <b/>
        <sz val="12"/>
        <color rgb="FF000000"/>
        <rFont val="楷体"/>
        <charset val="134"/>
      </rPr>
      <t>应用范围</t>
    </r>
  </si>
  <si>
    <r>
      <rPr>
        <b/>
        <sz val="12"/>
        <color rgb="FF000000"/>
        <rFont val="Arial"/>
        <charset val="134"/>
      </rPr>
      <t>27)</t>
    </r>
    <r>
      <rPr>
        <b/>
        <sz val="12"/>
        <color rgb="FF000000"/>
        <rFont val="楷体"/>
        <charset val="134"/>
      </rPr>
      <t>是否带电源</t>
    </r>
  </si>
  <si>
    <r>
      <rPr>
        <b/>
        <sz val="12"/>
        <color rgb="FFFF0000"/>
        <rFont val="Arial"/>
        <charset val="134"/>
      </rPr>
      <t>PR</t>
    </r>
    <r>
      <rPr>
        <b/>
        <sz val="12"/>
        <color rgb="FFFF0000"/>
        <rFont val="楷体"/>
        <charset val="134"/>
      </rPr>
      <t>单价</t>
    </r>
  </si>
  <si>
    <t>LABEL PRINTER</t>
  </si>
  <si>
    <t>智能标签打印机</t>
  </si>
  <si>
    <t>WUHAN JINGCHEN SMART SIGNAGE TECHNOLOGY CO., LTD</t>
  </si>
  <si>
    <t>NIIMBOT B32</t>
  </si>
  <si>
    <t>/</t>
  </si>
  <si>
    <t>3|1|打印标签用|热转印打印|精臣牌|B32型|20~72mm|60mm/S</t>
  </si>
  <si>
    <t>PLASTIC+ELECTRONIC COMPONENTS</t>
  </si>
  <si>
    <t>5V</t>
  </si>
  <si>
    <t>3A</t>
  </si>
  <si>
    <t>2026.1.28</t>
  </si>
  <si>
    <t>CHINA</t>
  </si>
  <si>
    <t>NEW</t>
  </si>
  <si>
    <t>M1</t>
  </si>
  <si>
    <t>50.5*31*21.5</t>
  </si>
  <si>
    <t>20*11*4</t>
  </si>
  <si>
    <t>USED FOR MATERIAL TRACKING SYSTEM</t>
  </si>
  <si>
    <t>YES</t>
  </si>
  <si>
    <t>MINI PC</t>
  </si>
  <si>
    <t>微型电脑主机</t>
  </si>
  <si>
    <t>SHENZHEN WIN ELEMENT TECHNOLOGY CO., LTD</t>
  </si>
  <si>
    <t>M9</t>
  </si>
  <si>
    <t>MFINXB9XV250900978/MFINXB9XV250900534/MFINXB9XV250900979/MFINXB9XV250900964/MFINXB9XV250900966/MFINXB9XV250900432/MFINXB9XV250900981/MFINXB9XV250900564</t>
  </si>
  <si>
    <r>
      <rPr>
        <sz val="10"/>
        <color rgb="FF000000"/>
        <rFont val="Arial"/>
        <charset val="134"/>
      </rPr>
      <t>3|1|</t>
    </r>
    <r>
      <rPr>
        <sz val="10"/>
        <color rgb="FF000000"/>
        <rFont val="宋体"/>
        <charset val="134"/>
      </rPr>
      <t>迷你机型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硬盘容量</t>
    </r>
    <r>
      <rPr>
        <sz val="10"/>
        <color rgb="FF000000"/>
        <rFont val="Arial"/>
        <charset val="134"/>
      </rPr>
      <t>2TB;</t>
    </r>
    <r>
      <rPr>
        <sz val="10"/>
        <color rgb="FF000000"/>
        <rFont val="宋体"/>
        <charset val="134"/>
      </rPr>
      <t>内存</t>
    </r>
    <r>
      <rPr>
        <sz val="10"/>
        <color rgb="FF000000"/>
        <rFont val="Arial"/>
        <charset val="134"/>
      </rPr>
      <t>32GB;</t>
    </r>
    <r>
      <rPr>
        <sz val="10"/>
        <color rgb="FF000000"/>
        <rFont val="宋体"/>
        <charset val="134"/>
      </rPr>
      <t>内存类型</t>
    </r>
    <r>
      <rPr>
        <sz val="10"/>
        <color rgb="FF000000"/>
        <rFont val="Arial"/>
        <charset val="134"/>
      </rPr>
      <t>DDR4;</t>
    </r>
    <r>
      <rPr>
        <sz val="10"/>
        <color rgb="FF000000"/>
        <rFont val="宋体"/>
        <charset val="134"/>
      </rPr>
      <t>电源额定功率</t>
    </r>
    <r>
      <rPr>
        <sz val="10"/>
        <color rgb="FF000000"/>
        <rFont val="Arial"/>
        <charset val="134"/>
      </rPr>
      <t>36W|</t>
    </r>
    <r>
      <rPr>
        <sz val="10"/>
        <color rgb="FF000000"/>
        <rFont val="宋体"/>
        <charset val="134"/>
      </rPr>
      <t>以系统形式报验</t>
    </r>
    <r>
      <rPr>
        <sz val="10"/>
        <color rgb="FF000000"/>
        <rFont val="Arial"/>
        <charset val="134"/>
      </rPr>
      <t>|MoreFine</t>
    </r>
    <r>
      <rPr>
        <sz val="10"/>
        <color rgb="FF000000"/>
        <rFont val="宋体"/>
        <charset val="134"/>
      </rPr>
      <t>牌</t>
    </r>
    <r>
      <rPr>
        <sz val="10"/>
        <color rgb="FF000000"/>
        <rFont val="Arial"/>
        <charset val="134"/>
      </rPr>
      <t>|M9</t>
    </r>
    <r>
      <rPr>
        <sz val="10"/>
        <color rgb="FF000000"/>
        <rFont val="宋体"/>
        <charset val="134"/>
      </rPr>
      <t>型</t>
    </r>
    <r>
      <rPr>
        <sz val="10"/>
        <color rgb="FF000000"/>
        <rFont val="Arial"/>
        <charset val="134"/>
      </rPr>
      <t>|Windows11</t>
    </r>
    <r>
      <rPr>
        <sz val="10"/>
        <color rgb="FF000000"/>
        <rFont val="宋体"/>
        <charset val="134"/>
      </rPr>
      <t>操作系统</t>
    </r>
  </si>
  <si>
    <t>AL+ELECTRONIC</t>
  </si>
  <si>
    <t>12V</t>
  </si>
  <si>
    <t>2025</t>
  </si>
  <si>
    <t>M2-M3</t>
  </si>
  <si>
    <t>51*33*20/53*46*17</t>
  </si>
  <si>
    <t>11.3*10.5*4.2*2</t>
  </si>
  <si>
    <t>V-PIE Request for Production confirmed by Mr. Michael</t>
  </si>
  <si>
    <t>SHENZHEN PINSHANG CHUANGXIANG TECHNOLOGY CO., LTD</t>
  </si>
  <si>
    <t>M_1</t>
  </si>
  <si>
    <t>M1CO132508C105785/M1CO132508C105783</t>
  </si>
  <si>
    <r>
      <rPr>
        <sz val="10"/>
        <color rgb="FF000000"/>
        <rFont val="Arial"/>
        <charset val="134"/>
      </rPr>
      <t>3|1|</t>
    </r>
    <r>
      <rPr>
        <sz val="10"/>
        <color rgb="FF000000"/>
        <rFont val="宋体"/>
        <charset val="134"/>
      </rPr>
      <t>迷你机型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硬盘容量</t>
    </r>
    <r>
      <rPr>
        <sz val="10"/>
        <color rgb="FF000000"/>
        <rFont val="Arial"/>
        <charset val="134"/>
      </rPr>
      <t>2TB;</t>
    </r>
    <r>
      <rPr>
        <sz val="10"/>
        <color rgb="FF000000"/>
        <rFont val="宋体"/>
        <charset val="134"/>
      </rPr>
      <t>内存</t>
    </r>
    <r>
      <rPr>
        <sz val="10"/>
        <color rgb="FF000000"/>
        <rFont val="Arial"/>
        <charset val="134"/>
      </rPr>
      <t>64G;</t>
    </r>
    <r>
      <rPr>
        <sz val="10"/>
        <color rgb="FF000000"/>
        <rFont val="宋体"/>
        <charset val="134"/>
      </rPr>
      <t>内存类型</t>
    </r>
    <r>
      <rPr>
        <sz val="10"/>
        <color rgb="FF000000"/>
        <rFont val="Arial"/>
        <charset val="134"/>
      </rPr>
      <t>DDR4;</t>
    </r>
    <r>
      <rPr>
        <sz val="10"/>
        <color rgb="FF000000"/>
        <rFont val="宋体"/>
        <charset val="134"/>
      </rPr>
      <t>电源额定功率</t>
    </r>
    <r>
      <rPr>
        <sz val="10"/>
        <color rgb="FF000000"/>
        <rFont val="Arial"/>
        <charset val="134"/>
      </rPr>
      <t>95W|</t>
    </r>
    <r>
      <rPr>
        <sz val="10"/>
        <color rgb="FF000000"/>
        <rFont val="宋体"/>
        <charset val="134"/>
      </rPr>
      <t>以系统形式报验</t>
    </r>
    <r>
      <rPr>
        <sz val="10"/>
        <color rgb="FF000000"/>
        <rFont val="Arial"/>
        <charset val="134"/>
      </rPr>
      <t>|WalkFish</t>
    </r>
    <r>
      <rPr>
        <sz val="10"/>
        <color rgb="FF000000"/>
        <rFont val="宋体"/>
        <charset val="134"/>
      </rPr>
      <t>牌</t>
    </r>
    <r>
      <rPr>
        <sz val="10"/>
        <color rgb="FF000000"/>
        <rFont val="Arial"/>
        <charset val="134"/>
      </rPr>
      <t>|M_1</t>
    </r>
    <r>
      <rPr>
        <sz val="10"/>
        <color rgb="FF000000"/>
        <rFont val="宋体"/>
        <charset val="134"/>
      </rPr>
      <t>型</t>
    </r>
    <r>
      <rPr>
        <sz val="10"/>
        <color rgb="FF000000"/>
        <rFont val="Arial"/>
        <charset val="134"/>
      </rPr>
      <t>|Windows11</t>
    </r>
    <r>
      <rPr>
        <sz val="10"/>
        <color rgb="FF000000"/>
        <rFont val="宋体"/>
        <charset val="134"/>
      </rPr>
      <t>操作系统</t>
    </r>
  </si>
  <si>
    <t>19V</t>
  </si>
  <si>
    <t>5A</t>
  </si>
  <si>
    <t>1 PLC Staff 1 MIS Spare</t>
  </si>
  <si>
    <t>BLOWER</t>
  </si>
  <si>
    <t>鼓风机750W</t>
  </si>
  <si>
    <t>DONGGUAN TAIQUAN ELECTROMECHANICAL EQUIPMENT CO., LTD.</t>
  </si>
  <si>
    <t>BV-750</t>
  </si>
  <si>
    <t>BL0750023070S</t>
  </si>
  <si>
    <r>
      <rPr>
        <sz val="10"/>
        <color rgb="FF000000"/>
        <rFont val="Arial"/>
        <charset val="134"/>
      </rPr>
      <t>3|1|</t>
    </r>
    <r>
      <rPr>
        <sz val="10"/>
        <color rgb="FF000000"/>
        <rFont val="宋体"/>
        <charset val="134"/>
      </rPr>
      <t>吹风干燥用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鼓风机</t>
    </r>
    <r>
      <rPr>
        <sz val="10"/>
        <color rgb="FF000000"/>
        <rFont val="Arial"/>
        <charset val="134"/>
      </rPr>
      <t>|0.75KW|BLOTEK</t>
    </r>
    <r>
      <rPr>
        <sz val="10"/>
        <color rgb="FF000000"/>
        <rFont val="宋体"/>
        <charset val="134"/>
      </rPr>
      <t>牌</t>
    </r>
    <r>
      <rPr>
        <sz val="10"/>
        <color rgb="FF000000"/>
        <rFont val="Arial"/>
        <charset val="134"/>
      </rPr>
      <t>|BV-750</t>
    </r>
    <r>
      <rPr>
        <sz val="10"/>
        <color rgb="FF000000"/>
        <rFont val="宋体"/>
        <charset val="134"/>
      </rPr>
      <t>型</t>
    </r>
  </si>
  <si>
    <t>IRON+ELECTRONIC</t>
  </si>
  <si>
    <t>220V</t>
  </si>
  <si>
    <t>0.75KW</t>
  </si>
  <si>
    <t>2025.11.20</t>
  </si>
  <si>
    <t>J1</t>
  </si>
  <si>
    <t>36*32*35</t>
  </si>
  <si>
    <t>30*25*30</t>
  </si>
  <si>
    <t>SMT</t>
  </si>
  <si>
    <t>NO</t>
  </si>
  <si>
    <t>STENCIL</t>
  </si>
  <si>
    <t>钢网</t>
  </si>
  <si>
    <t>SHENZHEN CHANGKE EXCELLENCE TECHNOLOGY CO., LTD</t>
  </si>
  <si>
    <t>EV16/USRIC V3&amp;V4</t>
  </si>
  <si>
    <t>100-17011-01-01</t>
  </si>
  <si>
    <t>0|1|印刷锡膏用|不锈钢+铝框;网|腐蚀+切割|55*65*2.5CM</t>
  </si>
  <si>
    <t>STEEL+AL</t>
  </si>
  <si>
    <t>2026.02.05</t>
  </si>
  <si>
    <t>J2</t>
  </si>
  <si>
    <t>60*70*7</t>
  </si>
  <si>
    <t>55*65*2CM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</si>
</sst>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.0000_ "/>
    <numFmt numFmtId="43" formatCode="_ * #,##0.00_ ;_ * \-#,##0.00_ ;_ * &quot;-&quot;??_ ;_ @_ "/>
    <numFmt numFmtId="177" formatCode="0.00_ "/>
    <numFmt numFmtId="178" formatCode="0_ "/>
  </numFmts>
  <fonts count="34">
    <font>
      <sz val="11"/>
      <color theme="1"/>
      <name val="宋体"/>
      <charset val="134"/>
      <scheme val="minor"/>
    </font>
    <font>
      <sz val="12"/>
      <color theme="1"/>
      <name val="Arial"/>
      <charset val="134"/>
    </font>
    <font>
      <sz val="10"/>
      <name val="Arial"/>
      <charset val="134"/>
    </font>
    <font>
      <b/>
      <sz val="12"/>
      <color rgb="FF000000"/>
      <name val="Arial"/>
      <charset val="134"/>
    </font>
    <font>
      <sz val="10"/>
      <name val="新宋体"/>
      <charset val="134"/>
    </font>
    <font>
      <sz val="10"/>
      <name val="宋体"/>
      <charset val="134"/>
    </font>
    <font>
      <b/>
      <sz val="12"/>
      <color rgb="FF000000"/>
      <name val="楷体"/>
      <charset val="134"/>
    </font>
    <font>
      <sz val="10"/>
      <color rgb="FF000000"/>
      <name val="Arial"/>
      <charset val="134"/>
    </font>
    <font>
      <sz val="10"/>
      <name val="Arial"/>
      <charset val="0"/>
    </font>
    <font>
      <b/>
      <sz val="12"/>
      <color rgb="FFFF0000"/>
      <name val="Arial"/>
      <charset val="134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0"/>
      <name val="Arial"/>
      <charset val="1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2"/>
      <color rgb="FF000000"/>
      <name val="宋体"/>
      <charset val="134"/>
    </font>
    <font>
      <b/>
      <sz val="12"/>
      <color rgb="FFFF0000"/>
      <name val="楷体"/>
      <charset val="134"/>
    </font>
    <font>
      <sz val="10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12" borderId="8" applyNumberFormat="0" applyFon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4" fillId="18" borderId="9" applyNumberFormat="0" applyAlignment="0" applyProtection="0">
      <alignment vertical="center"/>
    </xf>
    <xf numFmtId="0" fontId="27" fillId="18" borderId="7" applyNumberFormat="0" applyAlignment="0" applyProtection="0">
      <alignment vertical="center"/>
    </xf>
    <xf numFmtId="0" fontId="28" fillId="20" borderId="11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5" fillId="0" borderId="0"/>
  </cellStyleXfs>
  <cellXfs count="3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left" vertical="center"/>
    </xf>
    <xf numFmtId="176" fontId="2" fillId="0" borderId="0" xfId="0" applyNumberFormat="1" applyFont="1" applyFill="1" applyAlignment="1">
      <alignment horizontal="left" vertical="center"/>
    </xf>
    <xf numFmtId="177" fontId="2" fillId="0" borderId="0" xfId="0" applyNumberFormat="1" applyFont="1" applyFill="1" applyAlignment="1">
      <alignment horizontal="left" vertical="center"/>
    </xf>
    <xf numFmtId="177" fontId="2" fillId="0" borderId="0" xfId="0" applyNumberFormat="1" applyFont="1" applyFill="1" applyAlignment="1">
      <alignment horizontal="center" vertical="center"/>
    </xf>
    <xf numFmtId="178" fontId="3" fillId="2" borderId="1" xfId="0" applyNumberFormat="1" applyFont="1" applyFill="1" applyBorder="1" applyAlignment="1">
      <alignment horizontal="left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178" fontId="5" fillId="0" borderId="1" xfId="0" applyNumberFormat="1" applyFont="1" applyFill="1" applyBorder="1" applyAlignment="1">
      <alignment horizontal="left" vertical="center" wrapText="1"/>
    </xf>
    <xf numFmtId="178" fontId="6" fillId="2" borderId="1" xfId="0" applyNumberFormat="1" applyFont="1" applyFill="1" applyBorder="1" applyAlignment="1">
      <alignment horizontal="center" vertical="center" wrapText="1"/>
    </xf>
    <xf numFmtId="178" fontId="7" fillId="0" borderId="1" xfId="0" applyNumberFormat="1" applyFont="1" applyFill="1" applyBorder="1" applyAlignment="1">
      <alignment horizontal="left" vertical="center" wrapText="1"/>
    </xf>
    <xf numFmtId="178" fontId="2" fillId="0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178" fontId="7" fillId="0" borderId="2" xfId="0" applyNumberFormat="1" applyFont="1" applyBorder="1" applyAlignment="1">
      <alignment horizontal="left" vertical="center" wrapText="1"/>
    </xf>
    <xf numFmtId="178" fontId="7" fillId="0" borderId="1" xfId="0" applyNumberFormat="1" applyFont="1" applyBorder="1" applyAlignment="1">
      <alignment horizontal="left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vertical="center" wrapText="1"/>
    </xf>
    <xf numFmtId="176" fontId="8" fillId="0" borderId="1" xfId="0" applyNumberFormat="1" applyFont="1" applyFill="1" applyBorder="1" applyAlignment="1">
      <alignment horizontal="left" vertical="center"/>
    </xf>
    <xf numFmtId="176" fontId="2" fillId="0" borderId="1" xfId="0" applyNumberFormat="1" applyFont="1" applyFill="1" applyBorder="1" applyAlignment="1">
      <alignment horizontal="left" vertical="center" wrapText="1"/>
    </xf>
    <xf numFmtId="177" fontId="2" fillId="0" borderId="1" xfId="0" applyNumberFormat="1" applyFont="1" applyFill="1" applyBorder="1" applyAlignment="1">
      <alignment horizontal="left" vertical="center" wrapText="1"/>
    </xf>
    <xf numFmtId="178" fontId="2" fillId="0" borderId="3" xfId="0" applyNumberFormat="1" applyFont="1" applyFill="1" applyBorder="1" applyAlignment="1">
      <alignment horizontal="left" vertical="center" wrapText="1"/>
    </xf>
    <xf numFmtId="178" fontId="2" fillId="0" borderId="4" xfId="0" applyNumberFormat="1" applyFont="1" applyFill="1" applyBorder="1" applyAlignment="1">
      <alignment horizontal="left" vertical="center" wrapText="1"/>
    </xf>
    <xf numFmtId="178" fontId="9" fillId="2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178" fontId="2" fillId="0" borderId="3" xfId="0" applyNumberFormat="1" applyFont="1" applyFill="1" applyBorder="1" applyAlignment="1">
      <alignment horizontal="center" vertical="center" wrapText="1"/>
    </xf>
    <xf numFmtId="177" fontId="2" fillId="0" borderId="3" xfId="0" applyNumberFormat="1" applyFont="1" applyFill="1" applyBorder="1" applyAlignment="1">
      <alignment horizontal="left" vertical="center" wrapText="1"/>
    </xf>
    <xf numFmtId="178" fontId="2" fillId="0" borderId="4" xfId="0" applyNumberFormat="1" applyFont="1" applyFill="1" applyBorder="1" applyAlignment="1">
      <alignment horizontal="center" vertical="center" wrapText="1"/>
    </xf>
    <xf numFmtId="177" fontId="2" fillId="0" borderId="4" xfId="0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_Phieu thu" xfId="49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400685</xdr:colOff>
      <xdr:row>1</xdr:row>
      <xdr:rowOff>60325</xdr:rowOff>
    </xdr:from>
    <xdr:to>
      <xdr:col>17</xdr:col>
      <xdr:colOff>702310</xdr:colOff>
      <xdr:row>1</xdr:row>
      <xdr:rowOff>517525</xdr:rowOff>
    </xdr:to>
    <xdr:pic>
      <xdr:nvPicPr>
        <xdr:cNvPr id="106" name="图片 10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649305" y="644525"/>
          <a:ext cx="301625" cy="45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305435</xdr:colOff>
      <xdr:row>2</xdr:row>
      <xdr:rowOff>200025</xdr:rowOff>
    </xdr:from>
    <xdr:to>
      <xdr:col>17</xdr:col>
      <xdr:colOff>759460</xdr:colOff>
      <xdr:row>2</xdr:row>
      <xdr:rowOff>601980</xdr:rowOff>
    </xdr:to>
    <xdr:pic>
      <xdr:nvPicPr>
        <xdr:cNvPr id="134" name="图片 13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554055" y="1317625"/>
          <a:ext cx="454025" cy="401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666750</xdr:colOff>
      <xdr:row>1</xdr:row>
      <xdr:rowOff>76200</xdr:rowOff>
    </xdr:from>
    <xdr:to>
      <xdr:col>18</xdr:col>
      <xdr:colOff>1423035</xdr:colOff>
      <xdr:row>1</xdr:row>
      <xdr:rowOff>469265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001220" y="660400"/>
          <a:ext cx="756285" cy="393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95250</xdr:colOff>
      <xdr:row>1</xdr:row>
      <xdr:rowOff>514350</xdr:rowOff>
    </xdr:from>
    <xdr:to>
      <xdr:col>18</xdr:col>
      <xdr:colOff>441960</xdr:colOff>
      <xdr:row>2</xdr:row>
      <xdr:rowOff>295910</xdr:rowOff>
    </xdr:to>
    <xdr:pic>
      <xdr:nvPicPr>
        <xdr:cNvPr id="3" name="图片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429720" y="1098550"/>
          <a:ext cx="346710" cy="314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533400</xdr:colOff>
      <xdr:row>2</xdr:row>
      <xdr:rowOff>9525</xdr:rowOff>
    </xdr:from>
    <xdr:to>
      <xdr:col>18</xdr:col>
      <xdr:colOff>857885</xdr:colOff>
      <xdr:row>2</xdr:row>
      <xdr:rowOff>283210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4867870" y="1127125"/>
          <a:ext cx="324485" cy="273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933450</xdr:colOff>
      <xdr:row>2</xdr:row>
      <xdr:rowOff>0</xdr:rowOff>
    </xdr:from>
    <xdr:to>
      <xdr:col>18</xdr:col>
      <xdr:colOff>1243330</xdr:colOff>
      <xdr:row>2</xdr:row>
      <xdr:rowOff>286385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5267920" y="1117600"/>
          <a:ext cx="309880" cy="286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1390650</xdr:colOff>
      <xdr:row>2</xdr:row>
      <xdr:rowOff>38100</xdr:rowOff>
    </xdr:from>
    <xdr:to>
      <xdr:col>18</xdr:col>
      <xdr:colOff>1699895</xdr:colOff>
      <xdr:row>2</xdr:row>
      <xdr:rowOff>304800</xdr:rowOff>
    </xdr:to>
    <xdr:pic>
      <xdr:nvPicPr>
        <xdr:cNvPr id="6" name="图片 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5725120" y="1155700"/>
          <a:ext cx="309245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1752600</xdr:colOff>
      <xdr:row>2</xdr:row>
      <xdr:rowOff>9525</xdr:rowOff>
    </xdr:from>
    <xdr:to>
      <xdr:col>18</xdr:col>
      <xdr:colOff>2065655</xdr:colOff>
      <xdr:row>2</xdr:row>
      <xdr:rowOff>294005</xdr:rowOff>
    </xdr:to>
    <xdr:pic>
      <xdr:nvPicPr>
        <xdr:cNvPr id="7" name="图片 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6087070" y="1127125"/>
          <a:ext cx="313055" cy="284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133350</xdr:colOff>
      <xdr:row>2</xdr:row>
      <xdr:rowOff>409575</xdr:rowOff>
    </xdr:from>
    <xdr:to>
      <xdr:col>18</xdr:col>
      <xdr:colOff>451485</xdr:colOff>
      <xdr:row>2</xdr:row>
      <xdr:rowOff>693420</xdr:rowOff>
    </xdr:to>
    <xdr:pic>
      <xdr:nvPicPr>
        <xdr:cNvPr id="8" name="图片 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4467820" y="1527175"/>
          <a:ext cx="318135" cy="283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542925</xdr:colOff>
      <xdr:row>2</xdr:row>
      <xdr:rowOff>371475</xdr:rowOff>
    </xdr:from>
    <xdr:to>
      <xdr:col>18</xdr:col>
      <xdr:colOff>894080</xdr:colOff>
      <xdr:row>2</xdr:row>
      <xdr:rowOff>683260</xdr:rowOff>
    </xdr:to>
    <xdr:pic>
      <xdr:nvPicPr>
        <xdr:cNvPr id="9" name="图片 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4877395" y="1489075"/>
          <a:ext cx="351155" cy="311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1009650</xdr:colOff>
      <xdr:row>2</xdr:row>
      <xdr:rowOff>390525</xdr:rowOff>
    </xdr:from>
    <xdr:to>
      <xdr:col>18</xdr:col>
      <xdr:colOff>1336040</xdr:colOff>
      <xdr:row>2</xdr:row>
      <xdr:rowOff>674370</xdr:rowOff>
    </xdr:to>
    <xdr:pic>
      <xdr:nvPicPr>
        <xdr:cNvPr id="10" name="图片 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5344120" y="1508125"/>
          <a:ext cx="326390" cy="283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152400</xdr:colOff>
      <xdr:row>3</xdr:row>
      <xdr:rowOff>85090</xdr:rowOff>
    </xdr:from>
    <xdr:to>
      <xdr:col>18</xdr:col>
      <xdr:colOff>483235</xdr:colOff>
      <xdr:row>3</xdr:row>
      <xdr:rowOff>419100</xdr:rowOff>
    </xdr:to>
    <xdr:pic>
      <xdr:nvPicPr>
        <xdr:cNvPr id="11" name="图片 10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4486870" y="1964690"/>
          <a:ext cx="330835" cy="334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666750</xdr:colOff>
      <xdr:row>3</xdr:row>
      <xdr:rowOff>94615</xdr:rowOff>
    </xdr:from>
    <xdr:to>
      <xdr:col>18</xdr:col>
      <xdr:colOff>1031875</xdr:colOff>
      <xdr:row>3</xdr:row>
      <xdr:rowOff>400050</xdr:rowOff>
    </xdr:to>
    <xdr:pic>
      <xdr:nvPicPr>
        <xdr:cNvPr id="12" name="图片 1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5001220" y="1974215"/>
          <a:ext cx="365125" cy="305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257810</xdr:colOff>
      <xdr:row>3</xdr:row>
      <xdr:rowOff>76835</xdr:rowOff>
    </xdr:from>
    <xdr:to>
      <xdr:col>17</xdr:col>
      <xdr:colOff>732155</xdr:colOff>
      <xdr:row>3</xdr:row>
      <xdr:rowOff>407035</xdr:rowOff>
    </xdr:to>
    <xdr:pic>
      <xdr:nvPicPr>
        <xdr:cNvPr id="13" name="图片 12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3506430" y="1956435"/>
          <a:ext cx="474345" cy="330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17</xdr:col>
      <xdr:colOff>334010</xdr:colOff>
      <xdr:row>4</xdr:row>
      <xdr:rowOff>114300</xdr:rowOff>
    </xdr:from>
    <xdr:to>
      <xdr:col>17</xdr:col>
      <xdr:colOff>798830</xdr:colOff>
      <xdr:row>4</xdr:row>
      <xdr:rowOff>443865</xdr:rowOff>
    </xdr:to>
    <xdr:pic>
      <xdr:nvPicPr>
        <xdr:cNvPr id="14" name="图片 1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3582630" y="2527300"/>
          <a:ext cx="464820" cy="329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17</xdr:col>
      <xdr:colOff>334010</xdr:colOff>
      <xdr:row>5</xdr:row>
      <xdr:rowOff>140970</xdr:rowOff>
    </xdr:from>
    <xdr:to>
      <xdr:col>17</xdr:col>
      <xdr:colOff>807085</xdr:colOff>
      <xdr:row>5</xdr:row>
      <xdr:rowOff>404495</xdr:rowOff>
    </xdr:to>
    <xdr:pic>
      <xdr:nvPicPr>
        <xdr:cNvPr id="15" name="图片 1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3582630" y="3087370"/>
          <a:ext cx="473075" cy="263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18</xdr:col>
      <xdr:colOff>734695</xdr:colOff>
      <xdr:row>5</xdr:row>
      <xdr:rowOff>133350</xdr:rowOff>
    </xdr:from>
    <xdr:to>
      <xdr:col>18</xdr:col>
      <xdr:colOff>1478915</xdr:colOff>
      <xdr:row>5</xdr:row>
      <xdr:rowOff>426085</xdr:rowOff>
    </xdr:to>
    <xdr:pic>
      <xdr:nvPicPr>
        <xdr:cNvPr id="16" name="图片 15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5069165" y="3079750"/>
          <a:ext cx="744220" cy="292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247650</xdr:colOff>
      <xdr:row>4</xdr:row>
      <xdr:rowOff>57150</xdr:rowOff>
    </xdr:from>
    <xdr:to>
      <xdr:col>18</xdr:col>
      <xdr:colOff>695960</xdr:colOff>
      <xdr:row>4</xdr:row>
      <xdr:rowOff>450215</xdr:rowOff>
    </xdr:to>
    <xdr:pic>
      <xdr:nvPicPr>
        <xdr:cNvPr id="17" name="图片 16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4582120" y="2470150"/>
          <a:ext cx="448310" cy="393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18</xdr:col>
      <xdr:colOff>904875</xdr:colOff>
      <xdr:row>4</xdr:row>
      <xdr:rowOff>104775</xdr:rowOff>
    </xdr:from>
    <xdr:to>
      <xdr:col>18</xdr:col>
      <xdr:colOff>1704340</xdr:colOff>
      <xdr:row>4</xdr:row>
      <xdr:rowOff>457835</xdr:rowOff>
    </xdr:to>
    <xdr:pic>
      <xdr:nvPicPr>
        <xdr:cNvPr id="18" name="图片 17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5239345" y="2517775"/>
          <a:ext cx="799465" cy="3530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7"/>
  <sheetViews>
    <sheetView showGridLines="0" tabSelected="1" workbookViewId="0">
      <pane xSplit="2" topLeftCell="C1" activePane="topRight" state="frozen"/>
      <selection/>
      <selection pane="topRight" activeCell="E7" sqref="E7"/>
    </sheetView>
  </sheetViews>
  <sheetFormatPr defaultColWidth="9" defaultRowHeight="36" customHeight="1" outlineLevelRow="6"/>
  <cols>
    <col min="1" max="1" width="26.875" style="3" customWidth="1"/>
    <col min="2" max="2" width="17.75" style="2" customWidth="1"/>
    <col min="3" max="3" width="36.7333333333333" style="2" customWidth="1"/>
    <col min="4" max="4" width="9.01666666666667" style="2" hidden="1" customWidth="1"/>
    <col min="5" max="5" width="20.375" style="2" customWidth="1"/>
    <col min="6" max="6" width="14.625" style="2" customWidth="1"/>
    <col min="7" max="7" width="20.125" style="4" customWidth="1"/>
    <col min="8" max="8" width="13.525" style="4" customWidth="1"/>
    <col min="9" max="9" width="12.625" style="4" customWidth="1"/>
    <col min="10" max="10" width="47.625" style="4" customWidth="1"/>
    <col min="11" max="11" width="17.125" style="4" hidden="1" customWidth="1"/>
    <col min="12" max="12" width="22.9333333333333" style="4" customWidth="1"/>
    <col min="13" max="14" width="14.1333333333333" style="2" customWidth="1"/>
    <col min="15" max="15" width="12" style="2" customWidth="1"/>
    <col min="16" max="16" width="15.8833333333333" style="2" customWidth="1"/>
    <col min="17" max="17" width="15.7583333333333" style="2" customWidth="1"/>
    <col min="18" max="18" width="14.25" style="2" customWidth="1"/>
    <col min="19" max="19" width="28.75" style="2" customWidth="1"/>
    <col min="20" max="20" width="14.2666666666667" style="2" customWidth="1"/>
    <col min="21" max="22" width="16.425" style="5" customWidth="1"/>
    <col min="23" max="23" width="15" style="6" customWidth="1"/>
    <col min="24" max="24" width="17" style="3" customWidth="1"/>
    <col min="25" max="25" width="10.625" style="2" customWidth="1"/>
    <col min="26" max="26" width="11.625" style="7" customWidth="1"/>
    <col min="27" max="27" width="11.625" style="6" customWidth="1"/>
    <col min="28" max="28" width="19.625" style="3" customWidth="1"/>
    <col min="29" max="29" width="18.125" style="2" customWidth="1"/>
    <col min="30" max="30" width="22.9166666666667" style="2" customWidth="1"/>
    <col min="31" max="31" width="17" style="2" customWidth="1"/>
    <col min="32" max="32" width="11.4666666666667" style="2" customWidth="1"/>
    <col min="33" max="33" width="14.875" style="2"/>
    <col min="34" max="16384" width="9" style="2"/>
  </cols>
  <sheetData>
    <row r="1" s="1" customFormat="1" ht="46" customHeight="1" spans="1:32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4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20" t="s">
        <v>22</v>
      </c>
      <c r="X1" s="9" t="s">
        <v>23</v>
      </c>
      <c r="Y1" s="8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27" t="s">
        <v>31</v>
      </c>
    </row>
    <row r="2" s="2" customFormat="1" ht="42" customHeight="1" spans="1:32">
      <c r="A2" s="10" t="s">
        <v>32</v>
      </c>
      <c r="B2" s="11" t="s">
        <v>33</v>
      </c>
      <c r="C2" s="12" t="s">
        <v>34</v>
      </c>
      <c r="D2" s="13"/>
      <c r="E2" s="12" t="s">
        <v>35</v>
      </c>
      <c r="F2" s="12" t="s">
        <v>36</v>
      </c>
      <c r="G2" s="12" t="s">
        <v>36</v>
      </c>
      <c r="H2" s="10">
        <v>8443321200</v>
      </c>
      <c r="I2" s="10">
        <v>84433290</v>
      </c>
      <c r="J2" s="15" t="s">
        <v>37</v>
      </c>
      <c r="K2" s="13"/>
      <c r="L2" s="16" t="s">
        <v>38</v>
      </c>
      <c r="M2" s="16" t="s">
        <v>39</v>
      </c>
      <c r="N2" s="16" t="s">
        <v>40</v>
      </c>
      <c r="O2" s="17" t="s">
        <v>41</v>
      </c>
      <c r="P2" s="16" t="s">
        <v>42</v>
      </c>
      <c r="Q2" s="16" t="s">
        <v>43</v>
      </c>
      <c r="R2" s="21"/>
      <c r="S2" s="16"/>
      <c r="T2" s="16">
        <v>4</v>
      </c>
      <c r="U2" s="22">
        <v>968</v>
      </c>
      <c r="V2" s="23">
        <f>ROUND(U2/1.13*1.08/6.9678,4)</f>
        <v>132.7777</v>
      </c>
      <c r="W2" s="24">
        <f>ROUND(V2*T2,2)</f>
        <v>531.11</v>
      </c>
      <c r="X2" s="21" t="s">
        <v>44</v>
      </c>
      <c r="Y2" s="28">
        <v>1</v>
      </c>
      <c r="Z2" s="24">
        <v>9</v>
      </c>
      <c r="AA2" s="24">
        <v>7.08</v>
      </c>
      <c r="AB2" s="21" t="s">
        <v>45</v>
      </c>
      <c r="AC2" s="16" t="s">
        <v>46</v>
      </c>
      <c r="AD2" s="12" t="s">
        <v>47</v>
      </c>
      <c r="AE2" s="29" t="s">
        <v>48</v>
      </c>
      <c r="AF2" s="23">
        <f>ROUND(U2/1.13*1.08,4)</f>
        <v>925.1681</v>
      </c>
    </row>
    <row r="3" s="2" customFormat="1" ht="60" customHeight="1" spans="1:32">
      <c r="A3" s="10" t="s">
        <v>49</v>
      </c>
      <c r="B3" s="11" t="s">
        <v>50</v>
      </c>
      <c r="C3" s="12" t="s">
        <v>51</v>
      </c>
      <c r="D3" s="13"/>
      <c r="E3" s="12" t="s">
        <v>52</v>
      </c>
      <c r="F3" s="12" t="s">
        <v>36</v>
      </c>
      <c r="G3" s="12" t="s">
        <v>53</v>
      </c>
      <c r="H3" s="10">
        <v>8471494000</v>
      </c>
      <c r="I3" s="10">
        <v>84714910</v>
      </c>
      <c r="J3" s="15" t="s">
        <v>54</v>
      </c>
      <c r="K3" s="13"/>
      <c r="L3" s="16" t="s">
        <v>55</v>
      </c>
      <c r="M3" s="16" t="s">
        <v>56</v>
      </c>
      <c r="N3" s="16" t="s">
        <v>40</v>
      </c>
      <c r="O3" s="17" t="s">
        <v>57</v>
      </c>
      <c r="P3" s="16" t="s">
        <v>42</v>
      </c>
      <c r="Q3" s="16" t="s">
        <v>43</v>
      </c>
      <c r="R3" s="21"/>
      <c r="S3" s="16"/>
      <c r="T3" s="16">
        <v>8</v>
      </c>
      <c r="U3" s="22">
        <v>1495</v>
      </c>
      <c r="V3" s="23">
        <f>ROUND(U3/1.13*1.08/6.9678,4)</f>
        <v>205.0647</v>
      </c>
      <c r="W3" s="24">
        <f>ROUND(V3*T3,2)</f>
        <v>1640.52</v>
      </c>
      <c r="X3" s="25" t="s">
        <v>58</v>
      </c>
      <c r="Y3" s="30">
        <v>2</v>
      </c>
      <c r="Z3" s="31">
        <v>16.5</v>
      </c>
      <c r="AA3" s="24">
        <v>10.48</v>
      </c>
      <c r="AB3" s="30" t="s">
        <v>59</v>
      </c>
      <c r="AC3" s="16" t="s">
        <v>60</v>
      </c>
      <c r="AD3" s="12" t="s">
        <v>61</v>
      </c>
      <c r="AE3" s="29" t="s">
        <v>48</v>
      </c>
      <c r="AF3" s="23">
        <f>ROUND(U3/1.13*1.08,4)</f>
        <v>1428.8496</v>
      </c>
    </row>
    <row r="4" s="2" customFormat="1" ht="42" customHeight="1" spans="1:32">
      <c r="A4" s="10" t="s">
        <v>49</v>
      </c>
      <c r="B4" s="11" t="s">
        <v>50</v>
      </c>
      <c r="C4" s="12" t="s">
        <v>62</v>
      </c>
      <c r="D4" s="13"/>
      <c r="E4" s="12" t="s">
        <v>63</v>
      </c>
      <c r="F4" s="12" t="s">
        <v>36</v>
      </c>
      <c r="G4" s="12" t="s">
        <v>64</v>
      </c>
      <c r="H4" s="10">
        <v>8471494000</v>
      </c>
      <c r="I4" s="10">
        <v>84714910</v>
      </c>
      <c r="J4" s="15" t="s">
        <v>65</v>
      </c>
      <c r="K4" s="13"/>
      <c r="L4" s="16" t="s">
        <v>55</v>
      </c>
      <c r="M4" s="16" t="s">
        <v>66</v>
      </c>
      <c r="N4" s="16" t="s">
        <v>67</v>
      </c>
      <c r="O4" s="17" t="s">
        <v>57</v>
      </c>
      <c r="P4" s="16" t="s">
        <v>42</v>
      </c>
      <c r="Q4" s="16" t="s">
        <v>43</v>
      </c>
      <c r="R4" s="21"/>
      <c r="S4" s="16"/>
      <c r="T4" s="16">
        <v>2</v>
      </c>
      <c r="U4" s="22">
        <v>2460</v>
      </c>
      <c r="V4" s="23">
        <f>ROUND(U4/1.13*1.08/6.9678,4)</f>
        <v>337.4308</v>
      </c>
      <c r="W4" s="24">
        <f>ROUND(V4*T4,2)</f>
        <v>674.86</v>
      </c>
      <c r="X4" s="26"/>
      <c r="Y4" s="32"/>
      <c r="Z4" s="33"/>
      <c r="AA4" s="24">
        <v>3.52</v>
      </c>
      <c r="AB4" s="32"/>
      <c r="AC4" s="16" t="s">
        <v>60</v>
      </c>
      <c r="AD4" s="12" t="s">
        <v>68</v>
      </c>
      <c r="AE4" s="29" t="s">
        <v>48</v>
      </c>
      <c r="AF4" s="23">
        <f>ROUND(U4/1.13*1.08,4)</f>
        <v>2351.1504</v>
      </c>
    </row>
    <row r="5" s="2" customFormat="1" ht="42" customHeight="1" spans="1:32">
      <c r="A5" s="10" t="s">
        <v>69</v>
      </c>
      <c r="B5" s="11" t="s">
        <v>70</v>
      </c>
      <c r="C5" s="12" t="s">
        <v>71</v>
      </c>
      <c r="D5" s="13"/>
      <c r="E5" s="12" t="s">
        <v>72</v>
      </c>
      <c r="F5" s="12" t="s">
        <v>36</v>
      </c>
      <c r="G5" s="12" t="s">
        <v>73</v>
      </c>
      <c r="H5" s="10">
        <v>8414599099</v>
      </c>
      <c r="I5" s="10">
        <v>84145930</v>
      </c>
      <c r="J5" s="18" t="s">
        <v>74</v>
      </c>
      <c r="K5" s="13"/>
      <c r="L5" s="16" t="s">
        <v>75</v>
      </c>
      <c r="M5" s="16" t="s">
        <v>76</v>
      </c>
      <c r="N5" s="16" t="s">
        <v>77</v>
      </c>
      <c r="O5" s="17" t="s">
        <v>78</v>
      </c>
      <c r="P5" s="16" t="s">
        <v>42</v>
      </c>
      <c r="Q5" s="16" t="s">
        <v>43</v>
      </c>
      <c r="R5" s="21"/>
      <c r="S5" s="16"/>
      <c r="T5" s="16">
        <v>1</v>
      </c>
      <c r="U5" s="22">
        <v>2100</v>
      </c>
      <c r="V5" s="23">
        <f>ROUND(U5/1.13*1.08/6.9678,4)</f>
        <v>288.0507</v>
      </c>
      <c r="W5" s="24">
        <f>ROUND(V5*T5,2)</f>
        <v>288.05</v>
      </c>
      <c r="X5" s="21" t="s">
        <v>79</v>
      </c>
      <c r="Y5" s="28">
        <v>1</v>
      </c>
      <c r="Z5" s="24">
        <v>17.2</v>
      </c>
      <c r="AA5" s="24">
        <v>16.5</v>
      </c>
      <c r="AB5" s="21" t="s">
        <v>80</v>
      </c>
      <c r="AC5" s="16" t="s">
        <v>81</v>
      </c>
      <c r="AD5" s="12" t="s">
        <v>82</v>
      </c>
      <c r="AE5" s="29" t="s">
        <v>83</v>
      </c>
      <c r="AF5" s="23">
        <f>ROUND(U5/1.13*1.08,4)</f>
        <v>2007.0796</v>
      </c>
    </row>
    <row r="6" s="2" customFormat="1" ht="42" customHeight="1" spans="1:32">
      <c r="A6" s="10" t="s">
        <v>84</v>
      </c>
      <c r="B6" s="11" t="s">
        <v>85</v>
      </c>
      <c r="C6" s="12" t="s">
        <v>86</v>
      </c>
      <c r="D6" s="13"/>
      <c r="E6" s="12" t="s">
        <v>87</v>
      </c>
      <c r="F6" s="12" t="s">
        <v>36</v>
      </c>
      <c r="G6" s="12" t="s">
        <v>88</v>
      </c>
      <c r="H6" s="10">
        <v>7314490000</v>
      </c>
      <c r="I6" s="10">
        <v>73144900</v>
      </c>
      <c r="J6" s="19" t="s">
        <v>89</v>
      </c>
      <c r="K6" s="13"/>
      <c r="L6" s="16" t="s">
        <v>90</v>
      </c>
      <c r="M6" s="16" t="s">
        <v>36</v>
      </c>
      <c r="N6" s="16" t="s">
        <v>36</v>
      </c>
      <c r="O6" s="17" t="s">
        <v>91</v>
      </c>
      <c r="P6" s="16" t="s">
        <v>42</v>
      </c>
      <c r="Q6" s="16" t="s">
        <v>43</v>
      </c>
      <c r="R6" s="21"/>
      <c r="S6" s="16"/>
      <c r="T6" s="16">
        <v>1</v>
      </c>
      <c r="U6" s="22">
        <v>270</v>
      </c>
      <c r="V6" s="23">
        <f>ROUND(U6/1.13*1.08/6.9678,4)</f>
        <v>37.0351</v>
      </c>
      <c r="W6" s="24">
        <f>ROUND(V6*T6,2)</f>
        <v>37.04</v>
      </c>
      <c r="X6" s="21" t="s">
        <v>92</v>
      </c>
      <c r="Y6" s="28">
        <v>1</v>
      </c>
      <c r="Z6" s="24">
        <v>2.5</v>
      </c>
      <c r="AA6" s="24">
        <v>1</v>
      </c>
      <c r="AB6" s="21" t="s">
        <v>93</v>
      </c>
      <c r="AC6" s="16" t="s">
        <v>94</v>
      </c>
      <c r="AD6" s="12" t="s">
        <v>82</v>
      </c>
      <c r="AE6" s="29" t="s">
        <v>83</v>
      </c>
      <c r="AF6" s="23">
        <f>ROUND(U6/1.13*1.08,4)</f>
        <v>258.0531</v>
      </c>
    </row>
    <row r="7" customHeight="1" spans="20:27">
      <c r="T7" s="2">
        <f>SUM(T2:T6)</f>
        <v>16</v>
      </c>
      <c r="W7" s="6">
        <f>SUM(W2:W6)</f>
        <v>3171.58</v>
      </c>
      <c r="Y7" s="2">
        <f>SUM(Y2:Y6)</f>
        <v>5</v>
      </c>
      <c r="Z7" s="3">
        <f>SUM(Z2:Z6)</f>
        <v>45.2</v>
      </c>
      <c r="AA7" s="2">
        <f>SUM(AA2:AA6)</f>
        <v>38.58</v>
      </c>
    </row>
  </sheetData>
  <autoFilter ref="A1:AF7">
    <extLst/>
  </autoFilter>
  <mergeCells count="4">
    <mergeCell ref="X3:X4"/>
    <mergeCell ref="Y3:Y4"/>
    <mergeCell ref="Z3:Z4"/>
    <mergeCell ref="AB3:AB4"/>
  </mergeCells>
  <pageMargins left="0.118055555555556" right="0.0777777777777778" top="0.747916666666667" bottom="0.747916666666667" header="0.313888888888889" footer="0.313888888888889"/>
  <pageSetup paperSize="8" scale="75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M20260201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MSD03</cp:lastModifiedBy>
  <dcterms:created xsi:type="dcterms:W3CDTF">2021-07-22T02:15:00Z</dcterms:created>
  <cp:lastPrinted>2021-07-22T06:54:00Z</cp:lastPrinted>
  <dcterms:modified xsi:type="dcterms:W3CDTF">2026-02-26T02:12:07Z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8AB71097D07D4AD1872569C7738B11D5</vt:lpwstr>
  </property>
</Properties>
</file>