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Y:\current data\1 DUNG + MAI\3- IM-EX-2025\THÁNG 12\4. IMPORT OVERSEA\3.MP251102 &amp; MPT M251104\"/>
    </mc:Choice>
  </mc:AlternateContent>
  <xr:revisionPtr revIDLastSave="0" documentId="13_ncr:1_{697EAAF4-AACA-4B4E-9D40-3EFDE08F6216}" xr6:coauthVersionLast="47" xr6:coauthVersionMax="47" xr10:uidLastSave="{00000000-0000-0000-0000-000000000000}"/>
  <bookViews>
    <workbookView xWindow="-48" yWindow="-48" windowWidth="23136" windowHeight="12456" xr2:uid="{00000000-000D-0000-FFFF-FFFF00000000}"/>
  </bookViews>
  <sheets>
    <sheet name="M20251103" sheetId="11" r:id="rId1"/>
  </sheets>
  <definedNames>
    <definedName name="_xlnm._FilterDatabase" localSheetId="0" hidden="1">M20251103!$A$1:$AH$2</definedName>
  </definedNames>
  <calcPr calcId="191029"/>
</workbook>
</file>

<file path=xl/calcChain.xml><?xml version="1.0" encoding="utf-8"?>
<calcChain xmlns="http://schemas.openxmlformats.org/spreadsheetml/2006/main">
  <c r="AC35" i="11" l="1"/>
  <c r="AB35" i="11"/>
  <c r="AA35" i="11"/>
  <c r="V35" i="11"/>
  <c r="AH34" i="11"/>
  <c r="X34" i="11"/>
  <c r="Y34" i="11" s="1"/>
  <c r="AH33" i="11"/>
  <c r="X33" i="11"/>
  <c r="Y33" i="11" s="1"/>
  <c r="AH32" i="11"/>
  <c r="X32" i="11"/>
  <c r="Y32" i="11" s="1"/>
  <c r="AH31" i="11"/>
  <c r="X31" i="11"/>
  <c r="Y31" i="11" s="1"/>
  <c r="AH30" i="11"/>
  <c r="X30" i="11"/>
  <c r="Y30" i="11" s="1"/>
  <c r="AH29" i="11"/>
  <c r="Y29" i="11"/>
  <c r="X29" i="11"/>
  <c r="AH28" i="11"/>
  <c r="X28" i="11"/>
  <c r="Y28" i="11" s="1"/>
  <c r="AH27" i="11"/>
  <c r="X27" i="11"/>
  <c r="Y27" i="11" s="1"/>
  <c r="AH26" i="11"/>
  <c r="X26" i="11"/>
  <c r="Y26" i="11" s="1"/>
  <c r="AH25" i="11"/>
  <c r="X25" i="11"/>
  <c r="Y25" i="11" s="1"/>
  <c r="AH24" i="11"/>
  <c r="X24" i="11"/>
  <c r="Y24" i="11" s="1"/>
  <c r="AH23" i="11"/>
  <c r="X23" i="11"/>
  <c r="Y23" i="11" s="1"/>
  <c r="AH22" i="11"/>
  <c r="X22" i="11"/>
  <c r="Y22" i="11" s="1"/>
  <c r="AH21" i="11"/>
  <c r="X21" i="11"/>
  <c r="Y21" i="11" s="1"/>
  <c r="AH20" i="11"/>
  <c r="X20" i="11"/>
  <c r="Y20" i="11" s="1"/>
  <c r="AH19" i="11"/>
  <c r="X19" i="11"/>
  <c r="Y19" i="11" s="1"/>
  <c r="AH18" i="11"/>
  <c r="X18" i="11"/>
  <c r="Y18" i="11" s="1"/>
  <c r="AH17" i="11"/>
  <c r="X17" i="11"/>
  <c r="Y17" i="11" s="1"/>
  <c r="AH16" i="11"/>
  <c r="X16" i="11"/>
  <c r="Y16" i="11" s="1"/>
  <c r="AH15" i="11"/>
  <c r="X15" i="11"/>
  <c r="Y15" i="11" s="1"/>
  <c r="AH14" i="11"/>
  <c r="X14" i="11"/>
  <c r="Y14" i="11" s="1"/>
  <c r="AH13" i="11"/>
  <c r="X13" i="11"/>
  <c r="Y13" i="11" s="1"/>
  <c r="AH12" i="11"/>
  <c r="X12" i="11"/>
  <c r="Y12" i="11" s="1"/>
  <c r="AH11" i="11"/>
  <c r="X11" i="11"/>
  <c r="Y11" i="11" s="1"/>
  <c r="AH10" i="11"/>
  <c r="X10" i="11"/>
  <c r="Y10" i="11" s="1"/>
  <c r="AH9" i="11"/>
  <c r="X9" i="11"/>
  <c r="Y9" i="11" s="1"/>
  <c r="AH8" i="11"/>
  <c r="X8" i="11"/>
  <c r="Y8" i="11" s="1"/>
  <c r="AH7" i="11"/>
  <c r="X7" i="11"/>
  <c r="Y7" i="11" s="1"/>
  <c r="AH6" i="11"/>
  <c r="X6" i="11"/>
  <c r="Y6" i="11" s="1"/>
  <c r="AH5" i="11"/>
  <c r="X5" i="11"/>
  <c r="Y5" i="11" s="1"/>
  <c r="AH4" i="11"/>
  <c r="X4" i="11"/>
  <c r="Y4" i="11" s="1"/>
  <c r="AH3" i="11"/>
  <c r="X3" i="11"/>
  <c r="Y3" i="11" s="1"/>
  <c r="AH2" i="11"/>
  <c r="X2" i="11"/>
  <c r="Y2" i="11" s="1"/>
  <c r="Y35"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MSD03</author>
  </authors>
  <commentList>
    <comment ref="W2" authorId="0" shapeId="0" xr:uid="{00000000-0006-0000-0000-000001000000}">
      <text>
        <r>
          <rPr>
            <b/>
            <sz val="9"/>
            <rFont val="宋体"/>
            <charset val="134"/>
          </rPr>
          <t>MSD03:</t>
        </r>
        <r>
          <rPr>
            <sz val="9"/>
            <rFont val="宋体"/>
            <charset val="134"/>
          </rPr>
          <t xml:space="preserve">
普票3%</t>
        </r>
      </text>
    </comment>
  </commentList>
</comments>
</file>

<file path=xl/sharedStrings.xml><?xml version="1.0" encoding="utf-8"?>
<sst xmlns="http://schemas.openxmlformats.org/spreadsheetml/2006/main" count="608" uniqueCount="216">
  <si>
    <t>1) ENGLISH ITEM NAME
 (ex : OOOO machine)</t>
  </si>
  <si>
    <r>
      <rPr>
        <b/>
        <sz val="12"/>
        <color rgb="FF000000"/>
        <rFont val="Arial"/>
        <charset val="134"/>
      </rPr>
      <t>2)</t>
    </r>
    <r>
      <rPr>
        <b/>
        <sz val="12"/>
        <color rgb="FF000000"/>
        <rFont val="楷体"/>
        <charset val="134"/>
      </rPr>
      <t>中文名称</t>
    </r>
  </si>
  <si>
    <t>3) MANUFACTUROR
(ex : OOO company)</t>
  </si>
  <si>
    <r>
      <rPr>
        <b/>
        <sz val="12"/>
        <color rgb="FF000000"/>
        <rFont val="楷体"/>
        <charset val="134"/>
      </rPr>
      <t>品牌</t>
    </r>
  </si>
  <si>
    <t>4) MODEL NO 
(ex : abc-123)</t>
  </si>
  <si>
    <t>MOLD NO</t>
  </si>
  <si>
    <t>5)Serial number</t>
  </si>
  <si>
    <t>6)CN hs code</t>
  </si>
  <si>
    <t>7)VN hs code</t>
  </si>
  <si>
    <r>
      <rPr>
        <b/>
        <sz val="12"/>
        <color rgb="FF000000"/>
        <rFont val="楷体"/>
        <charset val="134"/>
      </rPr>
      <t>申报要素</t>
    </r>
  </si>
  <si>
    <t>材质中文名称</t>
  </si>
  <si>
    <t>8)Material</t>
  </si>
  <si>
    <t>9) VOLTAGE 
(ex : 220V)</t>
  </si>
  <si>
    <t>10) CAPACITY 
(ex :1200KW)</t>
  </si>
  <si>
    <t>11) Manufacture date
(yyyy-mm-dd)</t>
  </si>
  <si>
    <t>12) ORIGIN</t>
  </si>
  <si>
    <t>13) NEW or 
USED</t>
  </si>
  <si>
    <t>14) PICTURE
(BEFORE PACKING)</t>
  </si>
  <si>
    <t>15) PICTURE
(NAME PLATE or label)</t>
  </si>
  <si>
    <t>16)Quantity</t>
  </si>
  <si>
    <t>17)cost(RMB 13%VAT)</t>
  </si>
  <si>
    <t>18)cost(USD)</t>
  </si>
  <si>
    <t>19)Total cost(USD)</t>
  </si>
  <si>
    <t>20)CARTON NO.</t>
  </si>
  <si>
    <t>21)CTN QTY</t>
  </si>
  <si>
    <t>22)G.W(KGS)</t>
  </si>
  <si>
    <t>23)N.W(KGS)</t>
  </si>
  <si>
    <t>24)Package Size(CM)</t>
  </si>
  <si>
    <r>
      <rPr>
        <b/>
        <sz val="12"/>
        <color rgb="FF000000"/>
        <rFont val="Arial"/>
        <charset val="134"/>
      </rPr>
      <t>25)Part size</t>
    </r>
    <r>
      <rPr>
        <b/>
        <sz val="12"/>
        <color rgb="FF000000"/>
        <rFont val="宋体"/>
        <charset val="134"/>
      </rPr>
      <t>（</t>
    </r>
    <r>
      <rPr>
        <b/>
        <sz val="12"/>
        <color rgb="FF000000"/>
        <rFont val="Arial"/>
        <charset val="134"/>
      </rPr>
      <t>CM)</t>
    </r>
  </si>
  <si>
    <r>
      <rPr>
        <b/>
        <sz val="12"/>
        <color rgb="FF000000"/>
        <rFont val="Arial"/>
        <charset val="134"/>
      </rPr>
      <t>26)</t>
    </r>
    <r>
      <rPr>
        <b/>
        <sz val="12"/>
        <color rgb="FF000000"/>
        <rFont val="楷体"/>
        <charset val="134"/>
      </rPr>
      <t>应用范围</t>
    </r>
  </si>
  <si>
    <r>
      <rPr>
        <b/>
        <sz val="12"/>
        <color rgb="FF000000"/>
        <rFont val="Arial"/>
        <charset val="134"/>
      </rPr>
      <t>27)</t>
    </r>
    <r>
      <rPr>
        <b/>
        <sz val="12"/>
        <color rgb="FF000000"/>
        <rFont val="楷体"/>
        <charset val="134"/>
      </rPr>
      <t>是否带电源</t>
    </r>
  </si>
  <si>
    <r>
      <rPr>
        <b/>
        <sz val="12"/>
        <color rgb="FFFF0000"/>
        <rFont val="Arial"/>
        <charset val="134"/>
      </rPr>
      <t>PR</t>
    </r>
    <r>
      <rPr>
        <b/>
        <sz val="12"/>
        <color rgb="FFFF0000"/>
        <rFont val="楷体"/>
        <charset val="134"/>
      </rPr>
      <t>单价</t>
    </r>
  </si>
  <si>
    <t>PLASTIC TOOLING</t>
  </si>
  <si>
    <t>塑胶模具</t>
  </si>
  <si>
    <t>DONGGUAN SANTO MOLD CO.LTD</t>
  </si>
  <si>
    <t>BOP IT</t>
  </si>
  <si>
    <t>001-22017-01B</t>
  </si>
  <si>
    <t>/</t>
  </si>
  <si>
    <r>
      <rPr>
        <sz val="10"/>
        <color rgb="FF000000"/>
        <rFont val="Arial"/>
        <charset val="134"/>
      </rPr>
      <t>0|1|</t>
    </r>
    <r>
      <rPr>
        <sz val="10"/>
        <color rgb="FF000000"/>
        <rFont val="宋体"/>
        <charset val="134"/>
      </rPr>
      <t>啤塑定型用</t>
    </r>
    <r>
      <rPr>
        <sz val="10"/>
        <color rgb="FF000000"/>
        <rFont val="Arial"/>
        <charset val="134"/>
      </rPr>
      <t>|</t>
    </r>
    <r>
      <rPr>
        <sz val="10"/>
        <color rgb="FF000000"/>
        <rFont val="宋体"/>
        <charset val="134"/>
      </rPr>
      <t>塑胶</t>
    </r>
    <r>
      <rPr>
        <sz val="10"/>
        <color rgb="FF000000"/>
        <rFont val="Arial"/>
        <charset val="134"/>
      </rPr>
      <t>|</t>
    </r>
    <r>
      <rPr>
        <sz val="10"/>
        <color rgb="FF000000"/>
        <rFont val="宋体"/>
        <charset val="134"/>
      </rPr>
      <t>无品牌</t>
    </r>
    <r>
      <rPr>
        <sz val="10"/>
        <color rgb="FF000000"/>
        <rFont val="Arial"/>
        <charset val="134"/>
      </rPr>
      <t>|001-22017-01B</t>
    </r>
    <r>
      <rPr>
        <sz val="10"/>
        <color rgb="FF000000"/>
        <rFont val="宋体"/>
        <charset val="134"/>
      </rPr>
      <t>型</t>
    </r>
    <r>
      <rPr>
        <sz val="10"/>
        <color rgb="FF000000"/>
        <rFont val="Arial"/>
        <charset val="134"/>
      </rPr>
      <t>|</t>
    </r>
    <r>
      <rPr>
        <sz val="10"/>
        <color rgb="FF000000"/>
        <rFont val="宋体"/>
        <charset val="134"/>
      </rPr>
      <t>钢</t>
    </r>
    <r>
      <rPr>
        <sz val="10"/>
        <color rgb="FF000000"/>
        <rFont val="Arial"/>
        <charset val="134"/>
      </rPr>
      <t>|</t>
    </r>
    <r>
      <rPr>
        <sz val="10"/>
        <color rgb="FF000000"/>
        <rFont val="宋体"/>
        <charset val="134"/>
      </rPr>
      <t>将受热融化的塑胶原材料由注塑机螺杆推进高压射入塑胶模具的模腔</t>
    </r>
    <r>
      <rPr>
        <sz val="10"/>
        <color rgb="FF000000"/>
        <rFont val="Arial"/>
        <charset val="134"/>
      </rPr>
      <t>,</t>
    </r>
    <r>
      <rPr>
        <sz val="10"/>
        <color rgb="FF000000"/>
        <rFont val="宋体"/>
        <charset val="134"/>
      </rPr>
      <t>经冷却固化后</t>
    </r>
    <r>
      <rPr>
        <sz val="10"/>
        <color rgb="FF000000"/>
        <rFont val="Arial"/>
        <charset val="134"/>
      </rPr>
      <t>,</t>
    </r>
    <r>
      <rPr>
        <sz val="10"/>
        <color rgb="FF000000"/>
        <rFont val="宋体"/>
        <charset val="134"/>
      </rPr>
      <t>得到塑胶成形产品</t>
    </r>
  </si>
  <si>
    <t>STEEL</t>
  </si>
  <si>
    <t>2025-07-25</t>
  </si>
  <si>
    <t>CHINA</t>
  </si>
  <si>
    <t>NEW</t>
  </si>
  <si>
    <t>C01</t>
  </si>
  <si>
    <t>60*55*80</t>
  </si>
  <si>
    <t>50*46*76</t>
  </si>
  <si>
    <t>INJECTION</t>
  </si>
  <si>
    <t>NO</t>
  </si>
  <si>
    <t>ROBOT ARM</t>
  </si>
  <si>
    <t>模具机械手治具</t>
  </si>
  <si>
    <t>TECHSEN ELECTRONICS(SHENZHEN)CO.,LTD</t>
  </si>
  <si>
    <t>001-22017-01B-01</t>
  </si>
  <si>
    <r>
      <rPr>
        <sz val="10"/>
        <color rgb="FF000000"/>
        <rFont val="Arial"/>
        <charset val="134"/>
      </rPr>
      <t>0|1|</t>
    </r>
    <r>
      <rPr>
        <sz val="10"/>
        <color rgb="FF000000"/>
        <rFont val="宋体"/>
        <charset val="134"/>
      </rPr>
      <t>啤塑机辅助用</t>
    </r>
    <r>
      <rPr>
        <sz val="10"/>
        <color rgb="FF000000"/>
        <rFont val="Arial"/>
        <charset val="134"/>
      </rPr>
      <t>|</t>
    </r>
    <r>
      <rPr>
        <sz val="10"/>
        <color rgb="FF000000"/>
        <rFont val="宋体"/>
        <charset val="134"/>
      </rPr>
      <t>无品牌</t>
    </r>
    <r>
      <rPr>
        <sz val="10"/>
        <color rgb="FF000000"/>
        <rFont val="Arial"/>
        <charset val="134"/>
      </rPr>
      <t>|001-22017-01B-01</t>
    </r>
    <r>
      <rPr>
        <sz val="10"/>
        <color rgb="FF000000"/>
        <rFont val="宋体"/>
        <charset val="134"/>
      </rPr>
      <t>型</t>
    </r>
  </si>
  <si>
    <t>PLASTIC＋HARDWARE</t>
  </si>
  <si>
    <t>2025.10</t>
  </si>
  <si>
    <t>44*23*16</t>
  </si>
  <si>
    <t>TOOLING INJECTION</t>
  </si>
  <si>
    <t>WAVE SOLDERING FIXTURE</t>
  </si>
  <si>
    <t>过炉治具</t>
  </si>
  <si>
    <t>DONGGUAN CHANGAN XINGYAO AUTOMATION PROCESSING SHOP</t>
  </si>
  <si>
    <t>VE-2(Main board)</t>
  </si>
  <si>
    <t>VEIIZF01A-F</t>
  </si>
  <si>
    <r>
      <rPr>
        <sz val="10"/>
        <color rgb="FF000000"/>
        <rFont val="Arial"/>
        <charset val="134"/>
      </rPr>
      <t>0|1|</t>
    </r>
    <r>
      <rPr>
        <sz val="10"/>
        <color rgb="FF000000"/>
        <rFont val="宋体"/>
        <charset val="134"/>
      </rPr>
      <t>焊接产品用</t>
    </r>
    <r>
      <rPr>
        <sz val="10"/>
        <color rgb="FF000000"/>
        <rFont val="Arial"/>
        <charset val="134"/>
      </rPr>
      <t>|</t>
    </r>
    <r>
      <rPr>
        <sz val="10"/>
        <color rgb="FF000000"/>
        <rFont val="宋体"/>
        <charset val="134"/>
      </rPr>
      <t>无品牌</t>
    </r>
    <r>
      <rPr>
        <sz val="10"/>
        <color rgb="FF000000"/>
        <rFont val="Arial"/>
        <charset val="134"/>
      </rPr>
      <t>|VE-2(Main board)</t>
    </r>
    <r>
      <rPr>
        <sz val="10"/>
        <color rgb="FF000000"/>
        <rFont val="宋体"/>
        <charset val="134"/>
      </rPr>
      <t>型</t>
    </r>
  </si>
  <si>
    <t>玻纤板</t>
  </si>
  <si>
    <t>FIBERGLASS BOARD</t>
  </si>
  <si>
    <t>A1</t>
  </si>
  <si>
    <t>35X35x29.6</t>
  </si>
  <si>
    <t>33.5x30x3</t>
  </si>
  <si>
    <t>WAVE SOLDERING</t>
  </si>
  <si>
    <t>VE-2(Main board-cover)</t>
  </si>
  <si>
    <t>VEIIZF01A-F1</t>
  </si>
  <si>
    <r>
      <rPr>
        <sz val="10"/>
        <color rgb="FF000000"/>
        <rFont val="Arial"/>
        <charset val="134"/>
      </rPr>
      <t>0|1|</t>
    </r>
    <r>
      <rPr>
        <sz val="10"/>
        <color rgb="FF000000"/>
        <rFont val="宋体"/>
        <charset val="134"/>
      </rPr>
      <t>焊接产品用</t>
    </r>
    <r>
      <rPr>
        <sz val="10"/>
        <color rgb="FF000000"/>
        <rFont val="Arial"/>
        <charset val="134"/>
      </rPr>
      <t>|</t>
    </r>
    <r>
      <rPr>
        <sz val="10"/>
        <color rgb="FF000000"/>
        <rFont val="宋体"/>
        <charset val="134"/>
      </rPr>
      <t>无品牌</t>
    </r>
    <r>
      <rPr>
        <sz val="10"/>
        <color rgb="FF000000"/>
        <rFont val="Arial"/>
        <charset val="134"/>
      </rPr>
      <t>|VE-2(Main board-cover)</t>
    </r>
    <r>
      <rPr>
        <sz val="10"/>
        <color rgb="FF000000"/>
        <rFont val="宋体"/>
        <charset val="134"/>
      </rPr>
      <t>型</t>
    </r>
  </si>
  <si>
    <t>电木板</t>
  </si>
  <si>
    <t>30x15.5x3</t>
  </si>
  <si>
    <t>TRAVEL OPERATION(PTC board)</t>
  </si>
  <si>
    <t>OPERAPF01A-C</t>
  </si>
  <si>
    <r>
      <rPr>
        <sz val="10"/>
        <color rgb="FF000000"/>
        <rFont val="Arial"/>
        <charset val="134"/>
      </rPr>
      <t>0|1|</t>
    </r>
    <r>
      <rPr>
        <sz val="10"/>
        <color rgb="FF000000"/>
        <rFont val="宋体"/>
        <charset val="134"/>
      </rPr>
      <t>焊接产品用</t>
    </r>
    <r>
      <rPr>
        <sz val="10"/>
        <color rgb="FF000000"/>
        <rFont val="Arial"/>
        <charset val="134"/>
      </rPr>
      <t>|</t>
    </r>
    <r>
      <rPr>
        <sz val="10"/>
        <color rgb="FF000000"/>
        <rFont val="宋体"/>
        <charset val="134"/>
      </rPr>
      <t>无品牌</t>
    </r>
    <r>
      <rPr>
        <sz val="10"/>
        <color rgb="FF000000"/>
        <rFont val="Arial"/>
        <charset val="134"/>
      </rPr>
      <t>|TRAVEL OPERATION(PTC board)</t>
    </r>
    <r>
      <rPr>
        <sz val="10"/>
        <color rgb="FF000000"/>
        <rFont val="宋体"/>
        <charset val="134"/>
      </rPr>
      <t>型</t>
    </r>
  </si>
  <si>
    <t>A2</t>
  </si>
  <si>
    <t>35x35x16</t>
  </si>
  <si>
    <t>29x30x2</t>
  </si>
  <si>
    <t>FCT JIG</t>
  </si>
  <si>
    <t>PCBA测试架</t>
  </si>
  <si>
    <t>VE-1</t>
  </si>
  <si>
    <t>VE-1P01</t>
  </si>
  <si>
    <r>
      <rPr>
        <sz val="10"/>
        <color rgb="FF000000"/>
        <rFont val="Arial"/>
        <charset val="134"/>
      </rPr>
      <t>0|1|PCBA</t>
    </r>
    <r>
      <rPr>
        <sz val="10"/>
        <color rgb="FF000000"/>
        <rFont val="宋体"/>
        <charset val="134"/>
      </rPr>
      <t>测试架用</t>
    </r>
    <r>
      <rPr>
        <sz val="10"/>
        <color rgb="FF000000"/>
        <rFont val="Arial"/>
        <charset val="134"/>
      </rPr>
      <t>|</t>
    </r>
    <r>
      <rPr>
        <sz val="10"/>
        <color rgb="FF000000"/>
        <rFont val="宋体"/>
        <charset val="134"/>
      </rPr>
      <t>检测</t>
    </r>
    <r>
      <rPr>
        <sz val="10"/>
        <color rgb="FF000000"/>
        <rFont val="Arial"/>
        <charset val="134"/>
      </rPr>
      <t>PCBA</t>
    </r>
    <r>
      <rPr>
        <sz val="10"/>
        <color rgb="FF000000"/>
        <rFont val="宋体"/>
        <charset val="134"/>
      </rPr>
      <t>的质量和性能</t>
    </r>
    <r>
      <rPr>
        <sz val="10"/>
        <color rgb="FF000000"/>
        <rFont val="Arial"/>
        <charset val="134"/>
      </rPr>
      <t>|</t>
    </r>
    <r>
      <rPr>
        <sz val="10"/>
        <color rgb="FF000000"/>
        <rFont val="宋体"/>
        <charset val="134"/>
      </rPr>
      <t>未带记录装置</t>
    </r>
    <r>
      <rPr>
        <sz val="10"/>
        <color rgb="FF000000"/>
        <rFont val="Arial"/>
        <charset val="134"/>
      </rPr>
      <t>|</t>
    </r>
    <r>
      <rPr>
        <sz val="10"/>
        <color rgb="FF000000"/>
        <rFont val="宋体"/>
        <charset val="134"/>
      </rPr>
      <t>无品牌</t>
    </r>
    <r>
      <rPr>
        <sz val="10"/>
        <color rgb="FF000000"/>
        <rFont val="Arial"/>
        <charset val="134"/>
      </rPr>
      <t>|VE-1</t>
    </r>
    <r>
      <rPr>
        <sz val="10"/>
        <color rgb="FF000000"/>
        <rFont val="宋体"/>
        <charset val="134"/>
      </rPr>
      <t>型</t>
    </r>
  </si>
  <si>
    <r>
      <rPr>
        <sz val="10"/>
        <rFont val="宋体"/>
        <charset val="134"/>
      </rPr>
      <t>电木板</t>
    </r>
    <r>
      <rPr>
        <sz val="10"/>
        <rFont val="Arial"/>
        <charset val="134"/>
      </rPr>
      <t>+</t>
    </r>
    <r>
      <rPr>
        <sz val="10"/>
        <rFont val="宋体"/>
        <charset val="134"/>
      </rPr>
      <t>亚克力</t>
    </r>
  </si>
  <si>
    <t>BAKELITE+PMMA</t>
  </si>
  <si>
    <t>A3</t>
  </si>
  <si>
    <t>60X51X32</t>
  </si>
  <si>
    <t>30X25X12</t>
  </si>
  <si>
    <t>PCBA TEST</t>
  </si>
  <si>
    <t>SOLDERING LED, VR, AND SW FIXTURES</t>
  </si>
  <si>
    <t>焊LED/VR/SW治具</t>
  </si>
  <si>
    <t>VE-1F05</t>
  </si>
  <si>
    <r>
      <rPr>
        <sz val="10"/>
        <color rgb="FF000000"/>
        <rFont val="Arial"/>
        <charset val="134"/>
      </rPr>
      <t>0|1|</t>
    </r>
    <r>
      <rPr>
        <sz val="10"/>
        <color rgb="FF000000"/>
        <rFont val="宋体"/>
        <charset val="134"/>
      </rPr>
      <t>生产组装用</t>
    </r>
    <r>
      <rPr>
        <sz val="10"/>
        <color rgb="FF000000"/>
        <rFont val="Arial"/>
        <charset val="134"/>
      </rPr>
      <t>|</t>
    </r>
    <r>
      <rPr>
        <sz val="10"/>
        <color rgb="FF000000"/>
        <rFont val="宋体"/>
        <charset val="134"/>
      </rPr>
      <t>无品牌</t>
    </r>
    <r>
      <rPr>
        <sz val="10"/>
        <color rgb="FF000000"/>
        <rFont val="Arial"/>
        <charset val="134"/>
      </rPr>
      <t>|VE-1</t>
    </r>
    <r>
      <rPr>
        <sz val="10"/>
        <color rgb="FF000000"/>
        <rFont val="宋体"/>
        <charset val="134"/>
      </rPr>
      <t>型</t>
    </r>
  </si>
  <si>
    <t>BAKELITE</t>
  </si>
  <si>
    <t>21X17X8</t>
  </si>
  <si>
    <t>ASSEMBLY</t>
  </si>
  <si>
    <t>WELDING IRON SHEETS, CABLE ROUTING, AND GLUE DISPENSING FIXTURES</t>
  </si>
  <si>
    <t>焊铁片/排线/打胶水治具</t>
  </si>
  <si>
    <t>VE-1F06</t>
  </si>
  <si>
    <t>21X7X8.5</t>
  </si>
  <si>
    <t>PANEL SAWING FIXTURE</t>
  </si>
  <si>
    <t>分板治具</t>
  </si>
  <si>
    <t>VE-1F07</t>
  </si>
  <si>
    <t>电木板+铝</t>
  </si>
  <si>
    <t>BAKELITE+AL</t>
  </si>
  <si>
    <t>17X3.5X15</t>
  </si>
  <si>
    <t>SOLDERING FIXTURE</t>
  </si>
  <si>
    <t>执锡治具</t>
  </si>
  <si>
    <t>VE-1F08</t>
  </si>
  <si>
    <t>19X15X11.5</t>
  </si>
  <si>
    <t>CHECK VR BUTTON FIXTURE</t>
  </si>
  <si>
    <t>检查VR钮治具</t>
  </si>
  <si>
    <t>VE-2F09</t>
  </si>
  <si>
    <t>亚克力+塑胶</t>
  </si>
  <si>
    <t>PMMA+PLC</t>
  </si>
  <si>
    <t>18X5X1.5</t>
  </si>
  <si>
    <t>CAPACITOR PROCESSING FIXTURE</t>
  </si>
  <si>
    <t>电容加工治具</t>
  </si>
  <si>
    <t>VE-1F10</t>
  </si>
  <si>
    <t>不锈钢</t>
  </si>
  <si>
    <t>16X8X17</t>
  </si>
  <si>
    <t>TEST BOX</t>
  </si>
  <si>
    <t>测试盒</t>
  </si>
  <si>
    <t>VE-1C01</t>
  </si>
  <si>
    <r>
      <rPr>
        <sz val="10"/>
        <color rgb="FF000000"/>
        <rFont val="Arial"/>
        <charset val="134"/>
      </rPr>
      <t>0|1|</t>
    </r>
    <r>
      <rPr>
        <sz val="10"/>
        <color rgb="FF000000"/>
        <rFont val="宋体"/>
        <charset val="134"/>
      </rPr>
      <t>电子产品用</t>
    </r>
    <r>
      <rPr>
        <sz val="10"/>
        <color rgb="FF000000"/>
        <rFont val="Arial"/>
        <charset val="134"/>
      </rPr>
      <t>|</t>
    </r>
    <r>
      <rPr>
        <sz val="10"/>
        <color rgb="FF000000"/>
        <rFont val="宋体"/>
        <charset val="134"/>
      </rPr>
      <t>测试电子产品功能用</t>
    </r>
    <r>
      <rPr>
        <sz val="10"/>
        <color rgb="FF000000"/>
        <rFont val="Arial"/>
        <charset val="134"/>
      </rPr>
      <t>|</t>
    </r>
    <r>
      <rPr>
        <sz val="10"/>
        <color rgb="FF000000"/>
        <rFont val="宋体"/>
        <charset val="134"/>
      </rPr>
      <t>未带记录装置</t>
    </r>
    <r>
      <rPr>
        <sz val="10"/>
        <color rgb="FF000000"/>
        <rFont val="Arial"/>
        <charset val="134"/>
      </rPr>
      <t>|</t>
    </r>
    <r>
      <rPr>
        <sz val="10"/>
        <color rgb="FF000000"/>
        <rFont val="宋体"/>
        <charset val="134"/>
      </rPr>
      <t>无品牌</t>
    </r>
    <r>
      <rPr>
        <sz val="10"/>
        <color rgb="FF000000"/>
        <rFont val="Arial"/>
        <charset val="134"/>
      </rPr>
      <t>|VE-1</t>
    </r>
    <r>
      <rPr>
        <sz val="10"/>
        <color rgb="FF000000"/>
        <rFont val="宋体"/>
        <charset val="134"/>
      </rPr>
      <t>型</t>
    </r>
  </si>
  <si>
    <t>铝+电子组件</t>
  </si>
  <si>
    <t>AL+ELECTRONIC</t>
  </si>
  <si>
    <t>DC9V</t>
  </si>
  <si>
    <t>5W</t>
  </si>
  <si>
    <t>15X14X11</t>
  </si>
  <si>
    <t>TEST USE</t>
  </si>
  <si>
    <t>VE-2</t>
  </si>
  <si>
    <t>VE-2C01</t>
  </si>
  <si>
    <r>
      <rPr>
        <sz val="10"/>
        <color rgb="FF000000"/>
        <rFont val="Arial"/>
        <charset val="134"/>
      </rPr>
      <t>0|1|</t>
    </r>
    <r>
      <rPr>
        <sz val="10"/>
        <color rgb="FF000000"/>
        <rFont val="宋体"/>
        <charset val="134"/>
      </rPr>
      <t>电子产品用</t>
    </r>
    <r>
      <rPr>
        <sz val="10"/>
        <color rgb="FF000000"/>
        <rFont val="Arial"/>
        <charset val="134"/>
      </rPr>
      <t>|</t>
    </r>
    <r>
      <rPr>
        <sz val="10"/>
        <color rgb="FF000000"/>
        <rFont val="宋体"/>
        <charset val="134"/>
      </rPr>
      <t>测试电子产品功能用</t>
    </r>
    <r>
      <rPr>
        <sz val="10"/>
        <color rgb="FF000000"/>
        <rFont val="Arial"/>
        <charset val="134"/>
      </rPr>
      <t>|</t>
    </r>
    <r>
      <rPr>
        <sz val="10"/>
        <color rgb="FF000000"/>
        <rFont val="宋体"/>
        <charset val="134"/>
      </rPr>
      <t>未带记录装置</t>
    </r>
    <r>
      <rPr>
        <sz val="10"/>
        <color rgb="FF000000"/>
        <rFont val="Arial"/>
        <charset val="134"/>
      </rPr>
      <t>|</t>
    </r>
    <r>
      <rPr>
        <sz val="10"/>
        <color rgb="FF000000"/>
        <rFont val="宋体"/>
        <charset val="134"/>
      </rPr>
      <t>无品牌</t>
    </r>
    <r>
      <rPr>
        <sz val="10"/>
        <color rgb="FF000000"/>
        <rFont val="Arial"/>
        <charset val="134"/>
      </rPr>
      <t>|VE-2</t>
    </r>
    <r>
      <rPr>
        <sz val="10"/>
        <color rgb="FF000000"/>
        <rFont val="宋体"/>
        <charset val="134"/>
      </rPr>
      <t>型</t>
    </r>
  </si>
  <si>
    <t>18X14X9</t>
  </si>
  <si>
    <t>DUMMY BATTERY</t>
  </si>
  <si>
    <t>假电池</t>
  </si>
  <si>
    <t>2A</t>
  </si>
  <si>
    <t>0|1|测试电子产品用|6V|无品牌|无型号</t>
  </si>
  <si>
    <t>电木板+铁</t>
  </si>
  <si>
    <t>BAKELITE+IRON</t>
  </si>
  <si>
    <t>5X1.3</t>
  </si>
  <si>
    <t>WINDMILL</t>
  </si>
  <si>
    <t>风磨机</t>
  </si>
  <si>
    <t>LECHENG HARDWARE TOOL STORE</t>
  </si>
  <si>
    <t>NK-180</t>
  </si>
  <si>
    <r>
      <rPr>
        <sz val="10"/>
        <color rgb="FF000000"/>
        <rFont val="Arial"/>
        <charset val="134"/>
      </rPr>
      <t>0|1|</t>
    </r>
    <r>
      <rPr>
        <sz val="10"/>
        <color rgb="FF000000"/>
        <rFont val="宋体"/>
        <charset val="134"/>
      </rPr>
      <t>粉磨和风干用</t>
    </r>
    <r>
      <rPr>
        <sz val="10"/>
        <color rgb="FF000000"/>
        <rFont val="Arial"/>
        <charset val="134"/>
      </rPr>
      <t>|</t>
    </r>
    <r>
      <rPr>
        <sz val="10"/>
        <color rgb="FF000000"/>
        <rFont val="宋体"/>
        <charset val="134"/>
      </rPr>
      <t>无品牌</t>
    </r>
    <r>
      <rPr>
        <sz val="10"/>
        <color rgb="FF000000"/>
        <rFont val="Arial"/>
        <charset val="134"/>
      </rPr>
      <t>|NK-180</t>
    </r>
    <r>
      <rPr>
        <sz val="10"/>
        <color rgb="FF000000"/>
        <rFont val="宋体"/>
        <charset val="134"/>
      </rPr>
      <t>型</t>
    </r>
  </si>
  <si>
    <t>铁+塑胶</t>
  </si>
  <si>
    <t>PLC+IRON</t>
  </si>
  <si>
    <t>24X20X4.5</t>
  </si>
  <si>
    <t>TOOLING</t>
  </si>
  <si>
    <t>POWER BOX</t>
  </si>
  <si>
    <t>电源盒</t>
  </si>
  <si>
    <t>DC01</t>
  </si>
  <si>
    <r>
      <rPr>
        <sz val="10"/>
        <color rgb="FF000000"/>
        <rFont val="Arial"/>
        <charset val="134"/>
      </rPr>
      <t>0|1|</t>
    </r>
    <r>
      <rPr>
        <sz val="10"/>
        <color rgb="FF000000"/>
        <rFont val="宋体"/>
        <charset val="134"/>
      </rPr>
      <t>用于稳压电源输出</t>
    </r>
    <r>
      <rPr>
        <sz val="10"/>
        <color rgb="FF000000"/>
        <rFont val="Arial"/>
        <charset val="134"/>
      </rPr>
      <t>|</t>
    </r>
    <r>
      <rPr>
        <sz val="10"/>
        <color rgb="FF000000"/>
        <rFont val="宋体"/>
        <charset val="134"/>
      </rPr>
      <t>直流稳压电源</t>
    </r>
    <r>
      <rPr>
        <sz val="10"/>
        <color rgb="FF000000"/>
        <rFont val="Arial"/>
        <charset val="134"/>
      </rPr>
      <t>|5W|+-5%|</t>
    </r>
    <r>
      <rPr>
        <sz val="10"/>
        <color rgb="FF000000"/>
        <rFont val="宋体"/>
        <charset val="134"/>
      </rPr>
      <t>无品牌</t>
    </r>
    <r>
      <rPr>
        <sz val="10"/>
        <color rgb="FF000000"/>
        <rFont val="Arial"/>
        <charset val="134"/>
      </rPr>
      <t>|</t>
    </r>
    <r>
      <rPr>
        <sz val="10"/>
        <color rgb="FF000000"/>
        <rFont val="宋体"/>
        <charset val="134"/>
      </rPr>
      <t>无型号</t>
    </r>
  </si>
  <si>
    <t>塑胶+电子组件</t>
  </si>
  <si>
    <t>PLC+ELECTRONIC</t>
  </si>
  <si>
    <t>20X18X12</t>
  </si>
  <si>
    <t>NEEDLE-TYPE TENSIOMETER</t>
  </si>
  <si>
    <t>针式拉力计</t>
  </si>
  <si>
    <t>JYW GROUP(HON KONG) CO.TLD</t>
  </si>
  <si>
    <t>NK-500</t>
  </si>
  <si>
    <r>
      <rPr>
        <sz val="10"/>
        <color rgb="FF000000"/>
        <rFont val="Arial"/>
        <charset val="134"/>
      </rPr>
      <t>0|1|</t>
    </r>
    <r>
      <rPr>
        <sz val="10"/>
        <color rgb="FF000000"/>
        <rFont val="宋体"/>
        <charset val="134"/>
      </rPr>
      <t>力度测试</t>
    </r>
    <r>
      <rPr>
        <sz val="10"/>
        <color rgb="FF000000"/>
        <rFont val="Arial"/>
        <charset val="134"/>
      </rPr>
      <t>|</t>
    </r>
    <r>
      <rPr>
        <sz val="10"/>
        <color rgb="FF000000"/>
        <rFont val="宋体"/>
        <charset val="134"/>
      </rPr>
      <t>塑胶、五金</t>
    </r>
    <r>
      <rPr>
        <sz val="10"/>
        <color rgb="FF000000"/>
        <rFont val="Arial"/>
        <charset val="134"/>
      </rPr>
      <t>|</t>
    </r>
    <r>
      <rPr>
        <sz val="10"/>
        <color rgb="FF000000"/>
        <rFont val="宋体"/>
        <charset val="134"/>
      </rPr>
      <t>无品牌</t>
    </r>
    <r>
      <rPr>
        <sz val="10"/>
        <color rgb="FF000000"/>
        <rFont val="Arial"/>
        <charset val="134"/>
      </rPr>
      <t>|NK-500</t>
    </r>
    <r>
      <rPr>
        <sz val="10"/>
        <color rgb="FF000000"/>
        <rFont val="宋体"/>
        <charset val="134"/>
      </rPr>
      <t>型号</t>
    </r>
  </si>
  <si>
    <t>IRON+ELECTRONIC</t>
  </si>
  <si>
    <t>26X17X6.5</t>
  </si>
  <si>
    <t>VE-2F01</t>
  </si>
  <si>
    <r>
      <rPr>
        <sz val="10"/>
        <color rgb="FF000000"/>
        <rFont val="Arial"/>
        <charset val="134"/>
      </rPr>
      <t>0|1|</t>
    </r>
    <r>
      <rPr>
        <sz val="10"/>
        <color rgb="FF000000"/>
        <rFont val="宋体"/>
        <charset val="134"/>
      </rPr>
      <t>生产组装用</t>
    </r>
    <r>
      <rPr>
        <sz val="10"/>
        <color rgb="FF000000"/>
        <rFont val="Arial"/>
        <charset val="134"/>
      </rPr>
      <t>|</t>
    </r>
    <r>
      <rPr>
        <sz val="10"/>
        <color rgb="FF000000"/>
        <rFont val="宋体"/>
        <charset val="134"/>
      </rPr>
      <t>无品牌</t>
    </r>
    <r>
      <rPr>
        <sz val="10"/>
        <color rgb="FF000000"/>
        <rFont val="Arial"/>
        <charset val="134"/>
      </rPr>
      <t>|VE-2</t>
    </r>
    <r>
      <rPr>
        <sz val="10"/>
        <color rgb="FF000000"/>
        <rFont val="宋体"/>
        <charset val="134"/>
      </rPr>
      <t>型</t>
    </r>
  </si>
  <si>
    <t>A4</t>
  </si>
  <si>
    <t>48.5X39X36</t>
  </si>
  <si>
    <t>VE-2F02</t>
  </si>
  <si>
    <t>VE-2F03</t>
  </si>
  <si>
    <t>VE-2F04</t>
  </si>
  <si>
    <t>VE-2F05</t>
  </si>
  <si>
    <t>VE-2P01</t>
  </si>
  <si>
    <r>
      <rPr>
        <sz val="10"/>
        <color rgb="FF000000"/>
        <rFont val="Arial"/>
        <charset val="134"/>
      </rPr>
      <t>0|1|PCBA</t>
    </r>
    <r>
      <rPr>
        <sz val="10"/>
        <color rgb="FF000000"/>
        <rFont val="宋体"/>
        <charset val="134"/>
      </rPr>
      <t>测试架用</t>
    </r>
    <r>
      <rPr>
        <sz val="10"/>
        <color rgb="FF000000"/>
        <rFont val="Arial"/>
        <charset val="134"/>
      </rPr>
      <t>|</t>
    </r>
    <r>
      <rPr>
        <sz val="10"/>
        <color rgb="FF000000"/>
        <rFont val="宋体"/>
        <charset val="134"/>
      </rPr>
      <t>检测</t>
    </r>
    <r>
      <rPr>
        <sz val="10"/>
        <color rgb="FF000000"/>
        <rFont val="Arial"/>
        <charset val="134"/>
      </rPr>
      <t>PCBA</t>
    </r>
    <r>
      <rPr>
        <sz val="10"/>
        <color rgb="FF000000"/>
        <rFont val="宋体"/>
        <charset val="134"/>
      </rPr>
      <t>的质量和性能</t>
    </r>
    <r>
      <rPr>
        <sz val="10"/>
        <color rgb="FF000000"/>
        <rFont val="Arial"/>
        <charset val="134"/>
      </rPr>
      <t>|</t>
    </r>
    <r>
      <rPr>
        <sz val="10"/>
        <color rgb="FF000000"/>
        <rFont val="宋体"/>
        <charset val="134"/>
      </rPr>
      <t>未带记录装置</t>
    </r>
    <r>
      <rPr>
        <sz val="10"/>
        <color rgb="FF000000"/>
        <rFont val="Arial"/>
        <charset val="134"/>
      </rPr>
      <t>|</t>
    </r>
    <r>
      <rPr>
        <sz val="10"/>
        <color rgb="FF000000"/>
        <rFont val="宋体"/>
        <charset val="134"/>
      </rPr>
      <t>无品牌</t>
    </r>
    <r>
      <rPr>
        <sz val="10"/>
        <color rgb="FF000000"/>
        <rFont val="Arial"/>
        <charset val="134"/>
      </rPr>
      <t>|VE-2</t>
    </r>
    <r>
      <rPr>
        <sz val="10"/>
        <color rgb="FF000000"/>
        <rFont val="宋体"/>
        <charset val="134"/>
      </rPr>
      <t>型</t>
    </r>
  </si>
  <si>
    <t>电木板+亚克力</t>
  </si>
  <si>
    <t>STEEL+PMMA</t>
  </si>
  <si>
    <t>FIXED BOTTOM SHELL, LOCK VR NUT FIXTURE</t>
  </si>
  <si>
    <t>固定底面壳/锁VR螺母治具</t>
  </si>
  <si>
    <t>VE-2F06</t>
  </si>
  <si>
    <t>18X16X7</t>
  </si>
  <si>
    <t>POSITIONING MAIN BOARD AND JACK BOARD CYCLOIDAL FIXTURE</t>
  </si>
  <si>
    <t>定位MAIN板与JACK板摆线治具</t>
  </si>
  <si>
    <t>VE-2F07</t>
  </si>
  <si>
    <t>18X13.5X7.5</t>
  </si>
  <si>
    <t>LOCK THE SCREWS ON THE SIDE OF THE BOTTOM SHELL NUT FIXTURE</t>
  </si>
  <si>
    <t>锁底壳侧面螺丝.螺母治具</t>
  </si>
  <si>
    <t>VE-2F08</t>
  </si>
  <si>
    <t>18X16X13</t>
  </si>
  <si>
    <t>LOCK SHELL BUTTON PANEL SCREW FIXTURE</t>
  </si>
  <si>
    <t>锁面壳按钮面板螺丝治具</t>
  </si>
  <si>
    <t>15X13X1.5</t>
  </si>
  <si>
    <t>LOCK BOTTOM SHELL SCREW FIXTURE</t>
  </si>
  <si>
    <t>锁底壳螺丝治具</t>
  </si>
  <si>
    <t>VE-2F10</t>
  </si>
  <si>
    <t>18X16X9</t>
  </si>
  <si>
    <t>SOLDERING BATTERY SLINGSHOT FIXTURE</t>
  </si>
  <si>
    <t>焊电池弹弓治具</t>
  </si>
  <si>
    <t>VE-2F11</t>
  </si>
  <si>
    <t>22X9X3</t>
  </si>
  <si>
    <t>BATTERY COMPARTMENT SLINGSHOT (INNER SIDE) FIXTURE</t>
  </si>
  <si>
    <t>装电池仓弹弓（内侧）治具</t>
  </si>
  <si>
    <t>VE-2F12</t>
  </si>
  <si>
    <t>23X118</t>
  </si>
  <si>
    <t>BATTERY COMPARTMENT SLINGSHOT (OUTER SIDE) FIXTURE</t>
  </si>
  <si>
    <t>装电池仓弹弓（外侧）治具</t>
  </si>
  <si>
    <t>VE-2F13</t>
  </si>
  <si>
    <t>18X16X5</t>
  </si>
  <si>
    <t>VE-2F14</t>
  </si>
  <si>
    <t>PLC+PMMA</t>
  </si>
  <si>
    <t xml:space="preserve">Tên Tiếng Việt </t>
  </si>
  <si>
    <t>Khuôn đúc linh kiện nhựa dành cho t/bị đ/tử,gồm các b.phận bằng thép cố định với nhau,không tự vận hành,loại phun,kt:50*46*76 cm,model:BOP IT;NSX:DONGGUAN SANTO MOLD CO.LTD .Mới100%</t>
  </si>
  <si>
    <t>Mặt cửa hút,không tự vận hành,dùng lắp vào cánh tay robot để hút giữ và di chuyển sp sau khi đúc,bằng thép hợp kim,sx: 2025,NCC: TECHSEN ELECTRONICS(SHENZHEN)CO.,LTD.Hàng mới 100%</t>
  </si>
  <si>
    <t>Khay nhựa,thành phần chính: nhựa epoxy pha sợi thuỷ tinh, sử dụng trong công đoạn hàn thiếc cố định mạch điện tử qua lò hàn sóng,kt:33.5x30x3 cm,NSX:DONGGUAN CHANGAN XINGYAO AUTOMATION PROCESSING SHOP.Mới100%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</si>
</sst>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0.0000_ "/>
    <numFmt numFmtId="169" formatCode="0.00_ "/>
    <numFmt numFmtId="170" formatCode="0_ "/>
  </numFmts>
  <fonts count="16">
    <font>
      <sz val="11"/>
      <color theme="1"/>
      <name val="Calibri"/>
      <charset val="134"/>
      <scheme val="minor"/>
    </font>
    <font>
      <sz val="12"/>
      <color theme="1"/>
      <name val="Arial"/>
      <charset val="134"/>
    </font>
    <font>
      <sz val="10"/>
      <name val="Arial"/>
      <charset val="134"/>
    </font>
    <font>
      <b/>
      <sz val="12"/>
      <color rgb="FF000000"/>
      <name val="Arial"/>
      <charset val="134"/>
    </font>
    <font>
      <sz val="10"/>
      <name val="新宋体"/>
      <charset val="134"/>
    </font>
    <font>
      <sz val="10"/>
      <name val="宋体"/>
      <charset val="134"/>
    </font>
    <font>
      <b/>
      <sz val="12"/>
      <color rgb="FF000000"/>
      <name val="楷体"/>
      <charset val="134"/>
    </font>
    <font>
      <sz val="10"/>
      <color rgb="FF000000"/>
      <name val="Arial"/>
      <charset val="134"/>
    </font>
    <font>
      <sz val="10"/>
      <color theme="1"/>
      <name val="Arial"/>
      <charset val="134"/>
    </font>
    <font>
      <sz val="10"/>
      <name val="Arial"/>
    </font>
    <font>
      <b/>
      <sz val="12"/>
      <color rgb="FFFF0000"/>
      <name val="Arial"/>
      <charset val="134"/>
    </font>
    <font>
      <b/>
      <sz val="12"/>
      <color rgb="FF000000"/>
      <name val="宋体"/>
      <charset val="134"/>
    </font>
    <font>
      <b/>
      <sz val="12"/>
      <color rgb="FFFF0000"/>
      <name val="楷体"/>
      <charset val="134"/>
    </font>
    <font>
      <sz val="10"/>
      <color rgb="FF000000"/>
      <name val="宋体"/>
      <charset val="134"/>
    </font>
    <font>
      <b/>
      <sz val="9"/>
      <name val="宋体"/>
      <charset val="134"/>
    </font>
    <font>
      <sz val="9"/>
      <name val="宋体"/>
      <charset val="134"/>
    </font>
  </fonts>
  <fills count="3">
    <fill>
      <patternFill patternType="none"/>
    </fill>
    <fill>
      <patternFill patternType="gray125"/>
    </fill>
    <fill>
      <patternFill patternType="solid">
        <fgColor theme="3"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alignment vertical="center"/>
    </xf>
  </cellStyleXfs>
  <cellXfs count="34">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49" fontId="2" fillId="0" borderId="0" xfId="0" applyNumberFormat="1" applyFont="1" applyAlignment="1">
      <alignment horizontal="left" vertical="center"/>
    </xf>
    <xf numFmtId="168" fontId="2" fillId="0" borderId="0" xfId="0" applyNumberFormat="1" applyFont="1" applyAlignment="1">
      <alignment horizontal="left" vertical="center"/>
    </xf>
    <xf numFmtId="169" fontId="2" fillId="0" borderId="0" xfId="0" applyNumberFormat="1" applyFont="1" applyAlignment="1">
      <alignment horizontal="left" vertical="center"/>
    </xf>
    <xf numFmtId="169" fontId="2" fillId="0" borderId="0" xfId="0" applyNumberFormat="1" applyFont="1" applyAlignment="1">
      <alignment horizontal="center" vertical="center"/>
    </xf>
    <xf numFmtId="170" fontId="3" fillId="2" borderId="1" xfId="0" applyNumberFormat="1" applyFont="1" applyFill="1" applyBorder="1" applyAlignment="1">
      <alignment horizontal="left" vertical="center" wrapText="1"/>
    </xf>
    <xf numFmtId="170" fontId="3" fillId="2" borderId="1"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170" fontId="5" fillId="0" borderId="1" xfId="0" applyNumberFormat="1" applyFont="1" applyBorder="1" applyAlignment="1">
      <alignment horizontal="left" vertical="center" wrapText="1"/>
    </xf>
    <xf numFmtId="170" fontId="6" fillId="2" borderId="1" xfId="0" applyNumberFormat="1" applyFont="1" applyFill="1" applyBorder="1" applyAlignment="1">
      <alignment horizontal="center" vertical="center" wrapText="1"/>
    </xf>
    <xf numFmtId="170" fontId="7" fillId="0" borderId="1" xfId="0" applyNumberFormat="1" applyFont="1" applyBorder="1" applyAlignment="1">
      <alignment horizontal="left" vertical="center" wrapText="1"/>
    </xf>
    <xf numFmtId="170" fontId="2" fillId="0" borderId="1" xfId="0" applyNumberFormat="1" applyFont="1" applyBorder="1" applyAlignment="1">
      <alignment horizontal="left" vertical="center" wrapText="1"/>
    </xf>
    <xf numFmtId="14" fontId="8" fillId="0" borderId="1" xfId="0" applyNumberFormat="1" applyFont="1" applyBorder="1" applyAlignment="1">
      <alignment horizontal="left" vertical="center"/>
    </xf>
    <xf numFmtId="169" fontId="3" fillId="2" borderId="1" xfId="0" applyNumberFormat="1" applyFont="1" applyFill="1" applyBorder="1" applyAlignment="1">
      <alignment horizontal="center" vertical="center" wrapText="1"/>
    </xf>
    <xf numFmtId="170" fontId="2" fillId="0" borderId="1" xfId="0" applyNumberFormat="1" applyFont="1" applyBorder="1" applyAlignment="1">
      <alignment vertical="center" wrapText="1"/>
    </xf>
    <xf numFmtId="168" fontId="9" fillId="0" borderId="1" xfId="0" applyNumberFormat="1" applyFont="1" applyBorder="1" applyAlignment="1">
      <alignment horizontal="left" vertical="center"/>
    </xf>
    <xf numFmtId="168" fontId="2" fillId="0" borderId="1" xfId="0" applyNumberFormat="1" applyFont="1" applyBorder="1" applyAlignment="1">
      <alignment horizontal="left" vertical="center" wrapText="1"/>
    </xf>
    <xf numFmtId="169" fontId="2" fillId="0" borderId="1" xfId="0" applyNumberFormat="1" applyFont="1" applyBorder="1" applyAlignment="1">
      <alignment horizontal="left" vertical="center" wrapText="1"/>
    </xf>
    <xf numFmtId="170" fontId="2" fillId="0" borderId="4" xfId="0" applyNumberFormat="1" applyFont="1" applyBorder="1" applyAlignment="1">
      <alignment horizontal="center" vertical="center" wrapText="1"/>
    </xf>
    <xf numFmtId="170" fontId="10" fillId="2" borderId="1" xfId="0" applyNumberFormat="1" applyFont="1" applyFill="1" applyBorder="1" applyAlignment="1">
      <alignment horizontal="center" vertical="center" wrapText="1"/>
    </xf>
    <xf numFmtId="170" fontId="2" fillId="0" borderId="1" xfId="0" applyNumberFormat="1" applyFont="1" applyBorder="1" applyAlignment="1">
      <alignment horizontal="center" vertical="center" wrapText="1"/>
    </xf>
    <xf numFmtId="0" fontId="2" fillId="0" borderId="1" xfId="0" applyFont="1" applyBorder="1" applyAlignment="1">
      <alignment horizontal="left" vertical="center"/>
    </xf>
    <xf numFmtId="169" fontId="2" fillId="0" borderId="4" xfId="0" applyNumberFormat="1" applyFont="1" applyBorder="1" applyAlignment="1">
      <alignment horizontal="center" vertical="center" wrapText="1"/>
    </xf>
    <xf numFmtId="49" fontId="2" fillId="0" borderId="1" xfId="0" quotePrefix="1" applyNumberFormat="1" applyFont="1" applyBorder="1" applyAlignment="1">
      <alignment horizontal="left" vertical="center" wrapText="1"/>
    </xf>
    <xf numFmtId="170" fontId="2" fillId="0" borderId="2" xfId="0" applyNumberFormat="1" applyFont="1" applyBorder="1" applyAlignment="1">
      <alignment horizontal="center" vertical="center" wrapText="1"/>
    </xf>
    <xf numFmtId="170" fontId="2" fillId="0" borderId="3" xfId="0" applyNumberFormat="1" applyFont="1" applyBorder="1" applyAlignment="1">
      <alignment horizontal="center" vertical="center" wrapText="1"/>
    </xf>
    <xf numFmtId="170" fontId="2" fillId="0" borderId="4" xfId="0" applyNumberFormat="1" applyFont="1" applyBorder="1" applyAlignment="1">
      <alignment horizontal="center" vertical="center" wrapText="1"/>
    </xf>
    <xf numFmtId="169" fontId="2" fillId="0" borderId="2" xfId="0" applyNumberFormat="1" applyFont="1" applyBorder="1" applyAlignment="1">
      <alignment horizontal="center" vertical="center" wrapText="1"/>
    </xf>
    <xf numFmtId="169" fontId="2" fillId="0" borderId="3" xfId="0" applyNumberFormat="1" applyFont="1" applyBorder="1" applyAlignment="1">
      <alignment horizontal="center" vertical="center" wrapText="1"/>
    </xf>
    <xf numFmtId="169" fontId="2" fillId="0" borderId="4" xfId="0" applyNumberFormat="1" applyFont="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jpeg"/><Relationship Id="rId50" Type="http://schemas.openxmlformats.org/officeDocument/2006/relationships/image" Target="../media/image50.png"/><Relationship Id="rId55" Type="http://schemas.openxmlformats.org/officeDocument/2006/relationships/image" Target="../media/image55.jpeg"/><Relationship Id="rId63" Type="http://schemas.openxmlformats.org/officeDocument/2006/relationships/image" Target="../media/image63.png"/><Relationship Id="rId7" Type="http://schemas.openxmlformats.org/officeDocument/2006/relationships/image" Target="../media/image7.jpe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jpeg"/><Relationship Id="rId41" Type="http://schemas.openxmlformats.org/officeDocument/2006/relationships/image" Target="../media/image41.jpe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jpeg"/><Relationship Id="rId40" Type="http://schemas.openxmlformats.org/officeDocument/2006/relationships/image" Target="../media/image40.pn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jpeg"/><Relationship Id="rId57" Type="http://schemas.openxmlformats.org/officeDocument/2006/relationships/image" Target="../media/image57.jpeg"/><Relationship Id="rId61" Type="http://schemas.openxmlformats.org/officeDocument/2006/relationships/image" Target="../media/image61.png"/><Relationship Id="rId10" Type="http://schemas.openxmlformats.org/officeDocument/2006/relationships/image" Target="../media/image10.png"/><Relationship Id="rId19" Type="http://schemas.openxmlformats.org/officeDocument/2006/relationships/image" Target="../media/image19.jpeg"/><Relationship Id="rId31" Type="http://schemas.openxmlformats.org/officeDocument/2006/relationships/image" Target="../media/image31.jpe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jpeg"/><Relationship Id="rId30" Type="http://schemas.openxmlformats.org/officeDocument/2006/relationships/image" Target="../media/image30.pn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8" Type="http://schemas.openxmlformats.org/officeDocument/2006/relationships/image" Target="../media/image8.png"/><Relationship Id="rId51" Type="http://schemas.openxmlformats.org/officeDocument/2006/relationships/image" Target="../media/image51.jpe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jpeg"/></Relationships>
</file>

<file path=xl/drawings/drawing1.xml><?xml version="1.0" encoding="utf-8"?>
<xdr:wsDr xmlns:xdr="http://schemas.openxmlformats.org/drawingml/2006/spreadsheetDrawing" xmlns:a="http://schemas.openxmlformats.org/drawingml/2006/main">
  <xdr:twoCellAnchor editAs="oneCell">
    <xdr:from>
      <xdr:col>20</xdr:col>
      <xdr:colOff>690245</xdr:colOff>
      <xdr:row>2</xdr:row>
      <xdr:rowOff>102235</xdr:rowOff>
    </xdr:from>
    <xdr:to>
      <xdr:col>20</xdr:col>
      <xdr:colOff>1661795</xdr:colOff>
      <xdr:row>2</xdr:row>
      <xdr:rowOff>443230</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7015440" y="1219835"/>
          <a:ext cx="971550" cy="340995"/>
        </a:xfrm>
        <a:prstGeom prst="rect">
          <a:avLst/>
        </a:prstGeom>
        <a:noFill/>
        <a:ln w="9525">
          <a:noFill/>
        </a:ln>
      </xdr:spPr>
    </xdr:pic>
    <xdr:clientData/>
  </xdr:twoCellAnchor>
  <xdr:twoCellAnchor editAs="oneCell">
    <xdr:from>
      <xdr:col>20</xdr:col>
      <xdr:colOff>799465</xdr:colOff>
      <xdr:row>1</xdr:row>
      <xdr:rowOff>88900</xdr:rowOff>
    </xdr:from>
    <xdr:to>
      <xdr:col>20</xdr:col>
      <xdr:colOff>1563370</xdr:colOff>
      <xdr:row>1</xdr:row>
      <xdr:rowOff>431800</xdr:rowOff>
    </xdr:to>
    <xdr:pic>
      <xdr:nvPicPr>
        <xdr:cNvPr id="5" name="图片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28620085" y="668020"/>
          <a:ext cx="763905" cy="342900"/>
        </a:xfrm>
        <a:prstGeom prst="rect">
          <a:avLst/>
        </a:prstGeom>
        <a:noFill/>
        <a:ln w="9525">
          <a:noFill/>
        </a:ln>
      </xdr:spPr>
    </xdr:pic>
    <xdr:clientData/>
  </xdr:twoCellAnchor>
  <xdr:twoCellAnchor editAs="oneCell">
    <xdr:from>
      <xdr:col>19</xdr:col>
      <xdr:colOff>314960</xdr:colOff>
      <xdr:row>2</xdr:row>
      <xdr:rowOff>97790</xdr:rowOff>
    </xdr:from>
    <xdr:to>
      <xdr:col>19</xdr:col>
      <xdr:colOff>585470</xdr:colOff>
      <xdr:row>2</xdr:row>
      <xdr:rowOff>475615</xdr:rowOff>
    </xdr:to>
    <xdr:pic>
      <xdr:nvPicPr>
        <xdr:cNvPr id="6" name="图片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25554305" y="1215390"/>
          <a:ext cx="270510" cy="377825"/>
        </a:xfrm>
        <a:prstGeom prst="rect">
          <a:avLst/>
        </a:prstGeom>
        <a:noFill/>
        <a:ln w="9525">
          <a:noFill/>
        </a:ln>
      </xdr:spPr>
    </xdr:pic>
    <xdr:clientData/>
  </xdr:twoCellAnchor>
  <xdr:twoCellAnchor editAs="oneCell">
    <xdr:from>
      <xdr:col>19</xdr:col>
      <xdr:colOff>290830</xdr:colOff>
      <xdr:row>1</xdr:row>
      <xdr:rowOff>86995</xdr:rowOff>
    </xdr:from>
    <xdr:to>
      <xdr:col>19</xdr:col>
      <xdr:colOff>572770</xdr:colOff>
      <xdr:row>1</xdr:row>
      <xdr:rowOff>428625</xdr:rowOff>
    </xdr:to>
    <xdr:pic>
      <xdr:nvPicPr>
        <xdr:cNvPr id="7" name="图片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a:stretch>
          <a:fillRect/>
        </a:stretch>
      </xdr:blipFill>
      <xdr:spPr>
        <a:xfrm>
          <a:off x="25530175" y="671195"/>
          <a:ext cx="281940" cy="341630"/>
        </a:xfrm>
        <a:prstGeom prst="rect">
          <a:avLst/>
        </a:prstGeom>
        <a:noFill/>
        <a:ln w="9525">
          <a:noFill/>
        </a:ln>
      </xdr:spPr>
    </xdr:pic>
    <xdr:clientData/>
  </xdr:twoCellAnchor>
  <xdr:twoCellAnchor editAs="oneCell">
    <xdr:from>
      <xdr:col>19</xdr:col>
      <xdr:colOff>370522</xdr:colOff>
      <xdr:row>6</xdr:row>
      <xdr:rowOff>87312</xdr:rowOff>
    </xdr:from>
    <xdr:to>
      <xdr:col>19</xdr:col>
      <xdr:colOff>684212</xdr:colOff>
      <xdr:row>6</xdr:row>
      <xdr:rowOff>460057</xdr:rowOff>
    </xdr:to>
    <xdr:pic>
      <xdr:nvPicPr>
        <xdr:cNvPr id="2" name="图片 1" descr="IMG_3663.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a:srcRect/>
        <a:stretch>
          <a:fillRect/>
        </a:stretch>
      </xdr:blipFill>
      <xdr:spPr>
        <a:xfrm rot="5400000">
          <a:off x="25579705" y="3367405"/>
          <a:ext cx="372745" cy="313690"/>
        </a:xfrm>
        <a:prstGeom prst="rect">
          <a:avLst/>
        </a:prstGeom>
      </xdr:spPr>
    </xdr:pic>
    <xdr:clientData/>
  </xdr:twoCellAnchor>
  <xdr:twoCellAnchor editAs="oneCell">
    <xdr:from>
      <xdr:col>20</xdr:col>
      <xdr:colOff>968375</xdr:colOff>
      <xdr:row>6</xdr:row>
      <xdr:rowOff>142875</xdr:rowOff>
    </xdr:from>
    <xdr:to>
      <xdr:col>20</xdr:col>
      <xdr:colOff>1522095</xdr:colOff>
      <xdr:row>6</xdr:row>
      <xdr:rowOff>454660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6"/>
        <a:srcRect/>
        <a:stretch>
          <a:fillRect/>
        </a:stretch>
      </xdr:blipFill>
      <xdr:spPr>
        <a:xfrm>
          <a:off x="27293570" y="3394075"/>
          <a:ext cx="553720" cy="311785"/>
        </a:xfrm>
        <a:prstGeom prst="rect">
          <a:avLst/>
        </a:prstGeom>
        <a:noFill/>
        <a:ln w="1">
          <a:noFill/>
          <a:miter lim="800000"/>
          <a:headEnd/>
          <a:tailEnd type="none" w="med" len="med"/>
        </a:ln>
        <a:effectLst/>
      </xdr:spPr>
    </xdr:pic>
    <xdr:clientData/>
  </xdr:twoCellAnchor>
  <xdr:twoCellAnchor editAs="oneCell">
    <xdr:from>
      <xdr:col>19</xdr:col>
      <xdr:colOff>323850</xdr:colOff>
      <xdr:row>7</xdr:row>
      <xdr:rowOff>95250</xdr:rowOff>
    </xdr:from>
    <xdr:to>
      <xdr:col>19</xdr:col>
      <xdr:colOff>740410</xdr:colOff>
      <xdr:row>7</xdr:row>
      <xdr:rowOff>440690</xdr:rowOff>
    </xdr:to>
    <xdr:pic>
      <xdr:nvPicPr>
        <xdr:cNvPr id="8" name="图片 7" descr="IMG_3664.JP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rcRect/>
        <a:stretch>
          <a:fillRect/>
        </a:stretch>
      </xdr:blipFill>
      <xdr:spPr>
        <a:xfrm>
          <a:off x="25563195" y="3879850"/>
          <a:ext cx="416560" cy="345440"/>
        </a:xfrm>
        <a:prstGeom prst="rect">
          <a:avLst/>
        </a:prstGeom>
      </xdr:spPr>
    </xdr:pic>
    <xdr:clientData/>
  </xdr:twoCellAnchor>
  <xdr:twoCellAnchor editAs="oneCell">
    <xdr:from>
      <xdr:col>20</xdr:col>
      <xdr:colOff>969010</xdr:colOff>
      <xdr:row>7</xdr:row>
      <xdr:rowOff>110490</xdr:rowOff>
    </xdr:from>
    <xdr:to>
      <xdr:col>20</xdr:col>
      <xdr:colOff>1490345</xdr:colOff>
      <xdr:row>7</xdr:row>
      <xdr:rowOff>401955</xdr:rowOff>
    </xdr:to>
    <xdr:pic>
      <xdr:nvPicPr>
        <xdr:cNvPr id="9" name="Picture 1">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srcRect/>
        <a:stretch>
          <a:fillRect/>
        </a:stretch>
      </xdr:blipFill>
      <xdr:spPr>
        <a:xfrm>
          <a:off x="27294205" y="3895090"/>
          <a:ext cx="521335" cy="291465"/>
        </a:xfrm>
        <a:prstGeom prst="rect">
          <a:avLst/>
        </a:prstGeom>
        <a:noFill/>
        <a:ln w="1">
          <a:noFill/>
          <a:miter lim="800000"/>
          <a:headEnd/>
          <a:tailEnd type="none" w="med" len="med"/>
        </a:ln>
        <a:effectLst/>
      </xdr:spPr>
    </xdr:pic>
    <xdr:clientData/>
  </xdr:twoCellAnchor>
  <xdr:twoCellAnchor editAs="oneCell">
    <xdr:from>
      <xdr:col>19</xdr:col>
      <xdr:colOff>334010</xdr:colOff>
      <xdr:row>8</xdr:row>
      <xdr:rowOff>85725</xdr:rowOff>
    </xdr:from>
    <xdr:to>
      <xdr:col>19</xdr:col>
      <xdr:colOff>746760</xdr:colOff>
      <xdr:row>8</xdr:row>
      <xdr:rowOff>412750</xdr:rowOff>
    </xdr:to>
    <xdr:pic>
      <xdr:nvPicPr>
        <xdr:cNvPr id="10" name="图片 9" descr="IMG_3665.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rcRect/>
        <a:stretch>
          <a:fillRect/>
        </a:stretch>
      </xdr:blipFill>
      <xdr:spPr>
        <a:xfrm>
          <a:off x="25573355" y="4403725"/>
          <a:ext cx="412750" cy="327025"/>
        </a:xfrm>
        <a:prstGeom prst="rect">
          <a:avLst/>
        </a:prstGeom>
      </xdr:spPr>
    </xdr:pic>
    <xdr:clientData/>
  </xdr:twoCellAnchor>
  <xdr:twoCellAnchor editAs="oneCell">
    <xdr:from>
      <xdr:col>20</xdr:col>
      <xdr:colOff>981710</xdr:colOff>
      <xdr:row>8</xdr:row>
      <xdr:rowOff>134620</xdr:rowOff>
    </xdr:from>
    <xdr:to>
      <xdr:col>20</xdr:col>
      <xdr:colOff>1486535</xdr:colOff>
      <xdr:row>8</xdr:row>
      <xdr:rowOff>415290</xdr:rowOff>
    </xdr:to>
    <xdr:pic>
      <xdr:nvPicPr>
        <xdr:cNvPr id="11" name="Picture 1">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0"/>
        <a:srcRect/>
        <a:stretch>
          <a:fillRect/>
        </a:stretch>
      </xdr:blipFill>
      <xdr:spPr>
        <a:xfrm>
          <a:off x="27306905" y="4452620"/>
          <a:ext cx="504825" cy="280670"/>
        </a:xfrm>
        <a:prstGeom prst="rect">
          <a:avLst/>
        </a:prstGeom>
        <a:noFill/>
        <a:ln w="1">
          <a:noFill/>
          <a:miter lim="800000"/>
          <a:headEnd/>
          <a:tailEnd type="none" w="med" len="med"/>
        </a:ln>
        <a:effectLst/>
      </xdr:spPr>
    </xdr:pic>
    <xdr:clientData/>
  </xdr:twoCellAnchor>
  <xdr:twoCellAnchor editAs="oneCell">
    <xdr:from>
      <xdr:col>19</xdr:col>
      <xdr:colOff>400685</xdr:colOff>
      <xdr:row>9</xdr:row>
      <xdr:rowOff>152400</xdr:rowOff>
    </xdr:from>
    <xdr:to>
      <xdr:col>19</xdr:col>
      <xdr:colOff>741045</xdr:colOff>
      <xdr:row>9</xdr:row>
      <xdr:rowOff>429895</xdr:rowOff>
    </xdr:to>
    <xdr:pic>
      <xdr:nvPicPr>
        <xdr:cNvPr id="12" name="图片 11" descr="IMG_3666.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srcRect/>
        <a:stretch>
          <a:fillRect/>
        </a:stretch>
      </xdr:blipFill>
      <xdr:spPr>
        <a:xfrm rot="10800000">
          <a:off x="25640030" y="5003800"/>
          <a:ext cx="340360" cy="277495"/>
        </a:xfrm>
        <a:prstGeom prst="rect">
          <a:avLst/>
        </a:prstGeom>
      </xdr:spPr>
    </xdr:pic>
    <xdr:clientData/>
  </xdr:twoCellAnchor>
  <xdr:twoCellAnchor editAs="oneCell">
    <xdr:from>
      <xdr:col>20</xdr:col>
      <xdr:colOff>1045210</xdr:colOff>
      <xdr:row>9</xdr:row>
      <xdr:rowOff>125095</xdr:rowOff>
    </xdr:from>
    <xdr:to>
      <xdr:col>20</xdr:col>
      <xdr:colOff>1493520</xdr:colOff>
      <xdr:row>9</xdr:row>
      <xdr:rowOff>374015</xdr:rowOff>
    </xdr:to>
    <xdr:pic>
      <xdr:nvPicPr>
        <xdr:cNvPr id="13" name="Picture 1">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2"/>
        <a:srcRect/>
        <a:stretch>
          <a:fillRect/>
        </a:stretch>
      </xdr:blipFill>
      <xdr:spPr>
        <a:xfrm>
          <a:off x="27370405" y="4976495"/>
          <a:ext cx="448310" cy="248920"/>
        </a:xfrm>
        <a:prstGeom prst="rect">
          <a:avLst/>
        </a:prstGeom>
        <a:noFill/>
        <a:ln w="1">
          <a:noFill/>
          <a:miter lim="800000"/>
          <a:headEnd/>
          <a:tailEnd type="none" w="med" len="med"/>
        </a:ln>
        <a:effectLst/>
      </xdr:spPr>
    </xdr:pic>
    <xdr:clientData/>
  </xdr:twoCellAnchor>
  <xdr:twoCellAnchor editAs="oneCell">
    <xdr:from>
      <xdr:col>19</xdr:col>
      <xdr:colOff>267335</xdr:colOff>
      <xdr:row>10</xdr:row>
      <xdr:rowOff>66675</xdr:rowOff>
    </xdr:from>
    <xdr:to>
      <xdr:col>19</xdr:col>
      <xdr:colOff>819150</xdr:colOff>
      <xdr:row>10</xdr:row>
      <xdr:rowOff>436880</xdr:rowOff>
    </xdr:to>
    <xdr:pic>
      <xdr:nvPicPr>
        <xdr:cNvPr id="14" name="图片 13" descr="IMG_3667.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srcRect/>
        <a:stretch>
          <a:fillRect/>
        </a:stretch>
      </xdr:blipFill>
      <xdr:spPr>
        <a:xfrm>
          <a:off x="25506680" y="5451475"/>
          <a:ext cx="551815" cy="370205"/>
        </a:xfrm>
        <a:prstGeom prst="rect">
          <a:avLst/>
        </a:prstGeom>
      </xdr:spPr>
    </xdr:pic>
    <xdr:clientData/>
  </xdr:twoCellAnchor>
  <xdr:twoCellAnchor editAs="oneCell">
    <xdr:from>
      <xdr:col>20</xdr:col>
      <xdr:colOff>916305</xdr:colOff>
      <xdr:row>10</xdr:row>
      <xdr:rowOff>99695</xdr:rowOff>
    </xdr:from>
    <xdr:to>
      <xdr:col>20</xdr:col>
      <xdr:colOff>1515110</xdr:colOff>
      <xdr:row>10</xdr:row>
      <xdr:rowOff>427990</xdr:rowOff>
    </xdr:to>
    <xdr:pic>
      <xdr:nvPicPr>
        <xdr:cNvPr id="15" name="Picture 1">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14"/>
        <a:srcRect/>
        <a:stretch>
          <a:fillRect/>
        </a:stretch>
      </xdr:blipFill>
      <xdr:spPr>
        <a:xfrm>
          <a:off x="27241500" y="5484495"/>
          <a:ext cx="598805" cy="328295"/>
        </a:xfrm>
        <a:prstGeom prst="rect">
          <a:avLst/>
        </a:prstGeom>
        <a:noFill/>
        <a:ln w="1">
          <a:noFill/>
          <a:miter lim="800000"/>
          <a:headEnd/>
          <a:tailEnd type="none" w="med" len="med"/>
        </a:ln>
        <a:effectLst/>
      </xdr:spPr>
    </xdr:pic>
    <xdr:clientData/>
  </xdr:twoCellAnchor>
  <xdr:twoCellAnchor editAs="oneCell">
    <xdr:from>
      <xdr:col>19</xdr:col>
      <xdr:colOff>143510</xdr:colOff>
      <xdr:row>11</xdr:row>
      <xdr:rowOff>160655</xdr:rowOff>
    </xdr:from>
    <xdr:to>
      <xdr:col>19</xdr:col>
      <xdr:colOff>838835</xdr:colOff>
      <xdr:row>11</xdr:row>
      <xdr:rowOff>408305</xdr:rowOff>
    </xdr:to>
    <xdr:pic>
      <xdr:nvPicPr>
        <xdr:cNvPr id="16" name="图片 15" descr="IMG_3713.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a:srcRect/>
        <a:stretch>
          <a:fillRect/>
        </a:stretch>
      </xdr:blipFill>
      <xdr:spPr>
        <a:xfrm>
          <a:off x="25382855" y="6078855"/>
          <a:ext cx="695325" cy="247650"/>
        </a:xfrm>
        <a:prstGeom prst="rect">
          <a:avLst/>
        </a:prstGeom>
      </xdr:spPr>
    </xdr:pic>
    <xdr:clientData/>
  </xdr:twoCellAnchor>
  <xdr:twoCellAnchor editAs="oneCell">
    <xdr:from>
      <xdr:col>20</xdr:col>
      <xdr:colOff>862965</xdr:colOff>
      <xdr:row>11</xdr:row>
      <xdr:rowOff>66675</xdr:rowOff>
    </xdr:from>
    <xdr:to>
      <xdr:col>20</xdr:col>
      <xdr:colOff>1551940</xdr:colOff>
      <xdr:row>11</xdr:row>
      <xdr:rowOff>441960</xdr:rowOff>
    </xdr:to>
    <xdr:pic>
      <xdr:nvPicPr>
        <xdr:cNvPr id="17" name="Picture 1">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16"/>
        <a:srcRect/>
        <a:stretch>
          <a:fillRect/>
        </a:stretch>
      </xdr:blipFill>
      <xdr:spPr>
        <a:xfrm>
          <a:off x="27188160" y="5984875"/>
          <a:ext cx="688975" cy="375285"/>
        </a:xfrm>
        <a:prstGeom prst="rect">
          <a:avLst/>
        </a:prstGeom>
        <a:noFill/>
        <a:ln w="1">
          <a:noFill/>
          <a:miter lim="800000"/>
          <a:headEnd/>
          <a:tailEnd type="none" w="med" len="med"/>
        </a:ln>
        <a:effectLst/>
      </xdr:spPr>
    </xdr:pic>
    <xdr:clientData/>
  </xdr:twoCellAnchor>
  <xdr:twoCellAnchor editAs="oneCell">
    <xdr:from>
      <xdr:col>19</xdr:col>
      <xdr:colOff>238760</xdr:colOff>
      <xdr:row>12</xdr:row>
      <xdr:rowOff>79375</xdr:rowOff>
    </xdr:from>
    <xdr:to>
      <xdr:col>19</xdr:col>
      <xdr:colOff>852805</xdr:colOff>
      <xdr:row>12</xdr:row>
      <xdr:rowOff>459740</xdr:rowOff>
    </xdr:to>
    <xdr:pic>
      <xdr:nvPicPr>
        <xdr:cNvPr id="18" name="图片 17" descr="IMG_3669.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a:srcRect/>
        <a:stretch>
          <a:fillRect/>
        </a:stretch>
      </xdr:blipFill>
      <xdr:spPr>
        <a:xfrm>
          <a:off x="25478105" y="6530975"/>
          <a:ext cx="614045" cy="380365"/>
        </a:xfrm>
        <a:prstGeom prst="rect">
          <a:avLst/>
        </a:prstGeom>
      </xdr:spPr>
    </xdr:pic>
    <xdr:clientData/>
  </xdr:twoCellAnchor>
  <xdr:twoCellAnchor editAs="oneCell">
    <xdr:from>
      <xdr:col>20</xdr:col>
      <xdr:colOff>967740</xdr:colOff>
      <xdr:row>12</xdr:row>
      <xdr:rowOff>85725</xdr:rowOff>
    </xdr:from>
    <xdr:to>
      <xdr:col>20</xdr:col>
      <xdr:colOff>1630045</xdr:colOff>
      <xdr:row>12</xdr:row>
      <xdr:rowOff>445135</xdr:rowOff>
    </xdr:to>
    <xdr:pic>
      <xdr:nvPicPr>
        <xdr:cNvPr id="19" name="Picture 2">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8"/>
        <a:srcRect/>
        <a:stretch>
          <a:fillRect/>
        </a:stretch>
      </xdr:blipFill>
      <xdr:spPr>
        <a:xfrm>
          <a:off x="27292935" y="6537325"/>
          <a:ext cx="662305" cy="359410"/>
        </a:xfrm>
        <a:prstGeom prst="rect">
          <a:avLst/>
        </a:prstGeom>
        <a:noFill/>
        <a:ln w="1">
          <a:noFill/>
          <a:miter lim="800000"/>
          <a:headEnd/>
          <a:tailEnd type="none" w="med" len="med"/>
        </a:ln>
        <a:effectLst/>
      </xdr:spPr>
    </xdr:pic>
    <xdr:clientData/>
  </xdr:twoCellAnchor>
  <xdr:twoCellAnchor editAs="oneCell">
    <xdr:from>
      <xdr:col>19</xdr:col>
      <xdr:colOff>238760</xdr:colOff>
      <xdr:row>13</xdr:row>
      <xdr:rowOff>76200</xdr:rowOff>
    </xdr:from>
    <xdr:to>
      <xdr:col>19</xdr:col>
      <xdr:colOff>710565</xdr:colOff>
      <xdr:row>13</xdr:row>
      <xdr:rowOff>429895</xdr:rowOff>
    </xdr:to>
    <xdr:pic>
      <xdr:nvPicPr>
        <xdr:cNvPr id="20" name="图片 19" descr="IMG_20250815_103027.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a:srcRect/>
        <a:stretch>
          <a:fillRect/>
        </a:stretch>
      </xdr:blipFill>
      <xdr:spPr>
        <a:xfrm>
          <a:off x="25478105" y="7061200"/>
          <a:ext cx="471805" cy="353695"/>
        </a:xfrm>
        <a:prstGeom prst="rect">
          <a:avLst/>
        </a:prstGeom>
      </xdr:spPr>
    </xdr:pic>
    <xdr:clientData/>
  </xdr:twoCellAnchor>
  <xdr:twoCellAnchor editAs="oneCell">
    <xdr:from>
      <xdr:col>20</xdr:col>
      <xdr:colOff>1003300</xdr:colOff>
      <xdr:row>13</xdr:row>
      <xdr:rowOff>127000</xdr:rowOff>
    </xdr:from>
    <xdr:to>
      <xdr:col>20</xdr:col>
      <xdr:colOff>1557655</xdr:colOff>
      <xdr:row>13</xdr:row>
      <xdr:rowOff>424180</xdr:rowOff>
    </xdr:to>
    <xdr:pic>
      <xdr:nvPicPr>
        <xdr:cNvPr id="21" name="Picture 2">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20"/>
        <a:srcRect/>
        <a:stretch>
          <a:fillRect/>
        </a:stretch>
      </xdr:blipFill>
      <xdr:spPr>
        <a:xfrm>
          <a:off x="27328495" y="7112000"/>
          <a:ext cx="554355" cy="297180"/>
        </a:xfrm>
        <a:prstGeom prst="rect">
          <a:avLst/>
        </a:prstGeom>
        <a:noFill/>
        <a:ln w="1">
          <a:noFill/>
          <a:miter lim="800000"/>
          <a:headEnd/>
          <a:tailEnd type="none" w="med" len="med"/>
        </a:ln>
        <a:effectLst/>
      </xdr:spPr>
    </xdr:pic>
    <xdr:clientData/>
  </xdr:twoCellAnchor>
  <xdr:twoCellAnchor editAs="oneCell">
    <xdr:from>
      <xdr:col>19</xdr:col>
      <xdr:colOff>248285</xdr:colOff>
      <xdr:row>14</xdr:row>
      <xdr:rowOff>93980</xdr:rowOff>
    </xdr:from>
    <xdr:to>
      <xdr:col>19</xdr:col>
      <xdr:colOff>777875</xdr:colOff>
      <xdr:row>14</xdr:row>
      <xdr:rowOff>454025</xdr:rowOff>
    </xdr:to>
    <xdr:pic>
      <xdr:nvPicPr>
        <xdr:cNvPr id="22" name="图片 21" descr="IMG_3698.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a:srcRect/>
        <a:stretch>
          <a:fillRect/>
        </a:stretch>
      </xdr:blipFill>
      <xdr:spPr>
        <a:xfrm>
          <a:off x="25487630" y="7612380"/>
          <a:ext cx="529590" cy="360045"/>
        </a:xfrm>
        <a:prstGeom prst="rect">
          <a:avLst/>
        </a:prstGeom>
      </xdr:spPr>
    </xdr:pic>
    <xdr:clientData/>
  </xdr:twoCellAnchor>
  <xdr:twoCellAnchor editAs="oneCell">
    <xdr:from>
      <xdr:col>20</xdr:col>
      <xdr:colOff>937260</xdr:colOff>
      <xdr:row>14</xdr:row>
      <xdr:rowOff>114300</xdr:rowOff>
    </xdr:from>
    <xdr:to>
      <xdr:col>20</xdr:col>
      <xdr:colOff>1584960</xdr:colOff>
      <xdr:row>14</xdr:row>
      <xdr:rowOff>469900</xdr:rowOff>
    </xdr:to>
    <xdr:pic>
      <xdr:nvPicPr>
        <xdr:cNvPr id="23" name="Picture 2">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22"/>
        <a:srcRect/>
        <a:stretch>
          <a:fillRect/>
        </a:stretch>
      </xdr:blipFill>
      <xdr:spPr>
        <a:xfrm>
          <a:off x="27262455" y="7632700"/>
          <a:ext cx="647700" cy="355600"/>
        </a:xfrm>
        <a:prstGeom prst="rect">
          <a:avLst/>
        </a:prstGeom>
        <a:noFill/>
        <a:ln w="1">
          <a:noFill/>
          <a:miter lim="800000"/>
          <a:headEnd/>
          <a:tailEnd type="none" w="med" len="med"/>
        </a:ln>
        <a:effectLst/>
      </xdr:spPr>
    </xdr:pic>
    <xdr:clientData/>
  </xdr:twoCellAnchor>
  <xdr:twoCellAnchor editAs="oneCell">
    <xdr:from>
      <xdr:col>19</xdr:col>
      <xdr:colOff>276860</xdr:colOff>
      <xdr:row>15</xdr:row>
      <xdr:rowOff>118110</xdr:rowOff>
    </xdr:from>
    <xdr:to>
      <xdr:col>19</xdr:col>
      <xdr:colOff>909955</xdr:colOff>
      <xdr:row>15</xdr:row>
      <xdr:rowOff>422910</xdr:rowOff>
    </xdr:to>
    <xdr:pic>
      <xdr:nvPicPr>
        <xdr:cNvPr id="24" name="图片 23" descr="IMG_3675.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3"/>
        <a:srcRect/>
        <a:stretch>
          <a:fillRect/>
        </a:stretch>
      </xdr:blipFill>
      <xdr:spPr>
        <a:xfrm>
          <a:off x="25516205" y="8169910"/>
          <a:ext cx="633095" cy="304800"/>
        </a:xfrm>
        <a:prstGeom prst="rect">
          <a:avLst/>
        </a:prstGeom>
      </xdr:spPr>
    </xdr:pic>
    <xdr:clientData/>
  </xdr:twoCellAnchor>
  <xdr:twoCellAnchor editAs="oneCell">
    <xdr:from>
      <xdr:col>20</xdr:col>
      <xdr:colOff>949960</xdr:colOff>
      <xdr:row>15</xdr:row>
      <xdr:rowOff>85725</xdr:rowOff>
    </xdr:from>
    <xdr:to>
      <xdr:col>20</xdr:col>
      <xdr:colOff>1687195</xdr:colOff>
      <xdr:row>15</xdr:row>
      <xdr:rowOff>480695</xdr:rowOff>
    </xdr:to>
    <xdr:pic>
      <xdr:nvPicPr>
        <xdr:cNvPr id="25" name="Picture 2">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24"/>
        <a:srcRect/>
        <a:stretch>
          <a:fillRect/>
        </a:stretch>
      </xdr:blipFill>
      <xdr:spPr>
        <a:xfrm>
          <a:off x="27275155" y="8137525"/>
          <a:ext cx="737235" cy="394970"/>
        </a:xfrm>
        <a:prstGeom prst="rect">
          <a:avLst/>
        </a:prstGeom>
        <a:noFill/>
        <a:ln w="1">
          <a:noFill/>
          <a:miter lim="800000"/>
          <a:headEnd/>
          <a:tailEnd type="none" w="med" len="med"/>
        </a:ln>
        <a:effectLst/>
      </xdr:spPr>
    </xdr:pic>
    <xdr:clientData/>
  </xdr:twoCellAnchor>
  <xdr:twoCellAnchor editAs="oneCell">
    <xdr:from>
      <xdr:col>19</xdr:col>
      <xdr:colOff>438785</xdr:colOff>
      <xdr:row>16</xdr:row>
      <xdr:rowOff>76200</xdr:rowOff>
    </xdr:from>
    <xdr:to>
      <xdr:col>19</xdr:col>
      <xdr:colOff>866140</xdr:colOff>
      <xdr:row>16</xdr:row>
      <xdr:rowOff>396240</xdr:rowOff>
    </xdr:to>
    <xdr:pic>
      <xdr:nvPicPr>
        <xdr:cNvPr id="26" name="图片 25" descr="IMG_3676.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5"/>
        <a:stretch>
          <a:fillRect/>
        </a:stretch>
      </xdr:blipFill>
      <xdr:spPr>
        <a:xfrm>
          <a:off x="25678130" y="8661400"/>
          <a:ext cx="427355" cy="320040"/>
        </a:xfrm>
        <a:prstGeom prst="rect">
          <a:avLst/>
        </a:prstGeom>
      </xdr:spPr>
    </xdr:pic>
    <xdr:clientData/>
  </xdr:twoCellAnchor>
  <xdr:twoCellAnchor editAs="oneCell">
    <xdr:from>
      <xdr:col>20</xdr:col>
      <xdr:colOff>1047750</xdr:colOff>
      <xdr:row>16</xdr:row>
      <xdr:rowOff>98425</xdr:rowOff>
    </xdr:from>
    <xdr:to>
      <xdr:col>20</xdr:col>
      <xdr:colOff>1581150</xdr:colOff>
      <xdr:row>16</xdr:row>
      <xdr:rowOff>394970</xdr:rowOff>
    </xdr:to>
    <xdr:pic>
      <xdr:nvPicPr>
        <xdr:cNvPr id="27" name="Picture 2">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26"/>
        <a:srcRect/>
        <a:stretch>
          <a:fillRect/>
        </a:stretch>
      </xdr:blipFill>
      <xdr:spPr>
        <a:xfrm>
          <a:off x="27372945" y="8683625"/>
          <a:ext cx="533400" cy="296545"/>
        </a:xfrm>
        <a:prstGeom prst="rect">
          <a:avLst/>
        </a:prstGeom>
        <a:noFill/>
        <a:ln w="1">
          <a:noFill/>
          <a:miter lim="800000"/>
          <a:headEnd/>
          <a:tailEnd type="none" w="med" len="med"/>
        </a:ln>
        <a:effectLst/>
      </xdr:spPr>
    </xdr:pic>
    <xdr:clientData/>
  </xdr:twoCellAnchor>
  <xdr:twoCellAnchor editAs="oneCell">
    <xdr:from>
      <xdr:col>19</xdr:col>
      <xdr:colOff>295910</xdr:colOff>
      <xdr:row>17</xdr:row>
      <xdr:rowOff>105410</xdr:rowOff>
    </xdr:from>
    <xdr:to>
      <xdr:col>19</xdr:col>
      <xdr:colOff>762000</xdr:colOff>
      <xdr:row>17</xdr:row>
      <xdr:rowOff>443230</xdr:rowOff>
    </xdr:to>
    <xdr:pic>
      <xdr:nvPicPr>
        <xdr:cNvPr id="30" name="图片 29" descr="DC电源盒.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7"/>
        <a:srcRect/>
        <a:stretch>
          <a:fillRect/>
        </a:stretch>
      </xdr:blipFill>
      <xdr:spPr>
        <a:xfrm>
          <a:off x="25535255" y="9224010"/>
          <a:ext cx="466090" cy="337820"/>
        </a:xfrm>
        <a:prstGeom prst="rect">
          <a:avLst/>
        </a:prstGeom>
      </xdr:spPr>
    </xdr:pic>
    <xdr:clientData/>
  </xdr:twoCellAnchor>
  <xdr:twoCellAnchor editAs="oneCell">
    <xdr:from>
      <xdr:col>20</xdr:col>
      <xdr:colOff>990600</xdr:colOff>
      <xdr:row>17</xdr:row>
      <xdr:rowOff>85725</xdr:rowOff>
    </xdr:from>
    <xdr:to>
      <xdr:col>20</xdr:col>
      <xdr:colOff>1570355</xdr:colOff>
      <xdr:row>17</xdr:row>
      <xdr:rowOff>403225</xdr:rowOff>
    </xdr:to>
    <xdr:pic>
      <xdr:nvPicPr>
        <xdr:cNvPr id="31" name="Picture 3">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28"/>
        <a:srcRect/>
        <a:stretch>
          <a:fillRect/>
        </a:stretch>
      </xdr:blipFill>
      <xdr:spPr>
        <a:xfrm>
          <a:off x="27315795" y="9204325"/>
          <a:ext cx="579755" cy="317500"/>
        </a:xfrm>
        <a:prstGeom prst="rect">
          <a:avLst/>
        </a:prstGeom>
        <a:noFill/>
        <a:ln w="1">
          <a:noFill/>
          <a:miter lim="800000"/>
          <a:headEnd/>
          <a:tailEnd type="none" w="med" len="med"/>
        </a:ln>
        <a:effectLst/>
      </xdr:spPr>
    </xdr:pic>
    <xdr:clientData/>
  </xdr:twoCellAnchor>
  <xdr:twoCellAnchor editAs="oneCell">
    <xdr:from>
      <xdr:col>19</xdr:col>
      <xdr:colOff>324485</xdr:colOff>
      <xdr:row>18</xdr:row>
      <xdr:rowOff>123825</xdr:rowOff>
    </xdr:from>
    <xdr:to>
      <xdr:col>19</xdr:col>
      <xdr:colOff>732790</xdr:colOff>
      <xdr:row>18</xdr:row>
      <xdr:rowOff>430530</xdr:rowOff>
    </xdr:to>
    <xdr:pic>
      <xdr:nvPicPr>
        <xdr:cNvPr id="32" name="图片 31" descr="IMG_3701.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9"/>
        <a:stretch>
          <a:fillRect/>
        </a:stretch>
      </xdr:blipFill>
      <xdr:spPr>
        <a:xfrm>
          <a:off x="25563830" y="9775825"/>
          <a:ext cx="408305" cy="306705"/>
        </a:xfrm>
        <a:prstGeom prst="rect">
          <a:avLst/>
        </a:prstGeom>
      </xdr:spPr>
    </xdr:pic>
    <xdr:clientData/>
  </xdr:twoCellAnchor>
  <xdr:twoCellAnchor editAs="oneCell">
    <xdr:from>
      <xdr:col>20</xdr:col>
      <xdr:colOff>1042670</xdr:colOff>
      <xdr:row>18</xdr:row>
      <xdr:rowOff>127000</xdr:rowOff>
    </xdr:from>
    <xdr:to>
      <xdr:col>20</xdr:col>
      <xdr:colOff>1564005</xdr:colOff>
      <xdr:row>18</xdr:row>
      <xdr:rowOff>405765</xdr:rowOff>
    </xdr:to>
    <xdr:pic>
      <xdr:nvPicPr>
        <xdr:cNvPr id="33" name="Picture 3">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30"/>
        <a:srcRect/>
        <a:stretch>
          <a:fillRect/>
        </a:stretch>
      </xdr:blipFill>
      <xdr:spPr>
        <a:xfrm>
          <a:off x="27367865" y="9779000"/>
          <a:ext cx="521335" cy="278765"/>
        </a:xfrm>
        <a:prstGeom prst="rect">
          <a:avLst/>
        </a:prstGeom>
        <a:noFill/>
        <a:ln w="1">
          <a:noFill/>
          <a:miter lim="800000"/>
          <a:headEnd/>
          <a:tailEnd type="none" w="med" len="med"/>
        </a:ln>
        <a:effectLst/>
      </xdr:spPr>
    </xdr:pic>
    <xdr:clientData/>
  </xdr:twoCellAnchor>
  <xdr:twoCellAnchor editAs="oneCell">
    <xdr:from>
      <xdr:col>19</xdr:col>
      <xdr:colOff>324485</xdr:colOff>
      <xdr:row>19</xdr:row>
      <xdr:rowOff>76200</xdr:rowOff>
    </xdr:from>
    <xdr:to>
      <xdr:col>19</xdr:col>
      <xdr:colOff>841375</xdr:colOff>
      <xdr:row>19</xdr:row>
      <xdr:rowOff>448945</xdr:rowOff>
    </xdr:to>
    <xdr:pic>
      <xdr:nvPicPr>
        <xdr:cNvPr id="34" name="图片 33" descr="IMG_36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1"/>
        <a:srcRect/>
        <a:stretch>
          <a:fillRect/>
        </a:stretch>
      </xdr:blipFill>
      <xdr:spPr>
        <a:xfrm>
          <a:off x="25563830" y="10261600"/>
          <a:ext cx="516890" cy="372745"/>
        </a:xfrm>
        <a:prstGeom prst="rect">
          <a:avLst/>
        </a:prstGeom>
      </xdr:spPr>
    </xdr:pic>
    <xdr:clientData/>
  </xdr:twoCellAnchor>
  <xdr:twoCellAnchor editAs="oneCell">
    <xdr:from>
      <xdr:col>20</xdr:col>
      <xdr:colOff>1027430</xdr:colOff>
      <xdr:row>19</xdr:row>
      <xdr:rowOff>103505</xdr:rowOff>
    </xdr:from>
    <xdr:to>
      <xdr:col>20</xdr:col>
      <xdr:colOff>1564005</xdr:colOff>
      <xdr:row>19</xdr:row>
      <xdr:rowOff>393065</xdr:rowOff>
    </xdr:to>
    <xdr:pic>
      <xdr:nvPicPr>
        <xdr:cNvPr id="35" name="Picture 4">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32"/>
        <a:srcRect/>
        <a:stretch>
          <a:fillRect/>
        </a:stretch>
      </xdr:blipFill>
      <xdr:spPr>
        <a:xfrm>
          <a:off x="27352625" y="10288905"/>
          <a:ext cx="536575" cy="289560"/>
        </a:xfrm>
        <a:prstGeom prst="rect">
          <a:avLst/>
        </a:prstGeom>
        <a:noFill/>
        <a:ln w="1">
          <a:noFill/>
          <a:miter lim="800000"/>
          <a:headEnd/>
          <a:tailEnd type="none" w="med" len="med"/>
        </a:ln>
        <a:effectLst/>
      </xdr:spPr>
    </xdr:pic>
    <xdr:clientData/>
  </xdr:twoCellAnchor>
  <xdr:twoCellAnchor editAs="oneCell">
    <xdr:from>
      <xdr:col>19</xdr:col>
      <xdr:colOff>295910</xdr:colOff>
      <xdr:row>20</xdr:row>
      <xdr:rowOff>114300</xdr:rowOff>
    </xdr:from>
    <xdr:to>
      <xdr:col>19</xdr:col>
      <xdr:colOff>855980</xdr:colOff>
      <xdr:row>20</xdr:row>
      <xdr:rowOff>414020</xdr:rowOff>
    </xdr:to>
    <xdr:pic>
      <xdr:nvPicPr>
        <xdr:cNvPr id="36" name="图片 35" descr="IMG_3671.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3"/>
        <a:srcRect/>
        <a:stretch>
          <a:fillRect/>
        </a:stretch>
      </xdr:blipFill>
      <xdr:spPr>
        <a:xfrm>
          <a:off x="25535255" y="10833100"/>
          <a:ext cx="560070" cy="299720"/>
        </a:xfrm>
        <a:prstGeom prst="rect">
          <a:avLst/>
        </a:prstGeom>
      </xdr:spPr>
    </xdr:pic>
    <xdr:clientData/>
  </xdr:twoCellAnchor>
  <xdr:twoCellAnchor editAs="oneCell">
    <xdr:from>
      <xdr:col>20</xdr:col>
      <xdr:colOff>995045</xdr:colOff>
      <xdr:row>20</xdr:row>
      <xdr:rowOff>109855</xdr:rowOff>
    </xdr:from>
    <xdr:to>
      <xdr:col>20</xdr:col>
      <xdr:colOff>1516380</xdr:colOff>
      <xdr:row>20</xdr:row>
      <xdr:rowOff>384810</xdr:rowOff>
    </xdr:to>
    <xdr:pic>
      <xdr:nvPicPr>
        <xdr:cNvPr id="37" name="Picture 4">
          <a:extLst>
            <a:ext uri="{FF2B5EF4-FFF2-40B4-BE49-F238E27FC236}">
              <a16:creationId xmlns:a16="http://schemas.microsoft.com/office/drawing/2014/main" id="{00000000-0008-0000-0000-000025000000}"/>
            </a:ext>
          </a:extLst>
        </xdr:cNvPr>
        <xdr:cNvPicPr>
          <a:picLocks noChangeAspect="1" noChangeArrowheads="1"/>
        </xdr:cNvPicPr>
      </xdr:nvPicPr>
      <xdr:blipFill>
        <a:blip xmlns:r="http://schemas.openxmlformats.org/officeDocument/2006/relationships" r:embed="rId34"/>
        <a:srcRect/>
        <a:stretch>
          <a:fillRect/>
        </a:stretch>
      </xdr:blipFill>
      <xdr:spPr>
        <a:xfrm>
          <a:off x="27320240" y="10828655"/>
          <a:ext cx="521335" cy="274955"/>
        </a:xfrm>
        <a:prstGeom prst="rect">
          <a:avLst/>
        </a:prstGeom>
        <a:noFill/>
        <a:ln w="1">
          <a:noFill/>
          <a:miter lim="800000"/>
          <a:headEnd/>
          <a:tailEnd type="none" w="med" len="med"/>
        </a:ln>
        <a:effectLst/>
      </xdr:spPr>
    </xdr:pic>
    <xdr:clientData/>
  </xdr:twoCellAnchor>
  <xdr:twoCellAnchor editAs="oneCell">
    <xdr:from>
      <xdr:col>19</xdr:col>
      <xdr:colOff>391160</xdr:colOff>
      <xdr:row>21</xdr:row>
      <xdr:rowOff>95250</xdr:rowOff>
    </xdr:from>
    <xdr:to>
      <xdr:col>19</xdr:col>
      <xdr:colOff>800100</xdr:colOff>
      <xdr:row>21</xdr:row>
      <xdr:rowOff>411480</xdr:rowOff>
    </xdr:to>
    <xdr:pic>
      <xdr:nvPicPr>
        <xdr:cNvPr id="38" name="图片 37" descr="IMG_3672.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5"/>
        <a:srcRect/>
        <a:stretch>
          <a:fillRect/>
        </a:stretch>
      </xdr:blipFill>
      <xdr:spPr>
        <a:xfrm>
          <a:off x="25630505" y="11347450"/>
          <a:ext cx="408940" cy="316230"/>
        </a:xfrm>
        <a:prstGeom prst="rect">
          <a:avLst/>
        </a:prstGeom>
      </xdr:spPr>
    </xdr:pic>
    <xdr:clientData/>
  </xdr:twoCellAnchor>
  <xdr:twoCellAnchor editAs="oneCell">
    <xdr:from>
      <xdr:col>20</xdr:col>
      <xdr:colOff>992505</xdr:colOff>
      <xdr:row>21</xdr:row>
      <xdr:rowOff>135890</xdr:rowOff>
    </xdr:from>
    <xdr:to>
      <xdr:col>20</xdr:col>
      <xdr:colOff>1429385</xdr:colOff>
      <xdr:row>21</xdr:row>
      <xdr:rowOff>377825</xdr:rowOff>
    </xdr:to>
    <xdr:pic>
      <xdr:nvPicPr>
        <xdr:cNvPr id="39" name="Picture 4">
          <a:extLst>
            <a:ext uri="{FF2B5EF4-FFF2-40B4-BE49-F238E27FC236}">
              <a16:creationId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36"/>
        <a:srcRect/>
        <a:stretch>
          <a:fillRect/>
        </a:stretch>
      </xdr:blipFill>
      <xdr:spPr>
        <a:xfrm>
          <a:off x="27317700" y="11388090"/>
          <a:ext cx="436880" cy="241935"/>
        </a:xfrm>
        <a:prstGeom prst="rect">
          <a:avLst/>
        </a:prstGeom>
        <a:noFill/>
        <a:ln w="1">
          <a:noFill/>
          <a:miter lim="800000"/>
          <a:headEnd/>
          <a:tailEnd type="none" w="med" len="med"/>
        </a:ln>
        <a:effectLst/>
      </xdr:spPr>
    </xdr:pic>
    <xdr:clientData/>
  </xdr:twoCellAnchor>
  <xdr:twoCellAnchor editAs="oneCell">
    <xdr:from>
      <xdr:col>19</xdr:col>
      <xdr:colOff>372110</xdr:colOff>
      <xdr:row>22</xdr:row>
      <xdr:rowOff>76200</xdr:rowOff>
    </xdr:from>
    <xdr:to>
      <xdr:col>19</xdr:col>
      <xdr:colOff>771525</xdr:colOff>
      <xdr:row>22</xdr:row>
      <xdr:rowOff>444500</xdr:rowOff>
    </xdr:to>
    <xdr:pic>
      <xdr:nvPicPr>
        <xdr:cNvPr id="40" name="图片 39" descr="IMG_3673.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7"/>
        <a:srcRect/>
        <a:stretch>
          <a:fillRect/>
        </a:stretch>
      </xdr:blipFill>
      <xdr:spPr>
        <a:xfrm>
          <a:off x="25611455" y="11861800"/>
          <a:ext cx="399415" cy="368300"/>
        </a:xfrm>
        <a:prstGeom prst="rect">
          <a:avLst/>
        </a:prstGeom>
      </xdr:spPr>
    </xdr:pic>
    <xdr:clientData/>
  </xdr:twoCellAnchor>
  <xdr:twoCellAnchor editAs="oneCell">
    <xdr:from>
      <xdr:col>20</xdr:col>
      <xdr:colOff>956310</xdr:colOff>
      <xdr:row>22</xdr:row>
      <xdr:rowOff>107315</xdr:rowOff>
    </xdr:from>
    <xdr:to>
      <xdr:col>20</xdr:col>
      <xdr:colOff>1475740</xdr:colOff>
      <xdr:row>22</xdr:row>
      <xdr:rowOff>397510</xdr:rowOff>
    </xdr:to>
    <xdr:pic>
      <xdr:nvPicPr>
        <xdr:cNvPr id="41" name="Picture 4">
          <a:extLst>
            <a:ext uri="{FF2B5EF4-FFF2-40B4-BE49-F238E27FC236}">
              <a16:creationId xmlns:a16="http://schemas.microsoft.com/office/drawing/2014/main" id="{00000000-0008-0000-0000-000029000000}"/>
            </a:ext>
          </a:extLst>
        </xdr:cNvPr>
        <xdr:cNvPicPr>
          <a:picLocks noChangeAspect="1" noChangeArrowheads="1"/>
        </xdr:cNvPicPr>
      </xdr:nvPicPr>
      <xdr:blipFill>
        <a:blip xmlns:r="http://schemas.openxmlformats.org/officeDocument/2006/relationships" r:embed="rId38"/>
        <a:srcRect/>
        <a:stretch>
          <a:fillRect/>
        </a:stretch>
      </xdr:blipFill>
      <xdr:spPr>
        <a:xfrm>
          <a:off x="27281505" y="11892915"/>
          <a:ext cx="519430" cy="290195"/>
        </a:xfrm>
        <a:prstGeom prst="rect">
          <a:avLst/>
        </a:prstGeom>
        <a:noFill/>
        <a:ln w="1">
          <a:noFill/>
          <a:miter lim="800000"/>
          <a:headEnd/>
          <a:tailEnd type="none" w="med" len="med"/>
        </a:ln>
        <a:effectLst/>
      </xdr:spPr>
    </xdr:pic>
    <xdr:clientData/>
  </xdr:twoCellAnchor>
  <xdr:twoCellAnchor editAs="oneCell">
    <xdr:from>
      <xdr:col>19</xdr:col>
      <xdr:colOff>353060</xdr:colOff>
      <xdr:row>23</xdr:row>
      <xdr:rowOff>114300</xdr:rowOff>
    </xdr:from>
    <xdr:to>
      <xdr:col>19</xdr:col>
      <xdr:colOff>811530</xdr:colOff>
      <xdr:row>23</xdr:row>
      <xdr:rowOff>473710</xdr:rowOff>
    </xdr:to>
    <xdr:pic>
      <xdr:nvPicPr>
        <xdr:cNvPr id="42" name="图片 41" descr="IMG_3674.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39"/>
        <a:srcRect/>
        <a:stretch>
          <a:fillRect/>
        </a:stretch>
      </xdr:blipFill>
      <xdr:spPr>
        <a:xfrm>
          <a:off x="25592405" y="12433300"/>
          <a:ext cx="458470" cy="359410"/>
        </a:xfrm>
        <a:prstGeom prst="rect">
          <a:avLst/>
        </a:prstGeom>
      </xdr:spPr>
    </xdr:pic>
    <xdr:clientData/>
  </xdr:twoCellAnchor>
  <xdr:twoCellAnchor editAs="oneCell">
    <xdr:from>
      <xdr:col>20</xdr:col>
      <xdr:colOff>935990</xdr:colOff>
      <xdr:row>23</xdr:row>
      <xdr:rowOff>127000</xdr:rowOff>
    </xdr:from>
    <xdr:to>
      <xdr:col>20</xdr:col>
      <xdr:colOff>1475105</xdr:colOff>
      <xdr:row>23</xdr:row>
      <xdr:rowOff>431165</xdr:rowOff>
    </xdr:to>
    <xdr:pic>
      <xdr:nvPicPr>
        <xdr:cNvPr id="43" name="Picture 4">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40"/>
        <a:srcRect/>
        <a:stretch>
          <a:fillRect/>
        </a:stretch>
      </xdr:blipFill>
      <xdr:spPr>
        <a:xfrm>
          <a:off x="27261185" y="12446000"/>
          <a:ext cx="539115" cy="304165"/>
        </a:xfrm>
        <a:prstGeom prst="rect">
          <a:avLst/>
        </a:prstGeom>
        <a:noFill/>
        <a:ln w="1">
          <a:noFill/>
          <a:miter lim="800000"/>
          <a:headEnd/>
          <a:tailEnd type="none" w="med" len="med"/>
        </a:ln>
        <a:effectLst/>
      </xdr:spPr>
    </xdr:pic>
    <xdr:clientData/>
  </xdr:twoCellAnchor>
  <xdr:twoCellAnchor editAs="oneCell">
    <xdr:from>
      <xdr:col>19</xdr:col>
      <xdr:colOff>362585</xdr:colOff>
      <xdr:row>24</xdr:row>
      <xdr:rowOff>66675</xdr:rowOff>
    </xdr:from>
    <xdr:to>
      <xdr:col>19</xdr:col>
      <xdr:colOff>822960</xdr:colOff>
      <xdr:row>24</xdr:row>
      <xdr:rowOff>474345</xdr:rowOff>
    </xdr:to>
    <xdr:pic>
      <xdr:nvPicPr>
        <xdr:cNvPr id="44" name="图片 43" descr="IMG_3703.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41"/>
        <a:srcRect/>
        <a:stretch>
          <a:fillRect/>
        </a:stretch>
      </xdr:blipFill>
      <xdr:spPr>
        <a:xfrm rot="10800000">
          <a:off x="25601930" y="12919075"/>
          <a:ext cx="460375" cy="407670"/>
        </a:xfrm>
        <a:prstGeom prst="rect">
          <a:avLst/>
        </a:prstGeom>
      </xdr:spPr>
    </xdr:pic>
    <xdr:clientData/>
  </xdr:twoCellAnchor>
  <xdr:twoCellAnchor editAs="oneCell">
    <xdr:from>
      <xdr:col>20</xdr:col>
      <xdr:colOff>951230</xdr:colOff>
      <xdr:row>24</xdr:row>
      <xdr:rowOff>95250</xdr:rowOff>
    </xdr:from>
    <xdr:to>
      <xdr:col>20</xdr:col>
      <xdr:colOff>1576705</xdr:colOff>
      <xdr:row>24</xdr:row>
      <xdr:rowOff>438150</xdr:rowOff>
    </xdr:to>
    <xdr:pic>
      <xdr:nvPicPr>
        <xdr:cNvPr id="45" name="Picture 4">
          <a:extLst>
            <a:ext uri="{FF2B5EF4-FFF2-40B4-BE49-F238E27FC236}">
              <a16:creationId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42"/>
        <a:srcRect/>
        <a:stretch>
          <a:fillRect/>
        </a:stretch>
      </xdr:blipFill>
      <xdr:spPr>
        <a:xfrm>
          <a:off x="27276425" y="12947650"/>
          <a:ext cx="625475" cy="342900"/>
        </a:xfrm>
        <a:prstGeom prst="rect">
          <a:avLst/>
        </a:prstGeom>
        <a:noFill/>
        <a:ln w="1">
          <a:noFill/>
          <a:miter lim="800000"/>
          <a:headEnd/>
          <a:tailEnd type="none" w="med" len="med"/>
        </a:ln>
        <a:effectLst/>
      </xdr:spPr>
    </xdr:pic>
    <xdr:clientData/>
  </xdr:twoCellAnchor>
  <xdr:twoCellAnchor editAs="oneCell">
    <xdr:from>
      <xdr:col>19</xdr:col>
      <xdr:colOff>276860</xdr:colOff>
      <xdr:row>25</xdr:row>
      <xdr:rowOff>76200</xdr:rowOff>
    </xdr:from>
    <xdr:to>
      <xdr:col>19</xdr:col>
      <xdr:colOff>786765</xdr:colOff>
      <xdr:row>25</xdr:row>
      <xdr:rowOff>427355</xdr:rowOff>
    </xdr:to>
    <xdr:pic>
      <xdr:nvPicPr>
        <xdr:cNvPr id="46" name="图片 45" descr="IMG_3704.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43"/>
        <a:srcRect/>
        <a:stretch>
          <a:fillRect/>
        </a:stretch>
      </xdr:blipFill>
      <xdr:spPr>
        <a:xfrm>
          <a:off x="25516205" y="13462000"/>
          <a:ext cx="509905" cy="351155"/>
        </a:xfrm>
        <a:prstGeom prst="rect">
          <a:avLst/>
        </a:prstGeom>
      </xdr:spPr>
    </xdr:pic>
    <xdr:clientData/>
  </xdr:twoCellAnchor>
  <xdr:twoCellAnchor editAs="oneCell">
    <xdr:from>
      <xdr:col>20</xdr:col>
      <xdr:colOff>993775</xdr:colOff>
      <xdr:row>25</xdr:row>
      <xdr:rowOff>92710</xdr:rowOff>
    </xdr:from>
    <xdr:to>
      <xdr:col>20</xdr:col>
      <xdr:colOff>1606550</xdr:colOff>
      <xdr:row>25</xdr:row>
      <xdr:rowOff>422910</xdr:rowOff>
    </xdr:to>
    <xdr:pic>
      <xdr:nvPicPr>
        <xdr:cNvPr id="47" name="Picture 5">
          <a:extLst>
            <a:ext uri="{FF2B5EF4-FFF2-40B4-BE49-F238E27FC236}">
              <a16:creationId xmlns:a16="http://schemas.microsoft.com/office/drawing/2014/main" id="{00000000-0008-0000-0000-00002F000000}"/>
            </a:ext>
          </a:extLst>
        </xdr:cNvPr>
        <xdr:cNvPicPr>
          <a:picLocks noChangeAspect="1" noChangeArrowheads="1"/>
        </xdr:cNvPicPr>
      </xdr:nvPicPr>
      <xdr:blipFill>
        <a:blip xmlns:r="http://schemas.openxmlformats.org/officeDocument/2006/relationships" r:embed="rId44"/>
        <a:srcRect/>
        <a:stretch>
          <a:fillRect/>
        </a:stretch>
      </xdr:blipFill>
      <xdr:spPr>
        <a:xfrm>
          <a:off x="27318970" y="13478510"/>
          <a:ext cx="612775" cy="330200"/>
        </a:xfrm>
        <a:prstGeom prst="rect">
          <a:avLst/>
        </a:prstGeom>
        <a:noFill/>
        <a:ln w="1">
          <a:noFill/>
          <a:miter lim="800000"/>
          <a:headEnd/>
          <a:tailEnd type="none" w="med" len="med"/>
        </a:ln>
        <a:effectLst/>
      </xdr:spPr>
    </xdr:pic>
    <xdr:clientData/>
  </xdr:twoCellAnchor>
  <xdr:twoCellAnchor editAs="oneCell">
    <xdr:from>
      <xdr:col>19</xdr:col>
      <xdr:colOff>314960</xdr:colOff>
      <xdr:row>26</xdr:row>
      <xdr:rowOff>95250</xdr:rowOff>
    </xdr:from>
    <xdr:to>
      <xdr:col>19</xdr:col>
      <xdr:colOff>744855</xdr:colOff>
      <xdr:row>26</xdr:row>
      <xdr:rowOff>435610</xdr:rowOff>
    </xdr:to>
    <xdr:pic>
      <xdr:nvPicPr>
        <xdr:cNvPr id="48" name="图片 47" descr="IMG_3705.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45"/>
        <a:srcRect/>
        <a:stretch>
          <a:fillRect/>
        </a:stretch>
      </xdr:blipFill>
      <xdr:spPr>
        <a:xfrm>
          <a:off x="25554305" y="14014450"/>
          <a:ext cx="429895" cy="340360"/>
        </a:xfrm>
        <a:prstGeom prst="rect">
          <a:avLst/>
        </a:prstGeom>
      </xdr:spPr>
    </xdr:pic>
    <xdr:clientData/>
  </xdr:twoCellAnchor>
  <xdr:twoCellAnchor editAs="oneCell">
    <xdr:from>
      <xdr:col>20</xdr:col>
      <xdr:colOff>1050290</xdr:colOff>
      <xdr:row>26</xdr:row>
      <xdr:rowOff>130175</xdr:rowOff>
    </xdr:from>
    <xdr:to>
      <xdr:col>20</xdr:col>
      <xdr:colOff>1553210</xdr:colOff>
      <xdr:row>26</xdr:row>
      <xdr:rowOff>398780</xdr:rowOff>
    </xdr:to>
    <xdr:pic>
      <xdr:nvPicPr>
        <xdr:cNvPr id="49" name="Picture 5">
          <a:extLst>
            <a:ext uri="{FF2B5EF4-FFF2-40B4-BE49-F238E27FC236}">
              <a16:creationId xmlns:a16="http://schemas.microsoft.com/office/drawing/2014/main" id="{00000000-0008-0000-0000-000031000000}"/>
            </a:ext>
          </a:extLst>
        </xdr:cNvPr>
        <xdr:cNvPicPr>
          <a:picLocks noChangeAspect="1" noChangeArrowheads="1"/>
        </xdr:cNvPicPr>
      </xdr:nvPicPr>
      <xdr:blipFill>
        <a:blip xmlns:r="http://schemas.openxmlformats.org/officeDocument/2006/relationships" r:embed="rId46"/>
        <a:srcRect/>
        <a:stretch>
          <a:fillRect/>
        </a:stretch>
      </xdr:blipFill>
      <xdr:spPr>
        <a:xfrm>
          <a:off x="27375485" y="14049375"/>
          <a:ext cx="502920" cy="268605"/>
        </a:xfrm>
        <a:prstGeom prst="rect">
          <a:avLst/>
        </a:prstGeom>
        <a:noFill/>
        <a:ln w="1">
          <a:noFill/>
          <a:miter lim="800000"/>
          <a:headEnd/>
          <a:tailEnd type="none" w="med" len="med"/>
        </a:ln>
        <a:effectLst/>
      </xdr:spPr>
    </xdr:pic>
    <xdr:clientData/>
  </xdr:twoCellAnchor>
  <xdr:twoCellAnchor editAs="oneCell">
    <xdr:from>
      <xdr:col>19</xdr:col>
      <xdr:colOff>305435</xdr:colOff>
      <xdr:row>27</xdr:row>
      <xdr:rowOff>85725</xdr:rowOff>
    </xdr:from>
    <xdr:to>
      <xdr:col>19</xdr:col>
      <xdr:colOff>879475</xdr:colOff>
      <xdr:row>27</xdr:row>
      <xdr:rowOff>443865</xdr:rowOff>
    </xdr:to>
    <xdr:pic>
      <xdr:nvPicPr>
        <xdr:cNvPr id="50" name="图片 49" descr="IMG_3706.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7"/>
        <a:srcRect/>
        <a:stretch>
          <a:fillRect/>
        </a:stretch>
      </xdr:blipFill>
      <xdr:spPr>
        <a:xfrm>
          <a:off x="25544780" y="14538325"/>
          <a:ext cx="574040" cy="358140"/>
        </a:xfrm>
        <a:prstGeom prst="rect">
          <a:avLst/>
        </a:prstGeom>
      </xdr:spPr>
    </xdr:pic>
    <xdr:clientData/>
  </xdr:twoCellAnchor>
  <xdr:twoCellAnchor editAs="oneCell">
    <xdr:from>
      <xdr:col>20</xdr:col>
      <xdr:colOff>1021715</xdr:colOff>
      <xdr:row>27</xdr:row>
      <xdr:rowOff>120650</xdr:rowOff>
    </xdr:from>
    <xdr:to>
      <xdr:col>20</xdr:col>
      <xdr:colOff>1606550</xdr:colOff>
      <xdr:row>27</xdr:row>
      <xdr:rowOff>449580</xdr:rowOff>
    </xdr:to>
    <xdr:pic>
      <xdr:nvPicPr>
        <xdr:cNvPr id="51" name="Picture 5">
          <a:extLst>
            <a:ext uri="{FF2B5EF4-FFF2-40B4-BE49-F238E27FC236}">
              <a16:creationId xmlns:a16="http://schemas.microsoft.com/office/drawing/2014/main" id="{00000000-0008-0000-0000-000033000000}"/>
            </a:ext>
          </a:extLst>
        </xdr:cNvPr>
        <xdr:cNvPicPr>
          <a:picLocks noChangeAspect="1" noChangeArrowheads="1"/>
        </xdr:cNvPicPr>
      </xdr:nvPicPr>
      <xdr:blipFill>
        <a:blip xmlns:r="http://schemas.openxmlformats.org/officeDocument/2006/relationships" r:embed="rId48"/>
        <a:srcRect/>
        <a:stretch>
          <a:fillRect/>
        </a:stretch>
      </xdr:blipFill>
      <xdr:spPr>
        <a:xfrm>
          <a:off x="27346910" y="14573250"/>
          <a:ext cx="584835" cy="328930"/>
        </a:xfrm>
        <a:prstGeom prst="rect">
          <a:avLst/>
        </a:prstGeom>
        <a:noFill/>
        <a:ln w="1">
          <a:noFill/>
          <a:miter lim="800000"/>
          <a:headEnd/>
          <a:tailEnd type="none" w="med" len="med"/>
        </a:ln>
        <a:effectLst/>
      </xdr:spPr>
    </xdr:pic>
    <xdr:clientData/>
  </xdr:twoCellAnchor>
  <xdr:twoCellAnchor editAs="oneCell">
    <xdr:from>
      <xdr:col>19</xdr:col>
      <xdr:colOff>353060</xdr:colOff>
      <xdr:row>28</xdr:row>
      <xdr:rowOff>57150</xdr:rowOff>
    </xdr:from>
    <xdr:to>
      <xdr:col>19</xdr:col>
      <xdr:colOff>807085</xdr:colOff>
      <xdr:row>28</xdr:row>
      <xdr:rowOff>447675</xdr:rowOff>
    </xdr:to>
    <xdr:pic>
      <xdr:nvPicPr>
        <xdr:cNvPr id="52" name="图片 51" descr="IMG_3707.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49"/>
        <a:srcRect/>
        <a:stretch>
          <a:fillRect/>
        </a:stretch>
      </xdr:blipFill>
      <xdr:spPr>
        <a:xfrm>
          <a:off x="25592405" y="15043150"/>
          <a:ext cx="454025" cy="390525"/>
        </a:xfrm>
        <a:prstGeom prst="rect">
          <a:avLst/>
        </a:prstGeom>
      </xdr:spPr>
    </xdr:pic>
    <xdr:clientData/>
  </xdr:twoCellAnchor>
  <xdr:twoCellAnchor editAs="oneCell">
    <xdr:from>
      <xdr:col>20</xdr:col>
      <xdr:colOff>1089660</xdr:colOff>
      <xdr:row>28</xdr:row>
      <xdr:rowOff>120015</xdr:rowOff>
    </xdr:from>
    <xdr:to>
      <xdr:col>20</xdr:col>
      <xdr:colOff>1629410</xdr:colOff>
      <xdr:row>28</xdr:row>
      <xdr:rowOff>417830</xdr:rowOff>
    </xdr:to>
    <xdr:pic>
      <xdr:nvPicPr>
        <xdr:cNvPr id="53" name="Picture 5">
          <a:extLst>
            <a:ext uri="{FF2B5EF4-FFF2-40B4-BE49-F238E27FC236}">
              <a16:creationId xmlns:a16="http://schemas.microsoft.com/office/drawing/2014/main" id="{00000000-0008-0000-0000-000035000000}"/>
            </a:ext>
          </a:extLst>
        </xdr:cNvPr>
        <xdr:cNvPicPr>
          <a:picLocks noChangeAspect="1" noChangeArrowheads="1"/>
        </xdr:cNvPicPr>
      </xdr:nvPicPr>
      <xdr:blipFill>
        <a:blip xmlns:r="http://schemas.openxmlformats.org/officeDocument/2006/relationships" r:embed="rId50"/>
        <a:srcRect/>
        <a:stretch>
          <a:fillRect/>
        </a:stretch>
      </xdr:blipFill>
      <xdr:spPr>
        <a:xfrm>
          <a:off x="27414855" y="15106015"/>
          <a:ext cx="539750" cy="297815"/>
        </a:xfrm>
        <a:prstGeom prst="rect">
          <a:avLst/>
        </a:prstGeom>
        <a:noFill/>
        <a:ln w="1">
          <a:noFill/>
          <a:miter lim="800000"/>
          <a:headEnd/>
          <a:tailEnd type="none" w="med" len="med"/>
        </a:ln>
        <a:effectLst/>
      </xdr:spPr>
    </xdr:pic>
    <xdr:clientData/>
  </xdr:twoCellAnchor>
  <xdr:twoCellAnchor editAs="oneCell">
    <xdr:from>
      <xdr:col>19</xdr:col>
      <xdr:colOff>295910</xdr:colOff>
      <xdr:row>29</xdr:row>
      <xdr:rowOff>35560</xdr:rowOff>
    </xdr:from>
    <xdr:to>
      <xdr:col>19</xdr:col>
      <xdr:colOff>845185</xdr:colOff>
      <xdr:row>29</xdr:row>
      <xdr:rowOff>426720</xdr:rowOff>
    </xdr:to>
    <xdr:pic>
      <xdr:nvPicPr>
        <xdr:cNvPr id="54" name="图片 53" descr="IMG_3708.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1"/>
        <a:srcRect/>
        <a:stretch>
          <a:fillRect/>
        </a:stretch>
      </xdr:blipFill>
      <xdr:spPr>
        <a:xfrm>
          <a:off x="25535255" y="15554960"/>
          <a:ext cx="549275" cy="391160"/>
        </a:xfrm>
        <a:prstGeom prst="rect">
          <a:avLst/>
        </a:prstGeom>
      </xdr:spPr>
    </xdr:pic>
    <xdr:clientData/>
  </xdr:twoCellAnchor>
  <xdr:twoCellAnchor editAs="oneCell">
    <xdr:from>
      <xdr:col>20</xdr:col>
      <xdr:colOff>1034415</xdr:colOff>
      <xdr:row>29</xdr:row>
      <xdr:rowOff>95250</xdr:rowOff>
    </xdr:from>
    <xdr:to>
      <xdr:col>20</xdr:col>
      <xdr:colOff>1673860</xdr:colOff>
      <xdr:row>29</xdr:row>
      <xdr:rowOff>450215</xdr:rowOff>
    </xdr:to>
    <xdr:pic>
      <xdr:nvPicPr>
        <xdr:cNvPr id="55" name="Picture 5">
          <a:extLst>
            <a:ext uri="{FF2B5EF4-FFF2-40B4-BE49-F238E27FC236}">
              <a16:creationId xmlns:a16="http://schemas.microsoft.com/office/drawing/2014/main" id="{00000000-0008-0000-0000-000037000000}"/>
            </a:ext>
          </a:extLst>
        </xdr:cNvPr>
        <xdr:cNvPicPr>
          <a:picLocks noChangeAspect="1" noChangeArrowheads="1"/>
        </xdr:cNvPicPr>
      </xdr:nvPicPr>
      <xdr:blipFill>
        <a:blip xmlns:r="http://schemas.openxmlformats.org/officeDocument/2006/relationships" r:embed="rId52"/>
        <a:srcRect/>
        <a:stretch>
          <a:fillRect/>
        </a:stretch>
      </xdr:blipFill>
      <xdr:spPr>
        <a:xfrm>
          <a:off x="27359610" y="15614650"/>
          <a:ext cx="639445" cy="354965"/>
        </a:xfrm>
        <a:prstGeom prst="rect">
          <a:avLst/>
        </a:prstGeom>
        <a:noFill/>
        <a:ln w="1">
          <a:noFill/>
          <a:miter lim="800000"/>
          <a:headEnd/>
          <a:tailEnd type="none" w="med" len="med"/>
        </a:ln>
        <a:effectLst/>
      </xdr:spPr>
    </xdr:pic>
    <xdr:clientData/>
  </xdr:twoCellAnchor>
  <xdr:twoCellAnchor editAs="oneCell">
    <xdr:from>
      <xdr:col>19</xdr:col>
      <xdr:colOff>162560</xdr:colOff>
      <xdr:row>30</xdr:row>
      <xdr:rowOff>123190</xdr:rowOff>
    </xdr:from>
    <xdr:to>
      <xdr:col>19</xdr:col>
      <xdr:colOff>864235</xdr:colOff>
      <xdr:row>30</xdr:row>
      <xdr:rowOff>441960</xdr:rowOff>
    </xdr:to>
    <xdr:pic>
      <xdr:nvPicPr>
        <xdr:cNvPr id="56" name="图片 55" descr="IMG_3709.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53"/>
        <a:srcRect/>
        <a:stretch>
          <a:fillRect/>
        </a:stretch>
      </xdr:blipFill>
      <xdr:spPr>
        <a:xfrm>
          <a:off x="25401905" y="16175990"/>
          <a:ext cx="701675" cy="318770"/>
        </a:xfrm>
        <a:prstGeom prst="rect">
          <a:avLst/>
        </a:prstGeom>
      </xdr:spPr>
    </xdr:pic>
    <xdr:clientData/>
  </xdr:twoCellAnchor>
  <xdr:twoCellAnchor editAs="oneCell">
    <xdr:from>
      <xdr:col>20</xdr:col>
      <xdr:colOff>973455</xdr:colOff>
      <xdr:row>30</xdr:row>
      <xdr:rowOff>47625</xdr:rowOff>
    </xdr:from>
    <xdr:to>
      <xdr:col>20</xdr:col>
      <xdr:colOff>1665605</xdr:colOff>
      <xdr:row>30</xdr:row>
      <xdr:rowOff>416560</xdr:rowOff>
    </xdr:to>
    <xdr:pic>
      <xdr:nvPicPr>
        <xdr:cNvPr id="57" name="Picture 5">
          <a:extLst>
            <a:ext uri="{FF2B5EF4-FFF2-40B4-BE49-F238E27FC236}">
              <a16:creationId xmlns:a16="http://schemas.microsoft.com/office/drawing/2014/main" id="{00000000-0008-0000-0000-000039000000}"/>
            </a:ext>
          </a:extLst>
        </xdr:cNvPr>
        <xdr:cNvPicPr>
          <a:picLocks noChangeAspect="1" noChangeArrowheads="1"/>
        </xdr:cNvPicPr>
      </xdr:nvPicPr>
      <xdr:blipFill>
        <a:blip xmlns:r="http://schemas.openxmlformats.org/officeDocument/2006/relationships" r:embed="rId54"/>
        <a:srcRect/>
        <a:stretch>
          <a:fillRect/>
        </a:stretch>
      </xdr:blipFill>
      <xdr:spPr>
        <a:xfrm>
          <a:off x="27298650" y="16100425"/>
          <a:ext cx="692150" cy="368935"/>
        </a:xfrm>
        <a:prstGeom prst="rect">
          <a:avLst/>
        </a:prstGeom>
        <a:noFill/>
        <a:ln w="1">
          <a:noFill/>
          <a:miter lim="800000"/>
          <a:headEnd/>
          <a:tailEnd type="none" w="med" len="med"/>
        </a:ln>
        <a:effectLst/>
      </xdr:spPr>
    </xdr:pic>
    <xdr:clientData/>
  </xdr:twoCellAnchor>
  <xdr:twoCellAnchor editAs="oneCell">
    <xdr:from>
      <xdr:col>19</xdr:col>
      <xdr:colOff>257810</xdr:colOff>
      <xdr:row>31</xdr:row>
      <xdr:rowOff>121285</xdr:rowOff>
    </xdr:from>
    <xdr:to>
      <xdr:col>19</xdr:col>
      <xdr:colOff>797560</xdr:colOff>
      <xdr:row>31</xdr:row>
      <xdr:rowOff>424180</xdr:rowOff>
    </xdr:to>
    <xdr:pic>
      <xdr:nvPicPr>
        <xdr:cNvPr id="58" name="图片 57" descr="IMG_371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55"/>
        <a:srcRect/>
        <a:stretch>
          <a:fillRect/>
        </a:stretch>
      </xdr:blipFill>
      <xdr:spPr>
        <a:xfrm>
          <a:off x="25497155" y="16707485"/>
          <a:ext cx="539750" cy="302895"/>
        </a:xfrm>
        <a:prstGeom prst="rect">
          <a:avLst/>
        </a:prstGeom>
      </xdr:spPr>
    </xdr:pic>
    <xdr:clientData/>
  </xdr:twoCellAnchor>
  <xdr:twoCellAnchor editAs="oneCell">
    <xdr:from>
      <xdr:col>20</xdr:col>
      <xdr:colOff>950595</xdr:colOff>
      <xdr:row>31</xdr:row>
      <xdr:rowOff>76200</xdr:rowOff>
    </xdr:from>
    <xdr:to>
      <xdr:col>20</xdr:col>
      <xdr:colOff>1609090</xdr:colOff>
      <xdr:row>31</xdr:row>
      <xdr:rowOff>431800</xdr:rowOff>
    </xdr:to>
    <xdr:pic>
      <xdr:nvPicPr>
        <xdr:cNvPr id="59" name="Picture 6">
          <a:extLst>
            <a:ext uri="{FF2B5EF4-FFF2-40B4-BE49-F238E27FC236}">
              <a16:creationId xmlns:a16="http://schemas.microsoft.com/office/drawing/2014/main" id="{00000000-0008-0000-0000-00003B000000}"/>
            </a:ext>
          </a:extLst>
        </xdr:cNvPr>
        <xdr:cNvPicPr>
          <a:picLocks noChangeAspect="1" noChangeArrowheads="1"/>
        </xdr:cNvPicPr>
      </xdr:nvPicPr>
      <xdr:blipFill>
        <a:blip xmlns:r="http://schemas.openxmlformats.org/officeDocument/2006/relationships" r:embed="rId56"/>
        <a:srcRect/>
        <a:stretch>
          <a:fillRect/>
        </a:stretch>
      </xdr:blipFill>
      <xdr:spPr>
        <a:xfrm>
          <a:off x="27275790" y="16662400"/>
          <a:ext cx="658495" cy="355600"/>
        </a:xfrm>
        <a:prstGeom prst="rect">
          <a:avLst/>
        </a:prstGeom>
        <a:noFill/>
        <a:ln w="1">
          <a:noFill/>
          <a:miter lim="800000"/>
          <a:headEnd/>
          <a:tailEnd type="none" w="med" len="med"/>
        </a:ln>
        <a:effectLst/>
      </xdr:spPr>
    </xdr:pic>
    <xdr:clientData/>
  </xdr:twoCellAnchor>
  <xdr:twoCellAnchor editAs="oneCell">
    <xdr:from>
      <xdr:col>19</xdr:col>
      <xdr:colOff>267335</xdr:colOff>
      <xdr:row>32</xdr:row>
      <xdr:rowOff>43180</xdr:rowOff>
    </xdr:from>
    <xdr:to>
      <xdr:col>19</xdr:col>
      <xdr:colOff>788035</xdr:colOff>
      <xdr:row>32</xdr:row>
      <xdr:rowOff>441960</xdr:rowOff>
    </xdr:to>
    <xdr:pic>
      <xdr:nvPicPr>
        <xdr:cNvPr id="60" name="图片 59" descr="IMG_3711.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7"/>
        <a:srcRect/>
        <a:stretch>
          <a:fillRect/>
        </a:stretch>
      </xdr:blipFill>
      <xdr:spPr>
        <a:xfrm>
          <a:off x="25506680" y="17162780"/>
          <a:ext cx="520700" cy="398780"/>
        </a:xfrm>
        <a:prstGeom prst="rect">
          <a:avLst/>
        </a:prstGeom>
      </xdr:spPr>
    </xdr:pic>
    <xdr:clientData/>
  </xdr:twoCellAnchor>
  <xdr:twoCellAnchor editAs="oneCell">
    <xdr:from>
      <xdr:col>20</xdr:col>
      <xdr:colOff>982345</xdr:colOff>
      <xdr:row>32</xdr:row>
      <xdr:rowOff>76200</xdr:rowOff>
    </xdr:from>
    <xdr:to>
      <xdr:col>20</xdr:col>
      <xdr:colOff>1668145</xdr:colOff>
      <xdr:row>32</xdr:row>
      <xdr:rowOff>448310</xdr:rowOff>
    </xdr:to>
    <xdr:pic>
      <xdr:nvPicPr>
        <xdr:cNvPr id="61" name="Picture 6">
          <a:extLst>
            <a:ext uri="{FF2B5EF4-FFF2-40B4-BE49-F238E27FC236}">
              <a16:creationId xmlns:a16="http://schemas.microsoft.com/office/drawing/2014/main" id="{00000000-0008-0000-0000-00003D000000}"/>
            </a:ext>
          </a:extLst>
        </xdr:cNvPr>
        <xdr:cNvPicPr>
          <a:picLocks noChangeAspect="1" noChangeArrowheads="1"/>
        </xdr:cNvPicPr>
      </xdr:nvPicPr>
      <xdr:blipFill>
        <a:blip xmlns:r="http://schemas.openxmlformats.org/officeDocument/2006/relationships" r:embed="rId58"/>
        <a:srcRect/>
        <a:stretch>
          <a:fillRect/>
        </a:stretch>
      </xdr:blipFill>
      <xdr:spPr>
        <a:xfrm>
          <a:off x="27307540" y="17195800"/>
          <a:ext cx="685800" cy="372110"/>
        </a:xfrm>
        <a:prstGeom prst="rect">
          <a:avLst/>
        </a:prstGeom>
        <a:noFill/>
        <a:ln w="1">
          <a:noFill/>
          <a:miter lim="800000"/>
          <a:headEnd/>
          <a:tailEnd type="none" w="med" len="med"/>
        </a:ln>
        <a:effectLst/>
      </xdr:spPr>
    </xdr:pic>
    <xdr:clientData/>
  </xdr:twoCellAnchor>
  <xdr:twoCellAnchor editAs="oneCell">
    <xdr:from>
      <xdr:col>19</xdr:col>
      <xdr:colOff>133985</xdr:colOff>
      <xdr:row>33</xdr:row>
      <xdr:rowOff>119380</xdr:rowOff>
    </xdr:from>
    <xdr:to>
      <xdr:col>19</xdr:col>
      <xdr:colOff>886460</xdr:colOff>
      <xdr:row>33</xdr:row>
      <xdr:rowOff>398145</xdr:rowOff>
    </xdr:to>
    <xdr:pic>
      <xdr:nvPicPr>
        <xdr:cNvPr id="62" name="图片 61" descr="IMG_3712.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59"/>
        <a:srcRect/>
        <a:stretch>
          <a:fillRect/>
        </a:stretch>
      </xdr:blipFill>
      <xdr:spPr>
        <a:xfrm rot="10800000">
          <a:off x="25373330" y="17772380"/>
          <a:ext cx="752475" cy="278765"/>
        </a:xfrm>
        <a:prstGeom prst="rect">
          <a:avLst/>
        </a:prstGeom>
      </xdr:spPr>
    </xdr:pic>
    <xdr:clientData/>
  </xdr:twoCellAnchor>
  <xdr:twoCellAnchor editAs="oneCell">
    <xdr:from>
      <xdr:col>20</xdr:col>
      <xdr:colOff>864235</xdr:colOff>
      <xdr:row>33</xdr:row>
      <xdr:rowOff>47625</xdr:rowOff>
    </xdr:from>
    <xdr:to>
      <xdr:col>20</xdr:col>
      <xdr:colOff>1651635</xdr:colOff>
      <xdr:row>33</xdr:row>
      <xdr:rowOff>484505</xdr:rowOff>
    </xdr:to>
    <xdr:pic>
      <xdr:nvPicPr>
        <xdr:cNvPr id="63" name="Picture 6">
          <a:extLst>
            <a:ext uri="{FF2B5EF4-FFF2-40B4-BE49-F238E27FC236}">
              <a16:creationId xmlns:a16="http://schemas.microsoft.com/office/drawing/2014/main" id="{00000000-0008-0000-0000-00003F000000}"/>
            </a:ext>
          </a:extLst>
        </xdr:cNvPr>
        <xdr:cNvPicPr>
          <a:picLocks noChangeAspect="1" noChangeArrowheads="1"/>
        </xdr:cNvPicPr>
      </xdr:nvPicPr>
      <xdr:blipFill>
        <a:blip xmlns:r="http://schemas.openxmlformats.org/officeDocument/2006/relationships" r:embed="rId60"/>
        <a:srcRect/>
        <a:stretch>
          <a:fillRect/>
        </a:stretch>
      </xdr:blipFill>
      <xdr:spPr>
        <a:xfrm>
          <a:off x="27189430" y="17700625"/>
          <a:ext cx="787400" cy="436880"/>
        </a:xfrm>
        <a:prstGeom prst="rect">
          <a:avLst/>
        </a:prstGeom>
        <a:noFill/>
        <a:ln w="1">
          <a:noFill/>
          <a:miter lim="800000"/>
          <a:headEnd/>
          <a:tailEnd type="none" w="med" len="med"/>
        </a:ln>
        <a:effectLst/>
      </xdr:spPr>
    </xdr:pic>
    <xdr:clientData/>
  </xdr:twoCellAnchor>
  <xdr:twoCellAnchor editAs="oneCell">
    <xdr:from>
      <xdr:col>20</xdr:col>
      <xdr:colOff>847725</xdr:colOff>
      <xdr:row>3</xdr:row>
      <xdr:rowOff>114300</xdr:rowOff>
    </xdr:from>
    <xdr:to>
      <xdr:col>20</xdr:col>
      <xdr:colOff>1473200</xdr:colOff>
      <xdr:row>3</xdr:row>
      <xdr:rowOff>452120</xdr:rowOff>
    </xdr:to>
    <xdr:pic>
      <xdr:nvPicPr>
        <xdr:cNvPr id="68" name="图片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1"/>
        <a:stretch>
          <a:fillRect/>
        </a:stretch>
      </xdr:blipFill>
      <xdr:spPr>
        <a:xfrm>
          <a:off x="27172920" y="1765300"/>
          <a:ext cx="625475" cy="337820"/>
        </a:xfrm>
        <a:prstGeom prst="rect">
          <a:avLst/>
        </a:prstGeom>
        <a:noFill/>
        <a:ln w="9525">
          <a:noFill/>
        </a:ln>
      </xdr:spPr>
    </xdr:pic>
    <xdr:clientData/>
  </xdr:twoCellAnchor>
  <xdr:twoCellAnchor editAs="oneCell">
    <xdr:from>
      <xdr:col>19</xdr:col>
      <xdr:colOff>257810</xdr:colOff>
      <xdr:row>3</xdr:row>
      <xdr:rowOff>86360</xdr:rowOff>
    </xdr:from>
    <xdr:to>
      <xdr:col>19</xdr:col>
      <xdr:colOff>680085</xdr:colOff>
      <xdr:row>3</xdr:row>
      <xdr:rowOff>418465</xdr:rowOff>
    </xdr:to>
    <xdr:pic>
      <xdr:nvPicPr>
        <xdr:cNvPr id="69" name="图片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62"/>
        <a:stretch>
          <a:fillRect/>
        </a:stretch>
      </xdr:blipFill>
      <xdr:spPr>
        <a:xfrm>
          <a:off x="25497155" y="1737360"/>
          <a:ext cx="422275" cy="332105"/>
        </a:xfrm>
        <a:prstGeom prst="rect">
          <a:avLst/>
        </a:prstGeom>
        <a:noFill/>
        <a:ln w="9525">
          <a:noFill/>
        </a:ln>
      </xdr:spPr>
    </xdr:pic>
    <xdr:clientData/>
  </xdr:twoCellAnchor>
  <xdr:twoCellAnchor>
    <xdr:from>
      <xdr:col>19</xdr:col>
      <xdr:colOff>267335</xdr:colOff>
      <xdr:row>4</xdr:row>
      <xdr:rowOff>182245</xdr:rowOff>
    </xdr:from>
    <xdr:to>
      <xdr:col>19</xdr:col>
      <xdr:colOff>701675</xdr:colOff>
      <xdr:row>4</xdr:row>
      <xdr:rowOff>374650</xdr:rowOff>
    </xdr:to>
    <xdr:pic>
      <xdr:nvPicPr>
        <xdr:cNvPr id="70" name="图片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63"/>
        <a:srcRect/>
        <a:stretch>
          <a:fillRect/>
        </a:stretch>
      </xdr:blipFill>
      <xdr:spPr>
        <a:xfrm>
          <a:off x="27447875" y="2795905"/>
          <a:ext cx="434340" cy="192405"/>
        </a:xfrm>
        <a:prstGeom prst="rect">
          <a:avLst/>
        </a:prstGeom>
        <a:noFill/>
        <a:ln w="9525">
          <a:noFill/>
        </a:ln>
      </xdr:spPr>
    </xdr:pic>
    <xdr:clientData/>
  </xdr:twoCellAnchor>
  <xdr:twoCellAnchor editAs="oneCell">
    <xdr:from>
      <xdr:col>20</xdr:col>
      <xdr:colOff>876300</xdr:colOff>
      <xdr:row>4</xdr:row>
      <xdr:rowOff>104775</xdr:rowOff>
    </xdr:from>
    <xdr:to>
      <xdr:col>20</xdr:col>
      <xdr:colOff>1463040</xdr:colOff>
      <xdr:row>4</xdr:row>
      <xdr:rowOff>420370</xdr:rowOff>
    </xdr:to>
    <xdr:pic>
      <xdr:nvPicPr>
        <xdr:cNvPr id="71" name="图片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64"/>
        <a:stretch>
          <a:fillRect/>
        </a:stretch>
      </xdr:blipFill>
      <xdr:spPr>
        <a:xfrm>
          <a:off x="27201495" y="2289175"/>
          <a:ext cx="586740" cy="315595"/>
        </a:xfrm>
        <a:prstGeom prst="rect">
          <a:avLst/>
        </a:prstGeom>
        <a:noFill/>
        <a:ln w="9525">
          <a:noFill/>
        </a:ln>
      </xdr:spPr>
    </xdr:pic>
    <xdr:clientData/>
  </xdr:twoCellAnchor>
  <xdr:twoCellAnchor>
    <xdr:from>
      <xdr:col>20</xdr:col>
      <xdr:colOff>828675</xdr:colOff>
      <xdr:row>5</xdr:row>
      <xdr:rowOff>59055</xdr:rowOff>
    </xdr:from>
    <xdr:to>
      <xdr:col>20</xdr:col>
      <xdr:colOff>1507490</xdr:colOff>
      <xdr:row>5</xdr:row>
      <xdr:rowOff>410210</xdr:rowOff>
    </xdr:to>
    <xdr:pic>
      <xdr:nvPicPr>
        <xdr:cNvPr id="72" name="图片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65"/>
        <a:stretch>
          <a:fillRect/>
        </a:stretch>
      </xdr:blipFill>
      <xdr:spPr>
        <a:xfrm>
          <a:off x="27153870" y="2776855"/>
          <a:ext cx="678815" cy="351155"/>
        </a:xfrm>
        <a:prstGeom prst="rect">
          <a:avLst/>
        </a:prstGeom>
        <a:noFill/>
        <a:ln w="9525">
          <a:noFill/>
        </a:ln>
      </xdr:spPr>
    </xdr:pic>
    <xdr:clientData/>
  </xdr:twoCellAnchor>
  <xdr:twoCellAnchor>
    <xdr:from>
      <xdr:col>19</xdr:col>
      <xdr:colOff>200660</xdr:colOff>
      <xdr:row>5</xdr:row>
      <xdr:rowOff>66675</xdr:rowOff>
    </xdr:from>
    <xdr:to>
      <xdr:col>19</xdr:col>
      <xdr:colOff>821690</xdr:colOff>
      <xdr:row>5</xdr:row>
      <xdr:rowOff>426720</xdr:rowOff>
    </xdr:to>
    <xdr:pic>
      <xdr:nvPicPr>
        <xdr:cNvPr id="73" name="图片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66"/>
        <a:srcRect/>
        <a:stretch>
          <a:fillRect/>
        </a:stretch>
      </xdr:blipFill>
      <xdr:spPr>
        <a:xfrm>
          <a:off x="25440005" y="2784475"/>
          <a:ext cx="621030" cy="36004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5"/>
  <sheetViews>
    <sheetView showGridLines="0" tabSelected="1" workbookViewId="0">
      <pane xSplit="4" topLeftCell="E1" activePane="topRight" state="frozen"/>
      <selection pane="topRight" activeCell="B4" sqref="B4"/>
    </sheetView>
  </sheetViews>
  <sheetFormatPr defaultColWidth="9" defaultRowHeight="36" customHeight="1"/>
  <cols>
    <col min="1" max="1" width="26.88671875" style="3" customWidth="1"/>
    <col min="2" max="2" width="46.88671875" style="3" customWidth="1"/>
    <col min="3" max="3" width="18.109375" style="2" customWidth="1"/>
    <col min="4" max="4" width="17.77734375" style="2" customWidth="1"/>
    <col min="5" max="5" width="36.77734375" style="2" customWidth="1"/>
    <col min="6" max="6" width="9" style="2" hidden="1" customWidth="1"/>
    <col min="7" max="7" width="20.33203125" style="2" customWidth="1"/>
    <col min="8" max="8" width="14.6640625" style="2" customWidth="1"/>
    <col min="9" max="9" width="20.109375" style="4" customWidth="1"/>
    <col min="10" max="10" width="13.5546875" style="4" customWidth="1"/>
    <col min="11" max="11" width="12.6640625" style="4" customWidth="1"/>
    <col min="12" max="12" width="47.6640625" style="4" customWidth="1"/>
    <col min="13" max="13" width="17.109375" style="4" customWidth="1"/>
    <col min="14" max="14" width="22.88671875" style="4" customWidth="1"/>
    <col min="15" max="16" width="14.109375" style="2" customWidth="1"/>
    <col min="17" max="17" width="21" style="2" customWidth="1"/>
    <col min="18" max="18" width="15.88671875" style="2" customWidth="1"/>
    <col min="19" max="19" width="15.77734375" style="2" customWidth="1"/>
    <col min="20" max="20" width="14.21875" style="2" customWidth="1"/>
    <col min="21" max="21" width="28.77734375" style="2" customWidth="1"/>
    <col min="22" max="22" width="14.21875" style="2" customWidth="1"/>
    <col min="23" max="24" width="16.44140625" style="5" customWidth="1"/>
    <col min="25" max="25" width="15" style="6" customWidth="1"/>
    <col min="26" max="26" width="17" style="3" customWidth="1"/>
    <col min="27" max="27" width="10.6640625" style="2" customWidth="1"/>
    <col min="28" max="28" width="11.6640625" style="7" customWidth="1"/>
    <col min="29" max="29" width="11.6640625" style="6" customWidth="1"/>
    <col min="30" max="30" width="19.6640625" style="2" customWidth="1"/>
    <col min="31" max="31" width="18.109375" style="2" customWidth="1"/>
    <col min="32" max="32" width="22.88671875" style="2" customWidth="1"/>
    <col min="33" max="33" width="17" style="2" customWidth="1"/>
    <col min="34" max="34" width="11.44140625" style="2" customWidth="1"/>
    <col min="35" max="35" width="14.88671875" style="2"/>
    <col min="36" max="16384" width="9" style="2"/>
  </cols>
  <sheetData>
    <row r="1" spans="1:34" s="1" customFormat="1" ht="46.05" customHeight="1">
      <c r="A1" s="8" t="s">
        <v>0</v>
      </c>
      <c r="B1" s="8" t="s">
        <v>212</v>
      </c>
      <c r="C1" s="9" t="s">
        <v>28</v>
      </c>
      <c r="D1" s="9" t="s">
        <v>1</v>
      </c>
      <c r="E1" s="9" t="s">
        <v>2</v>
      </c>
      <c r="F1" s="9" t="s">
        <v>3</v>
      </c>
      <c r="G1" s="9" t="s">
        <v>4</v>
      </c>
      <c r="H1" s="9" t="s">
        <v>5</v>
      </c>
      <c r="I1" s="9" t="s">
        <v>6</v>
      </c>
      <c r="J1" s="9" t="s">
        <v>7</v>
      </c>
      <c r="K1" s="9" t="s">
        <v>8</v>
      </c>
      <c r="L1" s="9" t="s">
        <v>9</v>
      </c>
      <c r="M1" s="13" t="s">
        <v>10</v>
      </c>
      <c r="N1" s="9" t="s">
        <v>11</v>
      </c>
      <c r="O1" s="9" t="s">
        <v>12</v>
      </c>
      <c r="P1" s="9" t="s">
        <v>13</v>
      </c>
      <c r="Q1" s="9" t="s">
        <v>14</v>
      </c>
      <c r="R1" s="9" t="s">
        <v>15</v>
      </c>
      <c r="S1" s="9" t="s">
        <v>16</v>
      </c>
      <c r="T1" s="9" t="s">
        <v>17</v>
      </c>
      <c r="U1" s="9" t="s">
        <v>18</v>
      </c>
      <c r="V1" s="9" t="s">
        <v>19</v>
      </c>
      <c r="W1" s="9" t="s">
        <v>20</v>
      </c>
      <c r="X1" s="9" t="s">
        <v>21</v>
      </c>
      <c r="Y1" s="17" t="s">
        <v>22</v>
      </c>
      <c r="Z1" s="9" t="s">
        <v>23</v>
      </c>
      <c r="AA1" s="9" t="s">
        <v>24</v>
      </c>
      <c r="AB1" s="9" t="s">
        <v>25</v>
      </c>
      <c r="AC1" s="9" t="s">
        <v>26</v>
      </c>
      <c r="AD1" s="9" t="s">
        <v>27</v>
      </c>
      <c r="AE1" s="9" t="s">
        <v>28</v>
      </c>
      <c r="AF1" s="9" t="s">
        <v>29</v>
      </c>
      <c r="AG1" s="9" t="s">
        <v>30</v>
      </c>
      <c r="AH1" s="23" t="s">
        <v>31</v>
      </c>
    </row>
    <row r="2" spans="1:34" ht="64.2" customHeight="1">
      <c r="A2" s="10" t="s">
        <v>32</v>
      </c>
      <c r="B2" s="10" t="s">
        <v>213</v>
      </c>
      <c r="C2" s="24" t="s">
        <v>45</v>
      </c>
      <c r="D2" s="11" t="s">
        <v>33</v>
      </c>
      <c r="E2" s="10" t="s">
        <v>34</v>
      </c>
      <c r="F2" s="12"/>
      <c r="G2" s="10" t="s">
        <v>35</v>
      </c>
      <c r="H2" s="10" t="s">
        <v>36</v>
      </c>
      <c r="I2" s="10" t="s">
        <v>37</v>
      </c>
      <c r="J2" s="10">
        <v>8480719090</v>
      </c>
      <c r="K2" s="10">
        <v>84807190</v>
      </c>
      <c r="L2" s="14" t="s">
        <v>38</v>
      </c>
      <c r="M2" s="12"/>
      <c r="N2" s="15" t="s">
        <v>39</v>
      </c>
      <c r="O2" s="15" t="s">
        <v>37</v>
      </c>
      <c r="P2" s="15" t="s">
        <v>37</v>
      </c>
      <c r="Q2" s="27" t="s">
        <v>40</v>
      </c>
      <c r="R2" s="15" t="s">
        <v>41</v>
      </c>
      <c r="S2" s="15" t="s">
        <v>42</v>
      </c>
      <c r="T2" s="18"/>
      <c r="U2" s="15"/>
      <c r="V2" s="15">
        <v>1</v>
      </c>
      <c r="W2" s="19">
        <v>104030</v>
      </c>
      <c r="X2" s="20">
        <f>ROUND(W2*1.08/7.0867,4)</f>
        <v>15853.98</v>
      </c>
      <c r="Y2" s="21">
        <f t="shared" ref="Y2:Y17" si="0">ROUND(X2*V2,2)</f>
        <v>15853.98</v>
      </c>
      <c r="Z2" s="28" t="s">
        <v>43</v>
      </c>
      <c r="AA2" s="28">
        <v>1</v>
      </c>
      <c r="AB2" s="31">
        <v>1011</v>
      </c>
      <c r="AC2" s="21">
        <v>1000</v>
      </c>
      <c r="AD2" s="28" t="s">
        <v>44</v>
      </c>
      <c r="AE2" s="24" t="s">
        <v>45</v>
      </c>
      <c r="AF2" s="10" t="s">
        <v>46</v>
      </c>
      <c r="AG2" s="25" t="s">
        <v>47</v>
      </c>
      <c r="AH2" s="20">
        <f>ROUND(W2*1.08,4)</f>
        <v>112352.4</v>
      </c>
    </row>
    <row r="3" spans="1:34" ht="54" customHeight="1">
      <c r="A3" s="10" t="s">
        <v>48</v>
      </c>
      <c r="B3" s="10" t="s">
        <v>214</v>
      </c>
      <c r="C3" s="24" t="s">
        <v>55</v>
      </c>
      <c r="D3" s="11" t="s">
        <v>49</v>
      </c>
      <c r="E3" s="10" t="s">
        <v>50</v>
      </c>
      <c r="F3" s="12"/>
      <c r="G3" s="10" t="s">
        <v>37</v>
      </c>
      <c r="H3" s="10" t="s">
        <v>37</v>
      </c>
      <c r="I3" s="10" t="s">
        <v>51</v>
      </c>
      <c r="J3" s="10">
        <v>8477900000</v>
      </c>
      <c r="K3" s="10">
        <v>84779039</v>
      </c>
      <c r="L3" s="14" t="s">
        <v>52</v>
      </c>
      <c r="M3" s="12"/>
      <c r="N3" s="15" t="s">
        <v>53</v>
      </c>
      <c r="O3" s="15" t="s">
        <v>37</v>
      </c>
      <c r="P3" s="15" t="s">
        <v>37</v>
      </c>
      <c r="Q3" s="27" t="s">
        <v>54</v>
      </c>
      <c r="R3" s="15" t="s">
        <v>41</v>
      </c>
      <c r="S3" s="15" t="s">
        <v>42</v>
      </c>
      <c r="T3" s="18"/>
      <c r="U3" s="15"/>
      <c r="V3" s="15">
        <v>1</v>
      </c>
      <c r="W3" s="19">
        <v>600</v>
      </c>
      <c r="X3" s="20">
        <f t="shared" ref="X3:X17" si="1">ROUND(W3/1.13*1.08/7.0867,4)</f>
        <v>80.919399999999996</v>
      </c>
      <c r="Y3" s="21">
        <f t="shared" si="0"/>
        <v>80.92</v>
      </c>
      <c r="Z3" s="29"/>
      <c r="AA3" s="29"/>
      <c r="AB3" s="32"/>
      <c r="AC3" s="21">
        <v>1</v>
      </c>
      <c r="AD3" s="29"/>
      <c r="AE3" s="24" t="s">
        <v>55</v>
      </c>
      <c r="AF3" s="10" t="s">
        <v>56</v>
      </c>
      <c r="AG3" s="25" t="s">
        <v>47</v>
      </c>
      <c r="AH3" s="20">
        <f>ROUND(W3/1.13*1.08,4)</f>
        <v>573.45129999999995</v>
      </c>
    </row>
    <row r="4" spans="1:34" ht="49.8" customHeight="1">
      <c r="A4" s="10" t="s">
        <v>57</v>
      </c>
      <c r="B4" s="10" t="s">
        <v>215</v>
      </c>
      <c r="C4" s="24" t="s">
        <v>67</v>
      </c>
      <c r="D4" s="11" t="s">
        <v>58</v>
      </c>
      <c r="E4" s="10" t="s">
        <v>59</v>
      </c>
      <c r="F4" s="12"/>
      <c r="G4" s="10" t="s">
        <v>60</v>
      </c>
      <c r="H4" s="10" t="s">
        <v>37</v>
      </c>
      <c r="I4" s="10" t="s">
        <v>61</v>
      </c>
      <c r="J4" s="10">
        <v>8466200090</v>
      </c>
      <c r="K4" s="10">
        <v>84662090</v>
      </c>
      <c r="L4" s="14" t="s">
        <v>62</v>
      </c>
      <c r="M4" s="12" t="s">
        <v>63</v>
      </c>
      <c r="N4" s="15" t="s">
        <v>64</v>
      </c>
      <c r="O4" s="15" t="s">
        <v>37</v>
      </c>
      <c r="P4" s="15" t="s">
        <v>37</v>
      </c>
      <c r="Q4" s="16">
        <v>45971</v>
      </c>
      <c r="R4" s="15" t="s">
        <v>41</v>
      </c>
      <c r="S4" s="15" t="s">
        <v>42</v>
      </c>
      <c r="T4" s="18"/>
      <c r="U4" s="15"/>
      <c r="V4" s="15">
        <v>6</v>
      </c>
      <c r="W4" s="19">
        <v>406</v>
      </c>
      <c r="X4" s="20">
        <f t="shared" si="1"/>
        <v>54.755400000000002</v>
      </c>
      <c r="Y4" s="21">
        <f t="shared" si="0"/>
        <v>328.53</v>
      </c>
      <c r="Z4" s="30" t="s">
        <v>65</v>
      </c>
      <c r="AA4" s="30">
        <v>1</v>
      </c>
      <c r="AB4" s="33">
        <v>14.2</v>
      </c>
      <c r="AC4" s="21">
        <v>8.9</v>
      </c>
      <c r="AD4" s="30" t="s">
        <v>66</v>
      </c>
      <c r="AE4" s="24" t="s">
        <v>67</v>
      </c>
      <c r="AF4" s="10" t="s">
        <v>68</v>
      </c>
      <c r="AG4" s="25" t="s">
        <v>47</v>
      </c>
      <c r="AH4" s="20">
        <f t="shared" ref="AH4:AH34" si="2">ROUND(W4/1.13*1.08,4)</f>
        <v>388.03539999999998</v>
      </c>
    </row>
    <row r="5" spans="1:34" ht="42" customHeight="1">
      <c r="A5" s="10" t="s">
        <v>57</v>
      </c>
      <c r="B5" s="10"/>
      <c r="C5" s="24" t="s">
        <v>73</v>
      </c>
      <c r="D5" s="11" t="s">
        <v>58</v>
      </c>
      <c r="E5" s="10" t="s">
        <v>59</v>
      </c>
      <c r="F5" s="12"/>
      <c r="G5" s="10" t="s">
        <v>69</v>
      </c>
      <c r="H5" s="10" t="s">
        <v>37</v>
      </c>
      <c r="I5" s="10" t="s">
        <v>70</v>
      </c>
      <c r="J5" s="10">
        <v>8466200090</v>
      </c>
      <c r="K5" s="10">
        <v>84662090</v>
      </c>
      <c r="L5" s="14" t="s">
        <v>71</v>
      </c>
      <c r="M5" s="12" t="s">
        <v>72</v>
      </c>
      <c r="N5" s="15" t="s">
        <v>64</v>
      </c>
      <c r="O5" s="15" t="s">
        <v>37</v>
      </c>
      <c r="P5" s="15" t="s">
        <v>37</v>
      </c>
      <c r="Q5" s="16">
        <v>45971</v>
      </c>
      <c r="R5" s="15" t="s">
        <v>41</v>
      </c>
      <c r="S5" s="15" t="s">
        <v>42</v>
      </c>
      <c r="T5" s="18"/>
      <c r="U5" s="15"/>
      <c r="V5" s="15">
        <v>6</v>
      </c>
      <c r="W5" s="19">
        <v>339</v>
      </c>
      <c r="X5" s="20">
        <f t="shared" si="1"/>
        <v>45.7194</v>
      </c>
      <c r="Y5" s="21">
        <f t="shared" si="0"/>
        <v>274.32</v>
      </c>
      <c r="Z5" s="29"/>
      <c r="AA5" s="29"/>
      <c r="AB5" s="32"/>
      <c r="AC5" s="21">
        <v>4.5</v>
      </c>
      <c r="AD5" s="29"/>
      <c r="AE5" s="24" t="s">
        <v>73</v>
      </c>
      <c r="AF5" s="10" t="s">
        <v>68</v>
      </c>
      <c r="AG5" s="25" t="s">
        <v>47</v>
      </c>
      <c r="AH5" s="20">
        <f t="shared" si="2"/>
        <v>324</v>
      </c>
    </row>
    <row r="6" spans="1:34" ht="42" customHeight="1">
      <c r="A6" s="10" t="s">
        <v>57</v>
      </c>
      <c r="B6" s="10"/>
      <c r="C6" s="24" t="s">
        <v>79</v>
      </c>
      <c r="D6" s="11" t="s">
        <v>58</v>
      </c>
      <c r="E6" s="10" t="s">
        <v>59</v>
      </c>
      <c r="F6" s="12"/>
      <c r="G6" s="10" t="s">
        <v>74</v>
      </c>
      <c r="H6" s="10" t="s">
        <v>37</v>
      </c>
      <c r="I6" s="10" t="s">
        <v>75</v>
      </c>
      <c r="J6" s="10">
        <v>8466200090</v>
      </c>
      <c r="K6" s="10">
        <v>84662090</v>
      </c>
      <c r="L6" s="14" t="s">
        <v>76</v>
      </c>
      <c r="M6" s="12" t="s">
        <v>63</v>
      </c>
      <c r="N6" s="15" t="s">
        <v>64</v>
      </c>
      <c r="O6" s="15" t="s">
        <v>37</v>
      </c>
      <c r="P6" s="15" t="s">
        <v>37</v>
      </c>
      <c r="Q6" s="16">
        <v>45974</v>
      </c>
      <c r="R6" s="15" t="s">
        <v>41</v>
      </c>
      <c r="S6" s="15" t="s">
        <v>42</v>
      </c>
      <c r="T6" s="18"/>
      <c r="U6" s="15"/>
      <c r="V6" s="15">
        <v>3</v>
      </c>
      <c r="W6" s="19">
        <v>372</v>
      </c>
      <c r="X6" s="20">
        <f t="shared" si="1"/>
        <v>50.17</v>
      </c>
      <c r="Y6" s="21">
        <f t="shared" si="0"/>
        <v>150.51</v>
      </c>
      <c r="Z6" s="22" t="s">
        <v>77</v>
      </c>
      <c r="AA6" s="22">
        <v>1</v>
      </c>
      <c r="AB6" s="26">
        <v>3.8</v>
      </c>
      <c r="AC6" s="21">
        <v>3.2</v>
      </c>
      <c r="AD6" s="22" t="s">
        <v>78</v>
      </c>
      <c r="AE6" s="24" t="s">
        <v>79</v>
      </c>
      <c r="AF6" s="10" t="s">
        <v>68</v>
      </c>
      <c r="AG6" s="25" t="s">
        <v>47</v>
      </c>
      <c r="AH6" s="20">
        <f t="shared" si="2"/>
        <v>355.53980000000001</v>
      </c>
    </row>
    <row r="7" spans="1:34" ht="42" customHeight="1">
      <c r="A7" s="10" t="s">
        <v>80</v>
      </c>
      <c r="B7" s="10"/>
      <c r="C7" s="24" t="s">
        <v>89</v>
      </c>
      <c r="D7" s="11" t="s">
        <v>81</v>
      </c>
      <c r="E7" s="10" t="s">
        <v>50</v>
      </c>
      <c r="F7" s="12"/>
      <c r="G7" s="10" t="s">
        <v>82</v>
      </c>
      <c r="H7" s="10" t="s">
        <v>37</v>
      </c>
      <c r="I7" s="10" t="s">
        <v>83</v>
      </c>
      <c r="J7" s="10">
        <v>9030899090</v>
      </c>
      <c r="K7" s="10">
        <v>90308410</v>
      </c>
      <c r="L7" s="14" t="s">
        <v>84</v>
      </c>
      <c r="M7" s="12" t="s">
        <v>85</v>
      </c>
      <c r="N7" s="15" t="s">
        <v>86</v>
      </c>
      <c r="O7" s="15" t="s">
        <v>37</v>
      </c>
      <c r="P7" s="15" t="s">
        <v>37</v>
      </c>
      <c r="Q7" s="16">
        <v>45967</v>
      </c>
      <c r="R7" s="15" t="s">
        <v>41</v>
      </c>
      <c r="S7" s="15" t="s">
        <v>42</v>
      </c>
      <c r="T7" s="18"/>
      <c r="U7" s="15"/>
      <c r="V7" s="15">
        <v>2</v>
      </c>
      <c r="W7" s="19">
        <v>150</v>
      </c>
      <c r="X7" s="20">
        <f t="shared" si="1"/>
        <v>20.229800000000001</v>
      </c>
      <c r="Y7" s="21">
        <f t="shared" si="0"/>
        <v>40.46</v>
      </c>
      <c r="Z7" s="28" t="s">
        <v>87</v>
      </c>
      <c r="AA7" s="28">
        <v>1</v>
      </c>
      <c r="AB7" s="31">
        <v>23</v>
      </c>
      <c r="AC7" s="21">
        <v>4.5999999999999996</v>
      </c>
      <c r="AD7" s="28" t="s">
        <v>88</v>
      </c>
      <c r="AE7" s="24" t="s">
        <v>89</v>
      </c>
      <c r="AF7" s="10" t="s">
        <v>90</v>
      </c>
      <c r="AG7" s="25" t="s">
        <v>47</v>
      </c>
      <c r="AH7" s="20">
        <f t="shared" si="2"/>
        <v>143.36279999999999</v>
      </c>
    </row>
    <row r="8" spans="1:34" ht="42" customHeight="1">
      <c r="A8" s="10" t="s">
        <v>91</v>
      </c>
      <c r="B8" s="10"/>
      <c r="C8" s="24" t="s">
        <v>96</v>
      </c>
      <c r="D8" s="11" t="s">
        <v>92</v>
      </c>
      <c r="E8" s="10" t="s">
        <v>50</v>
      </c>
      <c r="F8" s="12"/>
      <c r="G8" s="10" t="s">
        <v>82</v>
      </c>
      <c r="H8" s="10" t="s">
        <v>37</v>
      </c>
      <c r="I8" s="10" t="s">
        <v>93</v>
      </c>
      <c r="J8" s="10">
        <v>8466200090</v>
      </c>
      <c r="K8" s="10">
        <v>84662090</v>
      </c>
      <c r="L8" s="14" t="s">
        <v>94</v>
      </c>
      <c r="M8" s="15" t="s">
        <v>72</v>
      </c>
      <c r="N8" s="15" t="s">
        <v>95</v>
      </c>
      <c r="O8" s="15" t="s">
        <v>37</v>
      </c>
      <c r="P8" s="15" t="s">
        <v>37</v>
      </c>
      <c r="Q8" s="16">
        <v>45967</v>
      </c>
      <c r="R8" s="15" t="s">
        <v>41</v>
      </c>
      <c r="S8" s="15" t="s">
        <v>42</v>
      </c>
      <c r="T8" s="18"/>
      <c r="U8" s="15"/>
      <c r="V8" s="15">
        <v>2</v>
      </c>
      <c r="W8" s="19">
        <v>45</v>
      </c>
      <c r="X8" s="20">
        <f t="shared" si="1"/>
        <v>6.069</v>
      </c>
      <c r="Y8" s="21">
        <f t="shared" si="0"/>
        <v>12.14</v>
      </c>
      <c r="Z8" s="30"/>
      <c r="AA8" s="30"/>
      <c r="AB8" s="33"/>
      <c r="AC8" s="21">
        <v>1</v>
      </c>
      <c r="AD8" s="30"/>
      <c r="AE8" s="24" t="s">
        <v>96</v>
      </c>
      <c r="AF8" s="10" t="s">
        <v>97</v>
      </c>
      <c r="AG8" s="25" t="s">
        <v>47</v>
      </c>
      <c r="AH8" s="20">
        <f t="shared" si="2"/>
        <v>43.008800000000001</v>
      </c>
    </row>
    <row r="9" spans="1:34" ht="42" customHeight="1">
      <c r="A9" s="10" t="s">
        <v>98</v>
      </c>
      <c r="B9" s="10"/>
      <c r="C9" s="24" t="s">
        <v>101</v>
      </c>
      <c r="D9" s="11" t="s">
        <v>99</v>
      </c>
      <c r="E9" s="10" t="s">
        <v>50</v>
      </c>
      <c r="F9" s="12"/>
      <c r="G9" s="10" t="s">
        <v>82</v>
      </c>
      <c r="H9" s="10" t="s">
        <v>37</v>
      </c>
      <c r="I9" s="10" t="s">
        <v>100</v>
      </c>
      <c r="J9" s="10">
        <v>8466200090</v>
      </c>
      <c r="K9" s="10">
        <v>84662090</v>
      </c>
      <c r="L9" s="14" t="s">
        <v>94</v>
      </c>
      <c r="M9" s="15" t="s">
        <v>72</v>
      </c>
      <c r="N9" s="15" t="s">
        <v>95</v>
      </c>
      <c r="O9" s="15" t="s">
        <v>37</v>
      </c>
      <c r="P9" s="15" t="s">
        <v>37</v>
      </c>
      <c r="Q9" s="16">
        <v>45967</v>
      </c>
      <c r="R9" s="15" t="s">
        <v>41</v>
      </c>
      <c r="S9" s="15" t="s">
        <v>42</v>
      </c>
      <c r="T9" s="18"/>
      <c r="U9" s="15"/>
      <c r="V9" s="15">
        <v>2</v>
      </c>
      <c r="W9" s="19">
        <v>45</v>
      </c>
      <c r="X9" s="20">
        <f t="shared" si="1"/>
        <v>6.069</v>
      </c>
      <c r="Y9" s="21">
        <f t="shared" si="0"/>
        <v>12.14</v>
      </c>
      <c r="Z9" s="30"/>
      <c r="AA9" s="30"/>
      <c r="AB9" s="33"/>
      <c r="AC9" s="21">
        <v>1.1000000000000001</v>
      </c>
      <c r="AD9" s="30"/>
      <c r="AE9" s="24" t="s">
        <v>101</v>
      </c>
      <c r="AF9" s="10" t="s">
        <v>97</v>
      </c>
      <c r="AG9" s="25" t="s">
        <v>47</v>
      </c>
      <c r="AH9" s="20">
        <f t="shared" si="2"/>
        <v>43.008800000000001</v>
      </c>
    </row>
    <row r="10" spans="1:34" ht="42" customHeight="1">
      <c r="A10" s="10" t="s">
        <v>102</v>
      </c>
      <c r="B10" s="10"/>
      <c r="C10" s="24" t="s">
        <v>107</v>
      </c>
      <c r="D10" s="11" t="s">
        <v>103</v>
      </c>
      <c r="E10" s="10" t="s">
        <v>50</v>
      </c>
      <c r="F10" s="12"/>
      <c r="G10" s="10" t="s">
        <v>82</v>
      </c>
      <c r="H10" s="10" t="s">
        <v>37</v>
      </c>
      <c r="I10" s="10" t="s">
        <v>104</v>
      </c>
      <c r="J10" s="10">
        <v>8466200090</v>
      </c>
      <c r="K10" s="10">
        <v>84662090</v>
      </c>
      <c r="L10" s="14" t="s">
        <v>94</v>
      </c>
      <c r="M10" s="15" t="s">
        <v>105</v>
      </c>
      <c r="N10" s="15" t="s">
        <v>106</v>
      </c>
      <c r="O10" s="15" t="s">
        <v>37</v>
      </c>
      <c r="P10" s="15" t="s">
        <v>37</v>
      </c>
      <c r="Q10" s="16">
        <v>45967</v>
      </c>
      <c r="R10" s="15" t="s">
        <v>41</v>
      </c>
      <c r="S10" s="15" t="s">
        <v>42</v>
      </c>
      <c r="T10" s="18"/>
      <c r="U10" s="15"/>
      <c r="V10" s="15">
        <v>1</v>
      </c>
      <c r="W10" s="19">
        <v>80</v>
      </c>
      <c r="X10" s="20">
        <f t="shared" si="1"/>
        <v>10.789199999999999</v>
      </c>
      <c r="Y10" s="21">
        <f t="shared" si="0"/>
        <v>10.79</v>
      </c>
      <c r="Z10" s="30"/>
      <c r="AA10" s="30"/>
      <c r="AB10" s="33"/>
      <c r="AC10" s="21">
        <v>0.8</v>
      </c>
      <c r="AD10" s="30"/>
      <c r="AE10" s="24" t="s">
        <v>107</v>
      </c>
      <c r="AF10" s="10" t="s">
        <v>97</v>
      </c>
      <c r="AG10" s="25" t="s">
        <v>47</v>
      </c>
      <c r="AH10" s="20">
        <f t="shared" si="2"/>
        <v>76.4602</v>
      </c>
    </row>
    <row r="11" spans="1:34" ht="42" customHeight="1">
      <c r="A11" s="10" t="s">
        <v>108</v>
      </c>
      <c r="B11" s="10"/>
      <c r="C11" s="24" t="s">
        <v>111</v>
      </c>
      <c r="D11" s="11" t="s">
        <v>109</v>
      </c>
      <c r="E11" s="10" t="s">
        <v>50</v>
      </c>
      <c r="F11" s="12"/>
      <c r="G11" s="10" t="s">
        <v>82</v>
      </c>
      <c r="H11" s="10" t="s">
        <v>37</v>
      </c>
      <c r="I11" s="10" t="s">
        <v>110</v>
      </c>
      <c r="J11" s="10">
        <v>8466200090</v>
      </c>
      <c r="K11" s="10">
        <v>84662090</v>
      </c>
      <c r="L11" s="14" t="s">
        <v>94</v>
      </c>
      <c r="M11" s="15" t="s">
        <v>72</v>
      </c>
      <c r="N11" s="15" t="s">
        <v>95</v>
      </c>
      <c r="O11" s="15" t="s">
        <v>37</v>
      </c>
      <c r="P11" s="15" t="s">
        <v>37</v>
      </c>
      <c r="Q11" s="16">
        <v>45967</v>
      </c>
      <c r="R11" s="15" t="s">
        <v>41</v>
      </c>
      <c r="S11" s="15" t="s">
        <v>42</v>
      </c>
      <c r="T11" s="18"/>
      <c r="U11" s="15"/>
      <c r="V11" s="15">
        <v>1</v>
      </c>
      <c r="W11" s="19">
        <v>35</v>
      </c>
      <c r="X11" s="20">
        <f t="shared" si="1"/>
        <v>4.7202999999999999</v>
      </c>
      <c r="Y11" s="21">
        <f t="shared" si="0"/>
        <v>4.72</v>
      </c>
      <c r="Z11" s="30"/>
      <c r="AA11" s="30"/>
      <c r="AB11" s="33"/>
      <c r="AC11" s="21">
        <v>0.45</v>
      </c>
      <c r="AD11" s="30"/>
      <c r="AE11" s="24" t="s">
        <v>111</v>
      </c>
      <c r="AF11" s="10" t="s">
        <v>97</v>
      </c>
      <c r="AG11" s="25" t="s">
        <v>47</v>
      </c>
      <c r="AH11" s="20">
        <f t="shared" si="2"/>
        <v>33.451300000000003</v>
      </c>
    </row>
    <row r="12" spans="1:34" ht="42" customHeight="1">
      <c r="A12" s="10" t="s">
        <v>112</v>
      </c>
      <c r="B12" s="10"/>
      <c r="C12" s="24" t="s">
        <v>117</v>
      </c>
      <c r="D12" s="11" t="s">
        <v>113</v>
      </c>
      <c r="E12" s="10" t="s">
        <v>50</v>
      </c>
      <c r="F12" s="12"/>
      <c r="G12" s="10" t="s">
        <v>82</v>
      </c>
      <c r="H12" s="10" t="s">
        <v>37</v>
      </c>
      <c r="I12" s="10" t="s">
        <v>114</v>
      </c>
      <c r="J12" s="10">
        <v>8466200090</v>
      </c>
      <c r="K12" s="10">
        <v>84662090</v>
      </c>
      <c r="L12" s="14" t="s">
        <v>94</v>
      </c>
      <c r="M12" s="15" t="s">
        <v>115</v>
      </c>
      <c r="N12" s="15" t="s">
        <v>116</v>
      </c>
      <c r="O12" s="15" t="s">
        <v>37</v>
      </c>
      <c r="P12" s="15" t="s">
        <v>37</v>
      </c>
      <c r="Q12" s="16">
        <v>45967</v>
      </c>
      <c r="R12" s="15" t="s">
        <v>41</v>
      </c>
      <c r="S12" s="15" t="s">
        <v>42</v>
      </c>
      <c r="T12" s="18"/>
      <c r="U12" s="15"/>
      <c r="V12" s="15">
        <v>1</v>
      </c>
      <c r="W12" s="19">
        <v>25</v>
      </c>
      <c r="X12" s="20">
        <f t="shared" si="1"/>
        <v>3.3715999999999999</v>
      </c>
      <c r="Y12" s="21">
        <f t="shared" si="0"/>
        <v>3.37</v>
      </c>
      <c r="Z12" s="30"/>
      <c r="AA12" s="30"/>
      <c r="AB12" s="33"/>
      <c r="AC12" s="21">
        <v>0.1</v>
      </c>
      <c r="AD12" s="30"/>
      <c r="AE12" s="24" t="s">
        <v>117</v>
      </c>
      <c r="AF12" s="10" t="s">
        <v>97</v>
      </c>
      <c r="AG12" s="25" t="s">
        <v>47</v>
      </c>
      <c r="AH12" s="20">
        <f t="shared" si="2"/>
        <v>23.893799999999999</v>
      </c>
    </row>
    <row r="13" spans="1:34" ht="42" customHeight="1">
      <c r="A13" s="10" t="s">
        <v>118</v>
      </c>
      <c r="B13" s="10"/>
      <c r="C13" s="24" t="s">
        <v>122</v>
      </c>
      <c r="D13" s="11" t="s">
        <v>119</v>
      </c>
      <c r="E13" s="10" t="s">
        <v>50</v>
      </c>
      <c r="F13" s="12"/>
      <c r="G13" s="10" t="s">
        <v>82</v>
      </c>
      <c r="H13" s="10" t="s">
        <v>37</v>
      </c>
      <c r="I13" s="10" t="s">
        <v>120</v>
      </c>
      <c r="J13" s="10">
        <v>8466200090</v>
      </c>
      <c r="K13" s="10">
        <v>84662090</v>
      </c>
      <c r="L13" s="14" t="s">
        <v>94</v>
      </c>
      <c r="M13" s="15" t="s">
        <v>121</v>
      </c>
      <c r="N13" s="15" t="s">
        <v>39</v>
      </c>
      <c r="O13" s="15" t="s">
        <v>37</v>
      </c>
      <c r="P13" s="15" t="s">
        <v>37</v>
      </c>
      <c r="Q13" s="16">
        <v>45967</v>
      </c>
      <c r="R13" s="15" t="s">
        <v>41</v>
      </c>
      <c r="S13" s="15" t="s">
        <v>42</v>
      </c>
      <c r="T13" s="18"/>
      <c r="U13" s="15"/>
      <c r="V13" s="15">
        <v>1</v>
      </c>
      <c r="W13" s="19">
        <v>250</v>
      </c>
      <c r="X13" s="20">
        <f t="shared" si="1"/>
        <v>33.7164</v>
      </c>
      <c r="Y13" s="21">
        <f t="shared" si="0"/>
        <v>33.72</v>
      </c>
      <c r="Z13" s="30"/>
      <c r="AA13" s="30"/>
      <c r="AB13" s="33"/>
      <c r="AC13" s="21">
        <v>3.3</v>
      </c>
      <c r="AD13" s="30"/>
      <c r="AE13" s="24" t="s">
        <v>122</v>
      </c>
      <c r="AF13" s="10" t="s">
        <v>97</v>
      </c>
      <c r="AG13" s="25" t="s">
        <v>47</v>
      </c>
      <c r="AH13" s="20">
        <f t="shared" si="2"/>
        <v>238.93809999999999</v>
      </c>
    </row>
    <row r="14" spans="1:34" ht="42" customHeight="1">
      <c r="A14" s="10" t="s">
        <v>123</v>
      </c>
      <c r="B14" s="10"/>
      <c r="C14" s="24" t="s">
        <v>131</v>
      </c>
      <c r="D14" s="11" t="s">
        <v>124</v>
      </c>
      <c r="E14" s="10" t="s">
        <v>50</v>
      </c>
      <c r="F14" s="12"/>
      <c r="G14" s="10" t="s">
        <v>82</v>
      </c>
      <c r="H14" s="10" t="s">
        <v>37</v>
      </c>
      <c r="I14" s="10" t="s">
        <v>125</v>
      </c>
      <c r="J14" s="10">
        <v>9030899090</v>
      </c>
      <c r="K14" s="10">
        <v>90308410</v>
      </c>
      <c r="L14" s="14" t="s">
        <v>126</v>
      </c>
      <c r="M14" s="15" t="s">
        <v>127</v>
      </c>
      <c r="N14" s="15" t="s">
        <v>128</v>
      </c>
      <c r="O14" s="15" t="s">
        <v>129</v>
      </c>
      <c r="P14" s="15" t="s">
        <v>130</v>
      </c>
      <c r="Q14" s="16">
        <v>45967</v>
      </c>
      <c r="R14" s="15" t="s">
        <v>41</v>
      </c>
      <c r="S14" s="15" t="s">
        <v>42</v>
      </c>
      <c r="T14" s="18"/>
      <c r="U14" s="15"/>
      <c r="V14" s="15">
        <v>3</v>
      </c>
      <c r="W14" s="19">
        <v>130</v>
      </c>
      <c r="X14" s="20">
        <f t="shared" si="1"/>
        <v>17.532499999999999</v>
      </c>
      <c r="Y14" s="21">
        <f t="shared" si="0"/>
        <v>52.6</v>
      </c>
      <c r="Z14" s="30"/>
      <c r="AA14" s="30"/>
      <c r="AB14" s="33"/>
      <c r="AC14" s="21">
        <v>1.5</v>
      </c>
      <c r="AD14" s="30"/>
      <c r="AE14" s="24" t="s">
        <v>131</v>
      </c>
      <c r="AF14" s="10" t="s">
        <v>132</v>
      </c>
      <c r="AG14" s="25" t="s">
        <v>47</v>
      </c>
      <c r="AH14" s="20">
        <f t="shared" si="2"/>
        <v>124.2478</v>
      </c>
    </row>
    <row r="15" spans="1:34" ht="42" customHeight="1">
      <c r="A15" s="10" t="s">
        <v>123</v>
      </c>
      <c r="B15" s="10"/>
      <c r="C15" s="24" t="s">
        <v>136</v>
      </c>
      <c r="D15" s="11" t="s">
        <v>124</v>
      </c>
      <c r="E15" s="10" t="s">
        <v>50</v>
      </c>
      <c r="F15" s="12"/>
      <c r="G15" s="10" t="s">
        <v>133</v>
      </c>
      <c r="H15" s="10" t="s">
        <v>37</v>
      </c>
      <c r="I15" s="10" t="s">
        <v>134</v>
      </c>
      <c r="J15" s="10">
        <v>9030899090</v>
      </c>
      <c r="K15" s="10">
        <v>90308410</v>
      </c>
      <c r="L15" s="14" t="s">
        <v>135</v>
      </c>
      <c r="M15" s="15" t="s">
        <v>127</v>
      </c>
      <c r="N15" s="15" t="s">
        <v>128</v>
      </c>
      <c r="O15" s="15" t="s">
        <v>129</v>
      </c>
      <c r="P15" s="15" t="s">
        <v>130</v>
      </c>
      <c r="Q15" s="16">
        <v>45967</v>
      </c>
      <c r="R15" s="15" t="s">
        <v>41</v>
      </c>
      <c r="S15" s="15" t="s">
        <v>42</v>
      </c>
      <c r="T15" s="18"/>
      <c r="U15" s="15"/>
      <c r="V15" s="15">
        <v>3</v>
      </c>
      <c r="W15" s="19">
        <v>145</v>
      </c>
      <c r="X15" s="20">
        <f t="shared" si="1"/>
        <v>19.555499999999999</v>
      </c>
      <c r="Y15" s="21">
        <f t="shared" si="0"/>
        <v>58.67</v>
      </c>
      <c r="Z15" s="30"/>
      <c r="AA15" s="30"/>
      <c r="AB15" s="33"/>
      <c r="AC15" s="21">
        <v>1.1499999999999999</v>
      </c>
      <c r="AD15" s="30"/>
      <c r="AE15" s="24" t="s">
        <v>136</v>
      </c>
      <c r="AF15" s="10" t="s">
        <v>132</v>
      </c>
      <c r="AG15" s="25" t="s">
        <v>47</v>
      </c>
      <c r="AH15" s="20">
        <f t="shared" si="2"/>
        <v>138.58410000000001</v>
      </c>
    </row>
    <row r="16" spans="1:34" ht="42" customHeight="1">
      <c r="A16" s="10" t="s">
        <v>137</v>
      </c>
      <c r="B16" s="10"/>
      <c r="C16" s="24" t="s">
        <v>143</v>
      </c>
      <c r="D16" s="11" t="s">
        <v>138</v>
      </c>
      <c r="E16" s="10" t="s">
        <v>50</v>
      </c>
      <c r="F16" s="12"/>
      <c r="G16" s="10" t="s">
        <v>139</v>
      </c>
      <c r="H16" s="10" t="s">
        <v>37</v>
      </c>
      <c r="I16" s="10" t="s">
        <v>37</v>
      </c>
      <c r="J16" s="10">
        <v>8536909000</v>
      </c>
      <c r="K16" s="10">
        <v>85369012</v>
      </c>
      <c r="L16" s="14" t="s">
        <v>140</v>
      </c>
      <c r="M16" s="15" t="s">
        <v>141</v>
      </c>
      <c r="N16" s="15" t="s">
        <v>142</v>
      </c>
      <c r="O16" s="15" t="s">
        <v>37</v>
      </c>
      <c r="P16" s="15" t="s">
        <v>37</v>
      </c>
      <c r="Q16" s="16">
        <v>45967</v>
      </c>
      <c r="R16" s="15" t="s">
        <v>41</v>
      </c>
      <c r="S16" s="15" t="s">
        <v>42</v>
      </c>
      <c r="T16" s="18"/>
      <c r="U16" s="15"/>
      <c r="V16" s="15">
        <v>40</v>
      </c>
      <c r="W16" s="19">
        <v>25</v>
      </c>
      <c r="X16" s="20">
        <f t="shared" si="1"/>
        <v>3.3715999999999999</v>
      </c>
      <c r="Y16" s="21">
        <f t="shared" si="0"/>
        <v>134.86000000000001</v>
      </c>
      <c r="Z16" s="30"/>
      <c r="AA16" s="30"/>
      <c r="AB16" s="33"/>
      <c r="AC16" s="21">
        <v>0.6</v>
      </c>
      <c r="AD16" s="30"/>
      <c r="AE16" s="24" t="s">
        <v>143</v>
      </c>
      <c r="AF16" s="10" t="s">
        <v>132</v>
      </c>
      <c r="AG16" s="25" t="s">
        <v>47</v>
      </c>
      <c r="AH16" s="20">
        <f t="shared" si="2"/>
        <v>23.893799999999999</v>
      </c>
    </row>
    <row r="17" spans="1:34" ht="42" customHeight="1">
      <c r="A17" s="10" t="s">
        <v>144</v>
      </c>
      <c r="B17" s="10"/>
      <c r="C17" s="24" t="s">
        <v>151</v>
      </c>
      <c r="D17" s="11" t="s">
        <v>145</v>
      </c>
      <c r="E17" s="10" t="s">
        <v>146</v>
      </c>
      <c r="F17" s="12"/>
      <c r="G17" s="10" t="s">
        <v>147</v>
      </c>
      <c r="H17" s="10" t="s">
        <v>37</v>
      </c>
      <c r="I17" s="10" t="s">
        <v>37</v>
      </c>
      <c r="J17" s="10">
        <v>8466300000</v>
      </c>
      <c r="K17" s="10">
        <v>84661090</v>
      </c>
      <c r="L17" s="14" t="s">
        <v>148</v>
      </c>
      <c r="M17" s="15" t="s">
        <v>149</v>
      </c>
      <c r="N17" s="15" t="s">
        <v>150</v>
      </c>
      <c r="O17" s="15" t="s">
        <v>37</v>
      </c>
      <c r="P17" s="15" t="s">
        <v>37</v>
      </c>
      <c r="Q17" s="16">
        <v>45938</v>
      </c>
      <c r="R17" s="15" t="s">
        <v>41</v>
      </c>
      <c r="S17" s="15" t="s">
        <v>42</v>
      </c>
      <c r="T17" s="18"/>
      <c r="U17" s="15"/>
      <c r="V17" s="15">
        <v>1</v>
      </c>
      <c r="W17" s="19">
        <v>320</v>
      </c>
      <c r="X17" s="20">
        <f t="shared" si="1"/>
        <v>43.156999999999996</v>
      </c>
      <c r="Y17" s="21">
        <f t="shared" si="0"/>
        <v>43.16</v>
      </c>
      <c r="Z17" s="30"/>
      <c r="AA17" s="30"/>
      <c r="AB17" s="33"/>
      <c r="AC17" s="21">
        <v>0.56000000000000005</v>
      </c>
      <c r="AD17" s="30"/>
      <c r="AE17" s="24" t="s">
        <v>151</v>
      </c>
      <c r="AF17" s="10" t="s">
        <v>152</v>
      </c>
      <c r="AG17" s="25" t="s">
        <v>47</v>
      </c>
      <c r="AH17" s="20">
        <f t="shared" si="2"/>
        <v>305.84070000000003</v>
      </c>
    </row>
    <row r="18" spans="1:34" ht="42" customHeight="1">
      <c r="A18" s="10" t="s">
        <v>153</v>
      </c>
      <c r="B18" s="10"/>
      <c r="C18" s="24" t="s">
        <v>159</v>
      </c>
      <c r="D18" s="11" t="s">
        <v>154</v>
      </c>
      <c r="E18" s="10" t="s">
        <v>50</v>
      </c>
      <c r="F18" s="12"/>
      <c r="G18" s="10" t="s">
        <v>37</v>
      </c>
      <c r="H18" s="10" t="s">
        <v>37</v>
      </c>
      <c r="I18" s="10" t="s">
        <v>155</v>
      </c>
      <c r="J18" s="10">
        <v>8504401990</v>
      </c>
      <c r="K18" s="10">
        <v>85044019</v>
      </c>
      <c r="L18" s="14" t="s">
        <v>156</v>
      </c>
      <c r="M18" s="15" t="s">
        <v>157</v>
      </c>
      <c r="N18" s="15" t="s">
        <v>158</v>
      </c>
      <c r="O18" s="15" t="s">
        <v>129</v>
      </c>
      <c r="P18" s="15" t="s">
        <v>130</v>
      </c>
      <c r="Q18" s="16">
        <v>45967</v>
      </c>
      <c r="R18" s="15" t="s">
        <v>41</v>
      </c>
      <c r="S18" s="15" t="s">
        <v>42</v>
      </c>
      <c r="T18" s="18"/>
      <c r="U18" s="15"/>
      <c r="V18" s="15">
        <v>2</v>
      </c>
      <c r="W18" s="19">
        <v>120</v>
      </c>
      <c r="X18" s="20">
        <f t="shared" ref="X18:X34" si="3">ROUND(W18/1.13*1.08/7.0867,4)</f>
        <v>16.183900000000001</v>
      </c>
      <c r="Y18" s="21">
        <f t="shared" ref="Y18:Y34" si="4">ROUND(X18*V18,2)</f>
        <v>32.369999999999997</v>
      </c>
      <c r="Z18" s="30"/>
      <c r="AA18" s="30"/>
      <c r="AB18" s="33"/>
      <c r="AC18" s="21">
        <v>3</v>
      </c>
      <c r="AD18" s="30"/>
      <c r="AE18" s="24" t="s">
        <v>159</v>
      </c>
      <c r="AF18" s="10" t="s">
        <v>132</v>
      </c>
      <c r="AG18" s="25" t="s">
        <v>47</v>
      </c>
      <c r="AH18" s="20">
        <f t="shared" si="2"/>
        <v>114.69029999999999</v>
      </c>
    </row>
    <row r="19" spans="1:34" ht="42" customHeight="1">
      <c r="A19" s="10" t="s">
        <v>160</v>
      </c>
      <c r="B19" s="10"/>
      <c r="C19" s="24" t="s">
        <v>166</v>
      </c>
      <c r="D19" s="11" t="s">
        <v>161</v>
      </c>
      <c r="E19" s="10" t="s">
        <v>162</v>
      </c>
      <c r="F19" s="12"/>
      <c r="G19" s="10" t="s">
        <v>163</v>
      </c>
      <c r="H19" s="10" t="s">
        <v>37</v>
      </c>
      <c r="I19" s="10" t="s">
        <v>37</v>
      </c>
      <c r="J19" s="10">
        <v>9024800000</v>
      </c>
      <c r="K19" s="10">
        <v>90248020</v>
      </c>
      <c r="L19" s="14" t="s">
        <v>164</v>
      </c>
      <c r="M19" s="15" t="s">
        <v>149</v>
      </c>
      <c r="N19" s="15" t="s">
        <v>165</v>
      </c>
      <c r="O19" s="15" t="s">
        <v>37</v>
      </c>
      <c r="P19" s="15" t="s">
        <v>37</v>
      </c>
      <c r="Q19" s="16">
        <v>45819</v>
      </c>
      <c r="R19" s="15" t="s">
        <v>41</v>
      </c>
      <c r="S19" s="15" t="s">
        <v>42</v>
      </c>
      <c r="T19" s="18"/>
      <c r="U19" s="15"/>
      <c r="V19" s="15">
        <v>1</v>
      </c>
      <c r="W19" s="19">
        <v>160</v>
      </c>
      <c r="X19" s="20">
        <f t="shared" si="3"/>
        <v>21.578499999999998</v>
      </c>
      <c r="Y19" s="21">
        <f t="shared" si="4"/>
        <v>21.58</v>
      </c>
      <c r="Z19" s="29"/>
      <c r="AA19" s="29"/>
      <c r="AB19" s="32"/>
      <c r="AC19" s="21">
        <v>1.2</v>
      </c>
      <c r="AD19" s="29"/>
      <c r="AE19" s="24" t="s">
        <v>166</v>
      </c>
      <c r="AF19" s="10" t="s">
        <v>152</v>
      </c>
      <c r="AG19" s="25" t="s">
        <v>47</v>
      </c>
      <c r="AH19" s="20">
        <f t="shared" si="2"/>
        <v>152.9204</v>
      </c>
    </row>
    <row r="20" spans="1:34" ht="42" customHeight="1">
      <c r="A20" s="10" t="s">
        <v>91</v>
      </c>
      <c r="B20" s="10"/>
      <c r="C20" s="24" t="s">
        <v>96</v>
      </c>
      <c r="D20" s="11" t="s">
        <v>92</v>
      </c>
      <c r="E20" s="10" t="s">
        <v>50</v>
      </c>
      <c r="F20" s="12"/>
      <c r="G20" s="10" t="s">
        <v>133</v>
      </c>
      <c r="H20" s="10" t="s">
        <v>37</v>
      </c>
      <c r="I20" s="10" t="s">
        <v>167</v>
      </c>
      <c r="J20" s="10">
        <v>8466200090</v>
      </c>
      <c r="K20" s="10">
        <v>84662090</v>
      </c>
      <c r="L20" s="14" t="s">
        <v>168</v>
      </c>
      <c r="M20" s="15" t="s">
        <v>72</v>
      </c>
      <c r="N20" s="15" t="s">
        <v>95</v>
      </c>
      <c r="O20" s="15" t="s">
        <v>37</v>
      </c>
      <c r="P20" s="15" t="s">
        <v>37</v>
      </c>
      <c r="Q20" s="16">
        <v>45977</v>
      </c>
      <c r="R20" s="15" t="s">
        <v>41</v>
      </c>
      <c r="S20" s="15" t="s">
        <v>42</v>
      </c>
      <c r="T20" s="18"/>
      <c r="U20" s="15"/>
      <c r="V20" s="15">
        <v>2</v>
      </c>
      <c r="W20" s="19">
        <v>45</v>
      </c>
      <c r="X20" s="20">
        <f t="shared" si="3"/>
        <v>6.069</v>
      </c>
      <c r="Y20" s="21">
        <f t="shared" si="4"/>
        <v>12.14</v>
      </c>
      <c r="Z20" s="28" t="s">
        <v>169</v>
      </c>
      <c r="AA20" s="28">
        <v>1</v>
      </c>
      <c r="AB20" s="31">
        <v>18</v>
      </c>
      <c r="AC20" s="21">
        <v>1</v>
      </c>
      <c r="AD20" s="28" t="s">
        <v>170</v>
      </c>
      <c r="AE20" s="24" t="s">
        <v>96</v>
      </c>
      <c r="AF20" s="10" t="s">
        <v>97</v>
      </c>
      <c r="AG20" s="25" t="s">
        <v>47</v>
      </c>
      <c r="AH20" s="20">
        <f t="shared" si="2"/>
        <v>43.008800000000001</v>
      </c>
    </row>
    <row r="21" spans="1:34" ht="42" customHeight="1">
      <c r="A21" s="10" t="s">
        <v>98</v>
      </c>
      <c r="B21" s="10"/>
      <c r="C21" s="24" t="s">
        <v>101</v>
      </c>
      <c r="D21" s="11" t="s">
        <v>99</v>
      </c>
      <c r="E21" s="10" t="s">
        <v>50</v>
      </c>
      <c r="F21" s="12"/>
      <c r="G21" s="10" t="s">
        <v>133</v>
      </c>
      <c r="H21" s="10" t="s">
        <v>37</v>
      </c>
      <c r="I21" s="10" t="s">
        <v>171</v>
      </c>
      <c r="J21" s="10">
        <v>8466200090</v>
      </c>
      <c r="K21" s="10">
        <v>84662090</v>
      </c>
      <c r="L21" s="14" t="s">
        <v>168</v>
      </c>
      <c r="M21" s="15" t="s">
        <v>72</v>
      </c>
      <c r="N21" s="15" t="s">
        <v>95</v>
      </c>
      <c r="O21" s="15" t="s">
        <v>37</v>
      </c>
      <c r="P21" s="15" t="s">
        <v>37</v>
      </c>
      <c r="Q21" s="16">
        <v>45977</v>
      </c>
      <c r="R21" s="15" t="s">
        <v>41</v>
      </c>
      <c r="S21" s="15" t="s">
        <v>42</v>
      </c>
      <c r="T21" s="18"/>
      <c r="U21" s="15"/>
      <c r="V21" s="15">
        <v>2</v>
      </c>
      <c r="W21" s="19">
        <v>45</v>
      </c>
      <c r="X21" s="20">
        <f t="shared" si="3"/>
        <v>6.069</v>
      </c>
      <c r="Y21" s="21">
        <f t="shared" si="4"/>
        <v>12.14</v>
      </c>
      <c r="Z21" s="30"/>
      <c r="AA21" s="30"/>
      <c r="AB21" s="33"/>
      <c r="AC21" s="21">
        <v>1.1000000000000001</v>
      </c>
      <c r="AD21" s="30"/>
      <c r="AE21" s="24" t="s">
        <v>101</v>
      </c>
      <c r="AF21" s="10" t="s">
        <v>97</v>
      </c>
      <c r="AG21" s="25" t="s">
        <v>47</v>
      </c>
      <c r="AH21" s="20">
        <f t="shared" si="2"/>
        <v>43.008800000000001</v>
      </c>
    </row>
    <row r="22" spans="1:34" ht="42" customHeight="1">
      <c r="A22" s="10" t="s">
        <v>102</v>
      </c>
      <c r="B22" s="10"/>
      <c r="C22" s="24" t="s">
        <v>107</v>
      </c>
      <c r="D22" s="11" t="s">
        <v>103</v>
      </c>
      <c r="E22" s="10" t="s">
        <v>50</v>
      </c>
      <c r="F22" s="12"/>
      <c r="G22" s="10" t="s">
        <v>133</v>
      </c>
      <c r="H22" s="10" t="s">
        <v>37</v>
      </c>
      <c r="I22" s="10" t="s">
        <v>172</v>
      </c>
      <c r="J22" s="10">
        <v>8466200090</v>
      </c>
      <c r="K22" s="10">
        <v>84662090</v>
      </c>
      <c r="L22" s="14" t="s">
        <v>168</v>
      </c>
      <c r="M22" s="15" t="s">
        <v>105</v>
      </c>
      <c r="N22" s="15" t="s">
        <v>106</v>
      </c>
      <c r="O22" s="15" t="s">
        <v>37</v>
      </c>
      <c r="P22" s="15" t="s">
        <v>37</v>
      </c>
      <c r="Q22" s="16">
        <v>45977</v>
      </c>
      <c r="R22" s="15" t="s">
        <v>41</v>
      </c>
      <c r="S22" s="15" t="s">
        <v>42</v>
      </c>
      <c r="T22" s="18"/>
      <c r="U22" s="15"/>
      <c r="V22" s="15">
        <v>1</v>
      </c>
      <c r="W22" s="19">
        <v>80</v>
      </c>
      <c r="X22" s="20">
        <f t="shared" si="3"/>
        <v>10.789199999999999</v>
      </c>
      <c r="Y22" s="21">
        <f t="shared" si="4"/>
        <v>10.79</v>
      </c>
      <c r="Z22" s="30"/>
      <c r="AA22" s="30"/>
      <c r="AB22" s="33"/>
      <c r="AC22" s="21">
        <v>0.8</v>
      </c>
      <c r="AD22" s="30"/>
      <c r="AE22" s="24" t="s">
        <v>107</v>
      </c>
      <c r="AF22" s="10" t="s">
        <v>97</v>
      </c>
      <c r="AG22" s="25" t="s">
        <v>47</v>
      </c>
      <c r="AH22" s="20">
        <f t="shared" si="2"/>
        <v>76.4602</v>
      </c>
    </row>
    <row r="23" spans="1:34" ht="42" customHeight="1">
      <c r="A23" s="10" t="s">
        <v>108</v>
      </c>
      <c r="B23" s="10"/>
      <c r="C23" s="24" t="s">
        <v>111</v>
      </c>
      <c r="D23" s="11" t="s">
        <v>109</v>
      </c>
      <c r="E23" s="10" t="s">
        <v>50</v>
      </c>
      <c r="F23" s="12"/>
      <c r="G23" s="10" t="s">
        <v>133</v>
      </c>
      <c r="H23" s="10" t="s">
        <v>37</v>
      </c>
      <c r="I23" s="10" t="s">
        <v>173</v>
      </c>
      <c r="J23" s="10">
        <v>8466200090</v>
      </c>
      <c r="K23" s="10">
        <v>84662090</v>
      </c>
      <c r="L23" s="14" t="s">
        <v>168</v>
      </c>
      <c r="M23" s="15" t="s">
        <v>72</v>
      </c>
      <c r="N23" s="15" t="s">
        <v>95</v>
      </c>
      <c r="O23" s="15" t="s">
        <v>37</v>
      </c>
      <c r="P23" s="15" t="s">
        <v>37</v>
      </c>
      <c r="Q23" s="16">
        <v>45977</v>
      </c>
      <c r="R23" s="15" t="s">
        <v>41</v>
      </c>
      <c r="S23" s="15" t="s">
        <v>42</v>
      </c>
      <c r="T23" s="18"/>
      <c r="U23" s="15"/>
      <c r="V23" s="15">
        <v>1</v>
      </c>
      <c r="W23" s="19">
        <v>35</v>
      </c>
      <c r="X23" s="20">
        <f t="shared" si="3"/>
        <v>4.7202999999999999</v>
      </c>
      <c r="Y23" s="21">
        <f t="shared" si="4"/>
        <v>4.72</v>
      </c>
      <c r="Z23" s="30"/>
      <c r="AA23" s="30"/>
      <c r="AB23" s="33"/>
      <c r="AC23" s="21">
        <v>0.45</v>
      </c>
      <c r="AD23" s="30"/>
      <c r="AE23" s="24" t="s">
        <v>111</v>
      </c>
      <c r="AF23" s="10" t="s">
        <v>97</v>
      </c>
      <c r="AG23" s="25" t="s">
        <v>47</v>
      </c>
      <c r="AH23" s="20">
        <f t="shared" si="2"/>
        <v>33.451300000000003</v>
      </c>
    </row>
    <row r="24" spans="1:34" ht="42" customHeight="1">
      <c r="A24" s="10" t="s">
        <v>118</v>
      </c>
      <c r="B24" s="10"/>
      <c r="C24" s="24" t="s">
        <v>122</v>
      </c>
      <c r="D24" s="11" t="s">
        <v>119</v>
      </c>
      <c r="E24" s="10" t="s">
        <v>50</v>
      </c>
      <c r="F24" s="12"/>
      <c r="G24" s="10" t="s">
        <v>133</v>
      </c>
      <c r="H24" s="10" t="s">
        <v>37</v>
      </c>
      <c r="I24" s="10" t="s">
        <v>174</v>
      </c>
      <c r="J24" s="10">
        <v>8466200090</v>
      </c>
      <c r="K24" s="10">
        <v>84662090</v>
      </c>
      <c r="L24" s="14" t="s">
        <v>168</v>
      </c>
      <c r="M24" s="15" t="s">
        <v>121</v>
      </c>
      <c r="N24" s="15" t="s">
        <v>39</v>
      </c>
      <c r="O24" s="15" t="s">
        <v>37</v>
      </c>
      <c r="P24" s="15" t="s">
        <v>37</v>
      </c>
      <c r="Q24" s="16">
        <v>45977</v>
      </c>
      <c r="R24" s="15" t="s">
        <v>41</v>
      </c>
      <c r="S24" s="15" t="s">
        <v>42</v>
      </c>
      <c r="T24" s="18"/>
      <c r="U24" s="15"/>
      <c r="V24" s="15">
        <v>1</v>
      </c>
      <c r="W24" s="19">
        <v>250</v>
      </c>
      <c r="X24" s="20">
        <f t="shared" si="3"/>
        <v>33.7164</v>
      </c>
      <c r="Y24" s="21">
        <f t="shared" si="4"/>
        <v>33.72</v>
      </c>
      <c r="Z24" s="30"/>
      <c r="AA24" s="30"/>
      <c r="AB24" s="33"/>
      <c r="AC24" s="21">
        <v>3.3</v>
      </c>
      <c r="AD24" s="30"/>
      <c r="AE24" s="24" t="s">
        <v>122</v>
      </c>
      <c r="AF24" s="10" t="s">
        <v>97</v>
      </c>
      <c r="AG24" s="25" t="s">
        <v>47</v>
      </c>
      <c r="AH24" s="20">
        <f t="shared" si="2"/>
        <v>238.93809999999999</v>
      </c>
    </row>
    <row r="25" spans="1:34" ht="42" customHeight="1">
      <c r="A25" s="10" t="s">
        <v>80</v>
      </c>
      <c r="B25" s="10"/>
      <c r="C25" s="24" t="s">
        <v>89</v>
      </c>
      <c r="D25" s="11" t="s">
        <v>81</v>
      </c>
      <c r="E25" s="10" t="s">
        <v>50</v>
      </c>
      <c r="F25" s="12"/>
      <c r="G25" s="10" t="s">
        <v>133</v>
      </c>
      <c r="H25" s="10" t="s">
        <v>37</v>
      </c>
      <c r="I25" s="10" t="s">
        <v>175</v>
      </c>
      <c r="J25" s="10">
        <v>9030899090</v>
      </c>
      <c r="K25" s="10">
        <v>90308410</v>
      </c>
      <c r="L25" s="14" t="s">
        <v>176</v>
      </c>
      <c r="M25" s="15" t="s">
        <v>177</v>
      </c>
      <c r="N25" s="15" t="s">
        <v>178</v>
      </c>
      <c r="O25" s="15" t="s">
        <v>37</v>
      </c>
      <c r="P25" s="15" t="s">
        <v>37</v>
      </c>
      <c r="Q25" s="16">
        <v>45977</v>
      </c>
      <c r="R25" s="15" t="s">
        <v>41</v>
      </c>
      <c r="S25" s="15" t="s">
        <v>42</v>
      </c>
      <c r="T25" s="18"/>
      <c r="U25" s="15"/>
      <c r="V25" s="15">
        <v>2</v>
      </c>
      <c r="W25" s="19">
        <v>150</v>
      </c>
      <c r="X25" s="20">
        <f t="shared" si="3"/>
        <v>20.229800000000001</v>
      </c>
      <c r="Y25" s="21">
        <f t="shared" si="4"/>
        <v>40.46</v>
      </c>
      <c r="Z25" s="30"/>
      <c r="AA25" s="30"/>
      <c r="AB25" s="33"/>
      <c r="AC25" s="21">
        <v>4.5999999999999996</v>
      </c>
      <c r="AD25" s="30"/>
      <c r="AE25" s="24" t="s">
        <v>89</v>
      </c>
      <c r="AF25" s="10" t="s">
        <v>90</v>
      </c>
      <c r="AG25" s="25" t="s">
        <v>47</v>
      </c>
      <c r="AH25" s="20">
        <f t="shared" si="2"/>
        <v>143.36279999999999</v>
      </c>
    </row>
    <row r="26" spans="1:34" ht="42" customHeight="1">
      <c r="A26" s="10" t="s">
        <v>179</v>
      </c>
      <c r="B26" s="10"/>
      <c r="C26" s="24" t="s">
        <v>182</v>
      </c>
      <c r="D26" s="11" t="s">
        <v>180</v>
      </c>
      <c r="E26" s="10" t="s">
        <v>50</v>
      </c>
      <c r="F26" s="12"/>
      <c r="G26" s="10" t="s">
        <v>133</v>
      </c>
      <c r="H26" s="10" t="s">
        <v>37</v>
      </c>
      <c r="I26" s="10" t="s">
        <v>181</v>
      </c>
      <c r="J26" s="10">
        <v>8466200090</v>
      </c>
      <c r="K26" s="10">
        <v>84662090</v>
      </c>
      <c r="L26" s="14" t="s">
        <v>168</v>
      </c>
      <c r="M26" s="15" t="s">
        <v>177</v>
      </c>
      <c r="N26" s="15" t="s">
        <v>86</v>
      </c>
      <c r="O26" s="15" t="s">
        <v>37</v>
      </c>
      <c r="P26" s="15" t="s">
        <v>37</v>
      </c>
      <c r="Q26" s="16">
        <v>45977</v>
      </c>
      <c r="R26" s="15" t="s">
        <v>41</v>
      </c>
      <c r="S26" s="15" t="s">
        <v>42</v>
      </c>
      <c r="T26" s="18"/>
      <c r="U26" s="15"/>
      <c r="V26" s="15">
        <v>1</v>
      </c>
      <c r="W26" s="19">
        <v>50</v>
      </c>
      <c r="X26" s="20">
        <f t="shared" si="3"/>
        <v>6.7432999999999996</v>
      </c>
      <c r="Y26" s="21">
        <f t="shared" si="4"/>
        <v>6.74</v>
      </c>
      <c r="Z26" s="30"/>
      <c r="AA26" s="30"/>
      <c r="AB26" s="33"/>
      <c r="AC26" s="21">
        <v>0.6</v>
      </c>
      <c r="AD26" s="30"/>
      <c r="AE26" s="24" t="s">
        <v>182</v>
      </c>
      <c r="AF26" s="10" t="s">
        <v>97</v>
      </c>
      <c r="AG26" s="25" t="s">
        <v>47</v>
      </c>
      <c r="AH26" s="20">
        <f t="shared" si="2"/>
        <v>47.787599999999998</v>
      </c>
    </row>
    <row r="27" spans="1:34" ht="42" customHeight="1">
      <c r="A27" s="10" t="s">
        <v>183</v>
      </c>
      <c r="B27" s="10"/>
      <c r="C27" s="24" t="s">
        <v>186</v>
      </c>
      <c r="D27" s="11" t="s">
        <v>184</v>
      </c>
      <c r="E27" s="10" t="s">
        <v>50</v>
      </c>
      <c r="F27" s="12"/>
      <c r="G27" s="10" t="s">
        <v>133</v>
      </c>
      <c r="H27" s="10" t="s">
        <v>37</v>
      </c>
      <c r="I27" s="10" t="s">
        <v>185</v>
      </c>
      <c r="J27" s="10">
        <v>8466200090</v>
      </c>
      <c r="K27" s="10">
        <v>84662090</v>
      </c>
      <c r="L27" s="14" t="s">
        <v>168</v>
      </c>
      <c r="M27" s="15" t="s">
        <v>72</v>
      </c>
      <c r="N27" s="15" t="s">
        <v>95</v>
      </c>
      <c r="O27" s="15" t="s">
        <v>37</v>
      </c>
      <c r="P27" s="15" t="s">
        <v>37</v>
      </c>
      <c r="Q27" s="16">
        <v>45977</v>
      </c>
      <c r="R27" s="15" t="s">
        <v>41</v>
      </c>
      <c r="S27" s="15" t="s">
        <v>42</v>
      </c>
      <c r="T27" s="18"/>
      <c r="U27" s="15"/>
      <c r="V27" s="15">
        <v>1</v>
      </c>
      <c r="W27" s="19">
        <v>45</v>
      </c>
      <c r="X27" s="20">
        <f t="shared" si="3"/>
        <v>6.069</v>
      </c>
      <c r="Y27" s="21">
        <f t="shared" si="4"/>
        <v>6.07</v>
      </c>
      <c r="Z27" s="30"/>
      <c r="AA27" s="30"/>
      <c r="AB27" s="33"/>
      <c r="AC27" s="21">
        <v>0.4</v>
      </c>
      <c r="AD27" s="30"/>
      <c r="AE27" s="24" t="s">
        <v>186</v>
      </c>
      <c r="AF27" s="10" t="s">
        <v>97</v>
      </c>
      <c r="AG27" s="25" t="s">
        <v>47</v>
      </c>
      <c r="AH27" s="20">
        <f t="shared" si="2"/>
        <v>43.008800000000001</v>
      </c>
    </row>
    <row r="28" spans="1:34" ht="42" customHeight="1">
      <c r="A28" s="10" t="s">
        <v>187</v>
      </c>
      <c r="B28" s="10"/>
      <c r="C28" s="24" t="s">
        <v>190</v>
      </c>
      <c r="D28" s="11" t="s">
        <v>188</v>
      </c>
      <c r="E28" s="10" t="s">
        <v>50</v>
      </c>
      <c r="F28" s="12"/>
      <c r="G28" s="10" t="s">
        <v>133</v>
      </c>
      <c r="H28" s="10" t="s">
        <v>37</v>
      </c>
      <c r="I28" s="10" t="s">
        <v>189</v>
      </c>
      <c r="J28" s="10">
        <v>8466200090</v>
      </c>
      <c r="K28" s="10">
        <v>84662090</v>
      </c>
      <c r="L28" s="14" t="s">
        <v>168</v>
      </c>
      <c r="M28" s="15" t="s">
        <v>177</v>
      </c>
      <c r="N28" s="15" t="s">
        <v>86</v>
      </c>
      <c r="O28" s="15" t="s">
        <v>37</v>
      </c>
      <c r="P28" s="15" t="s">
        <v>37</v>
      </c>
      <c r="Q28" s="16">
        <v>45977</v>
      </c>
      <c r="R28" s="15" t="s">
        <v>41</v>
      </c>
      <c r="S28" s="15" t="s">
        <v>42</v>
      </c>
      <c r="T28" s="18"/>
      <c r="U28" s="15"/>
      <c r="V28" s="15">
        <v>1</v>
      </c>
      <c r="W28" s="19">
        <v>50</v>
      </c>
      <c r="X28" s="20">
        <f t="shared" si="3"/>
        <v>6.7432999999999996</v>
      </c>
      <c r="Y28" s="21">
        <f t="shared" si="4"/>
        <v>6.74</v>
      </c>
      <c r="Z28" s="30"/>
      <c r="AA28" s="30"/>
      <c r="AB28" s="33"/>
      <c r="AC28" s="21">
        <v>0.92</v>
      </c>
      <c r="AD28" s="30"/>
      <c r="AE28" s="24" t="s">
        <v>190</v>
      </c>
      <c r="AF28" s="10" t="s">
        <v>97</v>
      </c>
      <c r="AG28" s="25" t="s">
        <v>47</v>
      </c>
      <c r="AH28" s="20">
        <f t="shared" si="2"/>
        <v>47.787599999999998</v>
      </c>
    </row>
    <row r="29" spans="1:34" ht="42" customHeight="1">
      <c r="A29" s="10" t="s">
        <v>191</v>
      </c>
      <c r="B29" s="10"/>
      <c r="C29" s="24" t="s">
        <v>193</v>
      </c>
      <c r="D29" s="11" t="s">
        <v>192</v>
      </c>
      <c r="E29" s="10" t="s">
        <v>50</v>
      </c>
      <c r="F29" s="12"/>
      <c r="G29" s="10" t="s">
        <v>133</v>
      </c>
      <c r="H29" s="10" t="s">
        <v>37</v>
      </c>
      <c r="I29" s="10" t="s">
        <v>114</v>
      </c>
      <c r="J29" s="10">
        <v>8466200090</v>
      </c>
      <c r="K29" s="10">
        <v>84662090</v>
      </c>
      <c r="L29" s="14" t="s">
        <v>168</v>
      </c>
      <c r="M29" s="15" t="s">
        <v>72</v>
      </c>
      <c r="N29" s="15" t="s">
        <v>95</v>
      </c>
      <c r="O29" s="15" t="s">
        <v>37</v>
      </c>
      <c r="P29" s="15" t="s">
        <v>37</v>
      </c>
      <c r="Q29" s="16">
        <v>45977</v>
      </c>
      <c r="R29" s="15" t="s">
        <v>41</v>
      </c>
      <c r="S29" s="15" t="s">
        <v>42</v>
      </c>
      <c r="T29" s="18"/>
      <c r="U29" s="15"/>
      <c r="V29" s="15">
        <v>1</v>
      </c>
      <c r="W29" s="19">
        <v>35</v>
      </c>
      <c r="X29" s="20">
        <f t="shared" si="3"/>
        <v>4.7202999999999999</v>
      </c>
      <c r="Y29" s="21">
        <f t="shared" si="4"/>
        <v>4.72</v>
      </c>
      <c r="Z29" s="30"/>
      <c r="AA29" s="30"/>
      <c r="AB29" s="33"/>
      <c r="AC29" s="21">
        <v>0.3</v>
      </c>
      <c r="AD29" s="30"/>
      <c r="AE29" s="24" t="s">
        <v>193</v>
      </c>
      <c r="AF29" s="10" t="s">
        <v>97</v>
      </c>
      <c r="AG29" s="25" t="s">
        <v>47</v>
      </c>
      <c r="AH29" s="20">
        <f t="shared" si="2"/>
        <v>33.451300000000003</v>
      </c>
    </row>
    <row r="30" spans="1:34" ht="42" customHeight="1">
      <c r="A30" s="10" t="s">
        <v>194</v>
      </c>
      <c r="B30" s="10"/>
      <c r="C30" s="24" t="s">
        <v>197</v>
      </c>
      <c r="D30" s="11" t="s">
        <v>195</v>
      </c>
      <c r="E30" s="10" t="s">
        <v>50</v>
      </c>
      <c r="F30" s="12"/>
      <c r="G30" s="10" t="s">
        <v>133</v>
      </c>
      <c r="H30" s="10" t="s">
        <v>37</v>
      </c>
      <c r="I30" s="10" t="s">
        <v>196</v>
      </c>
      <c r="J30" s="10">
        <v>8466200090</v>
      </c>
      <c r="K30" s="10">
        <v>84662090</v>
      </c>
      <c r="L30" s="14" t="s">
        <v>168</v>
      </c>
      <c r="M30" s="15" t="s">
        <v>177</v>
      </c>
      <c r="N30" s="15" t="s">
        <v>86</v>
      </c>
      <c r="O30" s="15" t="s">
        <v>37</v>
      </c>
      <c r="P30" s="15" t="s">
        <v>37</v>
      </c>
      <c r="Q30" s="16">
        <v>45977</v>
      </c>
      <c r="R30" s="15" t="s">
        <v>41</v>
      </c>
      <c r="S30" s="15" t="s">
        <v>42</v>
      </c>
      <c r="T30" s="18"/>
      <c r="U30" s="15"/>
      <c r="V30" s="15">
        <v>1</v>
      </c>
      <c r="W30" s="19">
        <v>40</v>
      </c>
      <c r="X30" s="20">
        <f t="shared" si="3"/>
        <v>5.3945999999999996</v>
      </c>
      <c r="Y30" s="21">
        <f t="shared" si="4"/>
        <v>5.39</v>
      </c>
      <c r="Z30" s="30"/>
      <c r="AA30" s="30"/>
      <c r="AB30" s="33"/>
      <c r="AC30" s="21">
        <v>1</v>
      </c>
      <c r="AD30" s="30"/>
      <c r="AE30" s="24" t="s">
        <v>197</v>
      </c>
      <c r="AF30" s="10" t="s">
        <v>97</v>
      </c>
      <c r="AG30" s="25" t="s">
        <v>47</v>
      </c>
      <c r="AH30" s="20">
        <f t="shared" si="2"/>
        <v>38.2301</v>
      </c>
    </row>
    <row r="31" spans="1:34" ht="42" customHeight="1">
      <c r="A31" s="10" t="s">
        <v>198</v>
      </c>
      <c r="B31" s="10"/>
      <c r="C31" s="24" t="s">
        <v>201</v>
      </c>
      <c r="D31" s="11" t="s">
        <v>199</v>
      </c>
      <c r="E31" s="10" t="s">
        <v>50</v>
      </c>
      <c r="F31" s="12"/>
      <c r="G31" s="10" t="s">
        <v>133</v>
      </c>
      <c r="H31" s="10" t="s">
        <v>37</v>
      </c>
      <c r="I31" s="10" t="s">
        <v>200</v>
      </c>
      <c r="J31" s="10">
        <v>8466200090</v>
      </c>
      <c r="K31" s="10">
        <v>84662090</v>
      </c>
      <c r="L31" s="14" t="s">
        <v>168</v>
      </c>
      <c r="M31" s="15" t="s">
        <v>72</v>
      </c>
      <c r="N31" s="15" t="s">
        <v>95</v>
      </c>
      <c r="O31" s="15" t="s">
        <v>37</v>
      </c>
      <c r="P31" s="15" t="s">
        <v>37</v>
      </c>
      <c r="Q31" s="16">
        <v>45977</v>
      </c>
      <c r="R31" s="15" t="s">
        <v>41</v>
      </c>
      <c r="S31" s="15" t="s">
        <v>42</v>
      </c>
      <c r="T31" s="18"/>
      <c r="U31" s="15"/>
      <c r="V31" s="15">
        <v>1</v>
      </c>
      <c r="W31" s="19">
        <v>40</v>
      </c>
      <c r="X31" s="20">
        <f t="shared" si="3"/>
        <v>5.3945999999999996</v>
      </c>
      <c r="Y31" s="21">
        <f t="shared" si="4"/>
        <v>5.39</v>
      </c>
      <c r="Z31" s="30"/>
      <c r="AA31" s="30"/>
      <c r="AB31" s="33"/>
      <c r="AC31" s="21">
        <v>0.5</v>
      </c>
      <c r="AD31" s="30"/>
      <c r="AE31" s="24" t="s">
        <v>201</v>
      </c>
      <c r="AF31" s="10" t="s">
        <v>97</v>
      </c>
      <c r="AG31" s="25" t="s">
        <v>47</v>
      </c>
      <c r="AH31" s="20">
        <f t="shared" si="2"/>
        <v>38.2301</v>
      </c>
    </row>
    <row r="32" spans="1:34" ht="42" customHeight="1">
      <c r="A32" s="10" t="s">
        <v>202</v>
      </c>
      <c r="B32" s="10"/>
      <c r="C32" s="24" t="s">
        <v>205</v>
      </c>
      <c r="D32" s="11" t="s">
        <v>203</v>
      </c>
      <c r="E32" s="10" t="s">
        <v>50</v>
      </c>
      <c r="F32" s="12"/>
      <c r="G32" s="10" t="s">
        <v>133</v>
      </c>
      <c r="H32" s="10" t="s">
        <v>37</v>
      </c>
      <c r="I32" s="10" t="s">
        <v>204</v>
      </c>
      <c r="J32" s="10">
        <v>8466200090</v>
      </c>
      <c r="K32" s="10">
        <v>84662090</v>
      </c>
      <c r="L32" s="14" t="s">
        <v>168</v>
      </c>
      <c r="M32" s="15" t="s">
        <v>105</v>
      </c>
      <c r="N32" s="15" t="s">
        <v>106</v>
      </c>
      <c r="O32" s="15" t="s">
        <v>37</v>
      </c>
      <c r="P32" s="15" t="s">
        <v>37</v>
      </c>
      <c r="Q32" s="16">
        <v>45977</v>
      </c>
      <c r="R32" s="15" t="s">
        <v>41</v>
      </c>
      <c r="S32" s="15" t="s">
        <v>42</v>
      </c>
      <c r="T32" s="18"/>
      <c r="U32" s="15"/>
      <c r="V32" s="15">
        <v>1</v>
      </c>
      <c r="W32" s="19">
        <v>45</v>
      </c>
      <c r="X32" s="20">
        <f t="shared" si="3"/>
        <v>6.069</v>
      </c>
      <c r="Y32" s="21">
        <f t="shared" si="4"/>
        <v>6.07</v>
      </c>
      <c r="Z32" s="30"/>
      <c r="AA32" s="30"/>
      <c r="AB32" s="33"/>
      <c r="AC32" s="21">
        <v>0.6</v>
      </c>
      <c r="AD32" s="30"/>
      <c r="AE32" s="24" t="s">
        <v>205</v>
      </c>
      <c r="AF32" s="10" t="s">
        <v>97</v>
      </c>
      <c r="AG32" s="25" t="s">
        <v>47</v>
      </c>
      <c r="AH32" s="20">
        <f t="shared" si="2"/>
        <v>43.008800000000001</v>
      </c>
    </row>
    <row r="33" spans="1:34" ht="42" customHeight="1">
      <c r="A33" s="10" t="s">
        <v>206</v>
      </c>
      <c r="B33" s="10"/>
      <c r="C33" s="24" t="s">
        <v>209</v>
      </c>
      <c r="D33" s="11" t="s">
        <v>207</v>
      </c>
      <c r="E33" s="10" t="s">
        <v>50</v>
      </c>
      <c r="F33" s="12"/>
      <c r="G33" s="10" t="s">
        <v>133</v>
      </c>
      <c r="H33" s="10" t="s">
        <v>37</v>
      </c>
      <c r="I33" s="10" t="s">
        <v>208</v>
      </c>
      <c r="J33" s="10">
        <v>8466200090</v>
      </c>
      <c r="K33" s="10">
        <v>84662090</v>
      </c>
      <c r="L33" s="14" t="s">
        <v>168</v>
      </c>
      <c r="M33" s="15" t="s">
        <v>141</v>
      </c>
      <c r="N33" s="15" t="s">
        <v>142</v>
      </c>
      <c r="O33" s="15" t="s">
        <v>37</v>
      </c>
      <c r="P33" s="15" t="s">
        <v>37</v>
      </c>
      <c r="Q33" s="16">
        <v>45977</v>
      </c>
      <c r="R33" s="15" t="s">
        <v>41</v>
      </c>
      <c r="S33" s="15" t="s">
        <v>42</v>
      </c>
      <c r="T33" s="18"/>
      <c r="U33" s="15"/>
      <c r="V33" s="15">
        <v>1</v>
      </c>
      <c r="W33" s="19">
        <v>35</v>
      </c>
      <c r="X33" s="20">
        <f t="shared" si="3"/>
        <v>4.7202999999999999</v>
      </c>
      <c r="Y33" s="21">
        <f t="shared" si="4"/>
        <v>4.72</v>
      </c>
      <c r="Z33" s="30"/>
      <c r="AA33" s="30"/>
      <c r="AB33" s="33"/>
      <c r="AC33" s="21">
        <v>0.6</v>
      </c>
      <c r="AD33" s="30"/>
      <c r="AE33" s="24" t="s">
        <v>209</v>
      </c>
      <c r="AF33" s="10" t="s">
        <v>97</v>
      </c>
      <c r="AG33" s="25" t="s">
        <v>47</v>
      </c>
      <c r="AH33" s="20">
        <f t="shared" si="2"/>
        <v>33.451300000000003</v>
      </c>
    </row>
    <row r="34" spans="1:34" ht="42" customHeight="1">
      <c r="A34" s="10" t="s">
        <v>112</v>
      </c>
      <c r="B34" s="10"/>
      <c r="C34" s="24" t="s">
        <v>117</v>
      </c>
      <c r="D34" s="11" t="s">
        <v>113</v>
      </c>
      <c r="E34" s="10" t="s">
        <v>50</v>
      </c>
      <c r="F34" s="12"/>
      <c r="G34" s="10" t="s">
        <v>133</v>
      </c>
      <c r="H34" s="10" t="s">
        <v>37</v>
      </c>
      <c r="I34" s="10" t="s">
        <v>210</v>
      </c>
      <c r="J34" s="10">
        <v>8466200090</v>
      </c>
      <c r="K34" s="10">
        <v>84662090</v>
      </c>
      <c r="L34" s="14" t="s">
        <v>168</v>
      </c>
      <c r="M34" s="15" t="s">
        <v>115</v>
      </c>
      <c r="N34" s="15" t="s">
        <v>211</v>
      </c>
      <c r="O34" s="15" t="s">
        <v>37</v>
      </c>
      <c r="P34" s="15" t="s">
        <v>37</v>
      </c>
      <c r="Q34" s="16">
        <v>45977</v>
      </c>
      <c r="R34" s="15" t="s">
        <v>41</v>
      </c>
      <c r="S34" s="15" t="s">
        <v>42</v>
      </c>
      <c r="T34" s="18"/>
      <c r="U34" s="15"/>
      <c r="V34" s="15">
        <v>1</v>
      </c>
      <c r="W34" s="19">
        <v>25</v>
      </c>
      <c r="X34" s="20">
        <f t="shared" si="3"/>
        <v>3.3715999999999999</v>
      </c>
      <c r="Y34" s="21">
        <f t="shared" si="4"/>
        <v>3.37</v>
      </c>
      <c r="Z34" s="29"/>
      <c r="AA34" s="29"/>
      <c r="AB34" s="32"/>
      <c r="AC34" s="21">
        <v>0.1</v>
      </c>
      <c r="AD34" s="29"/>
      <c r="AE34" s="24" t="s">
        <v>117</v>
      </c>
      <c r="AF34" s="10" t="s">
        <v>97</v>
      </c>
      <c r="AG34" s="25" t="s">
        <v>47</v>
      </c>
      <c r="AH34" s="20">
        <f t="shared" si="2"/>
        <v>23.893799999999999</v>
      </c>
    </row>
    <row r="35" spans="1:34" ht="36" customHeight="1">
      <c r="V35" s="2">
        <f>SUM(V2:V34)</f>
        <v>95</v>
      </c>
      <c r="Y35" s="6">
        <f>SUM(Y2:Y34)</f>
        <v>17312.02</v>
      </c>
      <c r="AA35" s="2">
        <f>SUM(AA2:AA34)</f>
        <v>5</v>
      </c>
      <c r="AB35" s="2">
        <f>SUM(AB2:AB34)</f>
        <v>1070</v>
      </c>
      <c r="AC35" s="2">
        <f>SUM(AC2:AC34)</f>
        <v>1053.2299999999993</v>
      </c>
    </row>
  </sheetData>
  <mergeCells count="16">
    <mergeCell ref="AB2:AB3"/>
    <mergeCell ref="AB4:AB5"/>
    <mergeCell ref="AB7:AB19"/>
    <mergeCell ref="AB20:AB34"/>
    <mergeCell ref="AD2:AD3"/>
    <mergeCell ref="AD4:AD5"/>
    <mergeCell ref="AD7:AD19"/>
    <mergeCell ref="AD20:AD34"/>
    <mergeCell ref="Z2:Z3"/>
    <mergeCell ref="Z4:Z5"/>
    <mergeCell ref="Z7:Z19"/>
    <mergeCell ref="Z20:Z34"/>
    <mergeCell ref="AA2:AA3"/>
    <mergeCell ref="AA4:AA5"/>
    <mergeCell ref="AA7:AA19"/>
    <mergeCell ref="AA20:AA34"/>
  </mergeCells>
  <pageMargins left="0.118055555555556" right="7.7777777777777807E-2" top="0.74791666666666701" bottom="0.74791666666666701" header="0.31388888888888899" footer="0.31388888888888899"/>
  <pageSetup paperSize="8" scale="75"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M20251103</vt:lpstr>
    </vt:vector>
  </TitlesOfParts>
  <Company>Lenovo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jbcheng</dc:creator>
  <cp:lastModifiedBy>Lê Thị Liên</cp:lastModifiedBy>
  <cp:lastPrinted>2021-07-22T06:54:00Z</cp:lastPrinted>
  <dcterms:created xsi:type="dcterms:W3CDTF">2021-07-22T02:15:00Z</dcterms:created>
  <dcterms:modified xsi:type="dcterms:W3CDTF">2025-11-28T04:12:02Z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2052-11.1.0.11636</vt:lpwstr>
  </property>
  <property fmtid="{D5CDD505-2E9C-101B-9397-08002B2CF9AE}" pid="3" name="ICV">
    <vt:lpwstr>8AB71097D07D4AD1872569C7738B11D5</vt:lpwstr>
  </property>
</Properties>
</file>