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1.png" ContentType="image/png"/>
  <Override PartName="/xl/media/image58.png" ContentType="image/png"/>
  <Override PartName="/xl/media/image2.png" ContentType="image/png"/>
  <Override PartName="/xl/media/image59.png" ContentType="image/png"/>
  <Override PartName="/xl/media/image3.png" ContentType="image/png"/>
  <Override PartName="/xl/media/image70.png" ContentType="image/png"/>
  <Override PartName="/xl/media/image4.png" ContentType="image/png"/>
  <Override PartName="/xl/media/image45.jpeg" ContentType="image/jpeg"/>
  <Override PartName="/xl/media/image71.png" ContentType="image/png"/>
  <Override PartName="/xl/media/image5.png" ContentType="image/png"/>
  <Override PartName="/xl/media/image72.png" ContentType="image/png"/>
  <Override PartName="/xl/media/image6.png" ContentType="image/png"/>
  <Override PartName="/xl/media/image73.png" ContentType="image/png"/>
  <Override PartName="/xl/media/image7.png" ContentType="image/png"/>
  <Override PartName="/xl/media/image74.png" ContentType="image/png"/>
  <Override PartName="/xl/media/image8.png" ContentType="image/png"/>
  <Override PartName="/xl/media/image75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100.png" ContentType="image/png"/>
  <Override PartName="/xl/media/image28.png" ContentType="image/png"/>
  <Override PartName="/xl/media/image101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jpeg" ContentType="image/jpeg"/>
  <Override PartName="/xl/media/image60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63.wmf" ContentType="image/x-wmf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61.png" ContentType="image/png"/>
  <Override PartName="/xl/media/image62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69.png" ContentType="image/png"/>
  <Override PartName="/xl/media/image76.png" ContentType="image/png"/>
  <Override PartName="/xl/media/image77.png" ContentType="image/png"/>
  <Override PartName="/xl/media/image78.png" ContentType="image/png"/>
  <Override PartName="/xl/media/image79.png" ContentType="image/png"/>
  <Override PartName="/xl/media/image80.png" ContentType="image/png"/>
  <Override PartName="/xl/media/image81.png" ContentType="image/png"/>
  <Override PartName="/xl/media/image82.png" ContentType="image/png"/>
  <Override PartName="/xl/media/image83.png" ContentType="image/png"/>
  <Override PartName="/xl/media/image84.png" ContentType="image/png"/>
  <Override PartName="/xl/media/image85.png" ContentType="image/png"/>
  <Override PartName="/xl/media/image86.png" ContentType="image/png"/>
  <Override PartName="/xl/media/image87.png" ContentType="image/png"/>
  <Override PartName="/xl/media/image88.png" ContentType="image/png"/>
  <Override PartName="/xl/media/image89.png" ContentType="image/png"/>
  <Override PartName="/xl/media/image90.png" ContentType="image/png"/>
  <Override PartName="/xl/media/image91.png" ContentType="image/png"/>
  <Override PartName="/xl/media/image92.png" ContentType="image/png"/>
  <Override PartName="/xl/media/image93.png" ContentType="image/png"/>
  <Override PartName="/xl/media/image94.png" ContentType="image/png"/>
  <Override PartName="/xl/media/image95.png" ContentType="image/png"/>
  <Override PartName="/xl/media/image96.png" ContentType="image/png"/>
  <Override PartName="/xl/media/image97.png" ContentType="image/png"/>
  <Override PartName="/xl/media/image98.png" ContentType="image/png"/>
  <Override PartName="/xl/media/image99.png" ContentType="image/png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20260903" sheetId="1" state="visible" r:id="rId3"/>
  </sheets>
  <definedNames>
    <definedName function="false" hidden="true" localSheetId="0" name="_xlnm._FilterDatabase" vbProcedure="false">M20260903!$A$1:$AI$57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X45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普票1%</t>
        </r>
      </text>
    </comment>
    <comment ref="Y2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</t>
        </r>
      </text>
    </comment>
    <comment ref="Y24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13%</t>
        </r>
      </text>
    </comment>
    <comment ref="Y26" authorId="0">
      <text>
        <r>
          <rPr>
            <sz val="10"/>
            <rFont val="Arial"/>
            <family val="2"/>
          </rPr>
          <t xml:space="preserve">MSD03:
</t>
        </r>
        <r>
          <rPr>
            <sz val="9"/>
            <rFont val="宋体"/>
            <family val="0"/>
            <charset val="134"/>
          </rPr>
          <t xml:space="preserve">普票
</t>
        </r>
      </text>
    </comment>
  </commentList>
</comments>
</file>

<file path=xl/sharedStrings.xml><?xml version="1.0" encoding="utf-8"?>
<sst xmlns="http://schemas.openxmlformats.org/spreadsheetml/2006/main" count="1063" uniqueCount="374">
  <si>
    <t xml:space="preserve">1) ENGLISH ITEM NAME
 (ex : OOOO machine)</t>
  </si>
  <si>
    <r>
      <rPr>
        <b val="true"/>
        <sz val="12"/>
        <color rgb="FF000000"/>
        <rFont val="Arial"/>
        <family val="0"/>
        <charset val="134"/>
      </rPr>
      <t xml:space="preserve">2)</t>
    </r>
    <r>
      <rPr>
        <b val="true"/>
        <sz val="12"/>
        <color rgb="FF000000"/>
        <rFont val="楷体"/>
        <family val="0"/>
        <charset val="134"/>
      </rPr>
      <t xml:space="preserve">中文名称</t>
    </r>
  </si>
  <si>
    <r>
      <rPr>
        <b val="true"/>
        <sz val="12"/>
        <color rgb="FF000000"/>
        <rFont val="Arial"/>
        <family val="0"/>
        <charset val="134"/>
      </rPr>
      <t xml:space="preserve">26)</t>
    </r>
    <r>
      <rPr>
        <b val="true"/>
        <sz val="12"/>
        <color rgb="FF000000"/>
        <rFont val="楷体"/>
        <family val="0"/>
        <charset val="134"/>
      </rPr>
      <t xml:space="preserve">应用范围</t>
    </r>
  </si>
  <si>
    <t xml:space="preserve">3) MANUFACTUROR
(ex : OOO company)</t>
  </si>
  <si>
    <t xml:space="preserve">品牌</t>
  </si>
  <si>
    <t xml:space="preserve">4) MODEL NO 
(ex : abc-123)</t>
  </si>
  <si>
    <t xml:space="preserve">MOLD NO</t>
  </si>
  <si>
    <t xml:space="preserve">5)Serial number</t>
  </si>
  <si>
    <t xml:space="preserve">6)CN hs code</t>
  </si>
  <si>
    <t xml:space="preserve">7)VN hs code</t>
  </si>
  <si>
    <t xml:space="preserve">申报要素</t>
  </si>
  <si>
    <t xml:space="preserve">8)Material</t>
  </si>
  <si>
    <t xml:space="preserve">9) VOLTAGE 
(ex : 220V)</t>
  </si>
  <si>
    <t xml:space="preserve">10) CAPACITY 
(ex :1200KW)</t>
  </si>
  <si>
    <t xml:space="preserve">11) Manufacture date
(yyyy-mm-dd)</t>
  </si>
  <si>
    <t xml:space="preserve">12) ORIGIN</t>
  </si>
  <si>
    <t xml:space="preserve">13) NEW or 
USED</t>
  </si>
  <si>
    <t xml:space="preserve">14) PICTURE
(BEFORE PACKING)</t>
  </si>
  <si>
    <t xml:space="preserve">15) PICTURE
(NAME PLATE or label)</t>
  </si>
  <si>
    <t xml:space="preserve">16)Quantity</t>
  </si>
  <si>
    <t xml:space="preserve">17)cost(RMB 13%VAT)</t>
  </si>
  <si>
    <t xml:space="preserve">18)cost(USD)</t>
  </si>
  <si>
    <t xml:space="preserve">19)Total cost(USD)</t>
  </si>
  <si>
    <t xml:space="preserve">20)CARTON NO.</t>
  </si>
  <si>
    <t xml:space="preserve">21)CTN QTY</t>
  </si>
  <si>
    <t xml:space="preserve">22)G.W(KGS)</t>
  </si>
  <si>
    <t xml:space="preserve">23)N.W(KGS)</t>
  </si>
  <si>
    <t xml:space="preserve">24)Package Size(CM)</t>
  </si>
  <si>
    <r>
      <rPr>
        <b val="true"/>
        <sz val="12"/>
        <color rgb="FF000000"/>
        <rFont val="Arial"/>
        <family val="0"/>
        <charset val="134"/>
      </rPr>
      <t xml:space="preserve">25)Part size</t>
    </r>
    <r>
      <rPr>
        <b val="true"/>
        <sz val="12"/>
        <color rgb="FF000000"/>
        <rFont val="宋体"/>
        <family val="0"/>
        <charset val="134"/>
      </rPr>
      <t xml:space="preserve">（</t>
    </r>
    <r>
      <rPr>
        <b val="true"/>
        <sz val="12"/>
        <color rgb="FF000000"/>
        <rFont val="Arial"/>
        <family val="0"/>
        <charset val="134"/>
      </rPr>
      <t xml:space="preserve">CM)</t>
    </r>
  </si>
  <si>
    <r>
      <rPr>
        <b val="true"/>
        <sz val="12"/>
        <color rgb="FF000000"/>
        <rFont val="Arial"/>
        <family val="0"/>
        <charset val="134"/>
      </rPr>
      <t xml:space="preserve">27)</t>
    </r>
    <r>
      <rPr>
        <b val="true"/>
        <sz val="12"/>
        <color rgb="FF000000"/>
        <rFont val="楷体"/>
        <family val="0"/>
        <charset val="134"/>
      </rPr>
      <t xml:space="preserve">是否带电源</t>
    </r>
  </si>
  <si>
    <r>
      <rPr>
        <b val="true"/>
        <sz val="12"/>
        <color rgb="FFFF0000"/>
        <rFont val="Arial"/>
        <family val="0"/>
        <charset val="134"/>
      </rPr>
      <t xml:space="preserve">PR</t>
    </r>
    <r>
      <rPr>
        <b val="true"/>
        <sz val="12"/>
        <color rgb="FFFF0000"/>
        <rFont val="楷体"/>
        <family val="0"/>
        <charset val="134"/>
      </rPr>
      <t xml:space="preserve">单价</t>
    </r>
  </si>
  <si>
    <t xml:space="preserve">HOT WATER MACHINE HEATING TUBE</t>
  </si>
  <si>
    <t xml:space="preserve">Bộ phận đúc – hỏi lại bộ phận đúc cho chắc chắn</t>
  </si>
  <si>
    <t xml:space="preserve">Ống gia nhiệt máy nước nóng - dùng để thay thế linh kiện cho máy nước nóng Tianze - Thép</t>
  </si>
  <si>
    <t xml:space="preserve">热水机加热管</t>
  </si>
  <si>
    <t xml:space="preserve">USED TO REPLACE COMPONENTS OF TIANZE WATER HEATER</t>
  </si>
  <si>
    <t xml:space="preserve">SHENZHEN BAO'AN DISTRICT SHAJING ZHIYI INJECTION MOLDING MACHINE PARTS STORE</t>
  </si>
  <si>
    <t xml:space="preserve">/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</si>
  <si>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热水加热用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</si>
  <si>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STEEL</t>
  </si>
  <si>
    <t xml:space="preserve">220V</t>
  </si>
  <si>
    <t xml:space="preserve">2026.7.28</t>
  </si>
  <si>
    <t xml:space="preserve">CHINA</t>
  </si>
  <si>
    <t xml:space="preserve">NEW</t>
  </si>
  <si>
    <t xml:space="preserve">M1</t>
  </si>
  <si>
    <t xml:space="preserve">47*28*24</t>
  </si>
  <si>
    <t xml:space="preserve">41.5*6</t>
  </si>
  <si>
    <t xml:space="preserve">NO</t>
  </si>
  <si>
    <t xml:space="preserve">BELT</t>
  </si>
  <si>
    <t xml:space="preserve">Dây đai - thay thế cho máy nghiền - Cao su</t>
  </si>
  <si>
    <t xml:space="preserve">皮带</t>
  </si>
  <si>
    <t xml:space="preserve">CRUSHER REPLACEMENT</t>
  </si>
  <si>
    <t xml:space="preserve">RECMF-6630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</si>
  <si>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黑色条状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橡胶</t>
    </r>
    <r>
      <rPr>
        <sz val="10"/>
        <color rgb="FF000000"/>
        <rFont val="Arial"/>
        <family val="0"/>
        <charset val="134"/>
      </rPr>
      <t xml:space="preserve">|163.28cm|</t>
    </r>
    <r>
      <rPr>
        <sz val="10"/>
        <color rgb="FF000000"/>
        <rFont val="宋体"/>
        <family val="0"/>
        <charset val="134"/>
      </rPr>
      <t xml:space="preserve">圆形状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</si>
  <si>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RUBBER</t>
  </si>
  <si>
    <t xml:space="preserve">52*52</t>
  </si>
  <si>
    <t xml:space="preserve">XPA1700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</si>
  <si>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黑色条状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橡胶</t>
    </r>
    <r>
      <rPr>
        <sz val="10"/>
        <color rgb="FF000000"/>
        <rFont val="Arial"/>
        <family val="0"/>
        <charset val="134"/>
      </rPr>
      <t xml:space="preserve">|169.56cm|</t>
    </r>
    <r>
      <rPr>
        <sz val="10"/>
        <color rgb="FF000000"/>
        <rFont val="宋体"/>
        <family val="0"/>
        <charset val="134"/>
      </rPr>
      <t xml:space="preserve">圆形状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</si>
  <si>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54*54</t>
  </si>
  <si>
    <t xml:space="preserve">XPB 2280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</si>
  <si>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黑色条状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橡胶</t>
    </r>
    <r>
      <rPr>
        <sz val="10"/>
        <color rgb="FF000000"/>
        <rFont val="Arial"/>
        <family val="0"/>
        <charset val="134"/>
      </rPr>
      <t xml:space="preserve">|241.78cm|</t>
    </r>
    <r>
      <rPr>
        <sz val="10"/>
        <color rgb="FF000000"/>
        <rFont val="宋体"/>
        <family val="0"/>
        <charset val="134"/>
      </rPr>
      <t xml:space="preserve">圆形状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</si>
  <si>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77*77</t>
  </si>
  <si>
    <t xml:space="preserve">FUSE ELEMENT</t>
  </si>
  <si>
    <t xml:space="preserve">Cầu chì - bảo vệ mạch cho máy ép nhựa - Gốm - 500V</t>
  </si>
  <si>
    <t xml:space="preserve">熔断体</t>
  </si>
  <si>
    <t xml:space="preserve">FOR INJECTION MOLDING MACHINES</t>
  </si>
  <si>
    <t xml:space="preserve">ZHEJIANG CHINT ELECTRIC CO., LTD</t>
  </si>
  <si>
    <t xml:space="preserve">CHNT</t>
  </si>
  <si>
    <t xml:space="preserve">RT28-32(RO15)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</si>
  <si>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电路保护用</t>
    </r>
    <r>
      <rPr>
        <sz val="10"/>
        <color rgb="FF000000"/>
        <rFont val="Arial"/>
        <family val="0"/>
        <charset val="134"/>
      </rPr>
      <t xml:space="preserve">|500V|CHNT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|RT28-32(RO15)</t>
    </r>
    <r>
      <rPr>
        <sz val="10"/>
        <color rgb="FF000000"/>
        <rFont val="宋体"/>
        <family val="0"/>
        <charset val="134"/>
      </rPr>
      <t xml:space="preserve">型</t>
    </r>
  </si>
  <si>
    <t xml:space="preserve">CERAMIC</t>
  </si>
  <si>
    <t xml:space="preserve">AV500V</t>
  </si>
  <si>
    <t xml:space="preserve">2026.5.11</t>
  </si>
  <si>
    <t xml:space="preserve">M2</t>
  </si>
  <si>
    <t xml:space="preserve">49*27*35.5</t>
  </si>
  <si>
    <t xml:space="preserve">3.8*0.9</t>
  </si>
  <si>
    <t xml:space="preserve">IC TIMER</t>
  </si>
  <si>
    <t xml:space="preserve">Rơ le thời gian - thay thế cho máy trộn - Linh kiện điện tử + Nhựa - 380V</t>
  </si>
  <si>
    <t xml:space="preserve">时间继电器</t>
  </si>
  <si>
    <t xml:space="preserve">MIXING MACHINE REPLACEMENT</t>
  </si>
  <si>
    <t xml:space="preserve">CIKACHIELECTRIC CO.,LTD</t>
  </si>
  <si>
    <t xml:space="preserve">CKC</t>
  </si>
  <si>
    <t xml:space="preserve">AH2-Y</t>
  </si>
  <si>
    <r>
      <rPr>
        <sz val="10"/>
        <color rgb="FF000000"/>
        <rFont val="Arial"/>
        <family val="0"/>
        <charset val="134"/>
      </rPr>
      <t xml:space="preserve">3|0|</t>
    </r>
    <r>
      <rPr>
        <sz val="10"/>
        <color rgb="FF000000"/>
        <rFont val="宋体"/>
        <family val="0"/>
        <charset val="134"/>
      </rPr>
      <t xml:space="preserve">根据设定的时间延迟，自动接通或断开电路</t>
    </r>
    <r>
      <rPr>
        <sz val="10"/>
        <color rgb="FF000000"/>
        <rFont val="Arial"/>
        <family val="0"/>
        <charset val="134"/>
      </rPr>
      <t xml:space="preserve">|380V|CKC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|AH2-Y</t>
    </r>
    <r>
      <rPr>
        <sz val="10"/>
        <color rgb="FF000000"/>
        <rFont val="宋体"/>
        <family val="0"/>
        <charset val="134"/>
      </rPr>
      <t xml:space="preserve">型</t>
    </r>
  </si>
  <si>
    <t xml:space="preserve">ELECTRONIC+PLC</t>
  </si>
  <si>
    <t xml:space="preserve">380V</t>
  </si>
  <si>
    <t xml:space="preserve">TAIWAN CHINA</t>
  </si>
  <si>
    <t xml:space="preserve">8.5*9</t>
  </si>
  <si>
    <t xml:space="preserve">SHOCK ABSORBER</t>
  </si>
  <si>
    <t xml:space="preserve">Giảm xóc - thay thế cho máy trộn, máy ép nhựa, cánh tay robot - Thép</t>
  </si>
  <si>
    <t xml:space="preserve">减震器</t>
  </si>
  <si>
    <t xml:space="preserve">MIXING MACHINE REPLACEMENT INJECTION MOLDING MACHINE MECHANICAL ARM REPLACEMENT</t>
  </si>
  <si>
    <t xml:space="preserve">AD 2030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</si>
  <si>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|AD 2030</t>
    </r>
    <r>
      <rPr>
        <sz val="10"/>
        <color rgb="FF000000"/>
        <rFont val="宋体"/>
        <family val="0"/>
        <charset val="134"/>
      </rPr>
      <t xml:space="preserve">型</t>
    </r>
  </si>
  <si>
    <t xml:space="preserve">16*3</t>
  </si>
  <si>
    <t xml:space="preserve">THIMBLE</t>
  </si>
  <si>
    <t xml:space="preserve">Chốt đẩy (ống) - sửa chữa khuôn - Thép</t>
  </si>
  <si>
    <t xml:space="preserve">司筒顶针</t>
  </si>
  <si>
    <t xml:space="preserve">MOLD REPAIR</t>
  </si>
  <si>
    <t xml:space="preserve">2.5*5*200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</si>
  <si>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|2.5*5*200</t>
    </r>
    <r>
      <rPr>
        <sz val="10"/>
        <color rgb="FF000000"/>
        <rFont val="宋体"/>
        <family val="0"/>
        <charset val="134"/>
      </rPr>
      <t xml:space="preserve">型</t>
    </r>
  </si>
  <si>
    <t xml:space="preserve">2026.5.28</t>
  </si>
  <si>
    <t xml:space="preserve">30*1</t>
  </si>
  <si>
    <t xml:space="preserve">Chốt đẩy - sửa chữa khuôn - Thép</t>
  </si>
  <si>
    <t xml:space="preserve">顶针</t>
  </si>
  <si>
    <t xml:space="preserve">1.5 x 3 x 70 x 200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</si>
  <si>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1.5 x 3 x 70 x 200型</t>
    </r>
  </si>
  <si>
    <t xml:space="preserve">20*0.5</t>
  </si>
  <si>
    <t xml:space="preserve">2.5*250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</si>
  <si>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2.5*250型</t>
    </r>
  </si>
  <si>
    <t xml:space="preserve">25*0.5</t>
  </si>
  <si>
    <t xml:space="preserve">TAPPING</t>
  </si>
  <si>
    <t xml:space="preserve">Mũi taro - sửa chữa khuôn - Thép</t>
  </si>
  <si>
    <t xml:space="preserve">攻牙</t>
  </si>
  <si>
    <t xml:space="preserve">M10</t>
  </si>
  <si>
    <t xml:space="preserve">T2809422-C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</si>
  <si>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钻探用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M10型</t>
    </r>
  </si>
  <si>
    <t xml:space="preserve">7.5*0.5</t>
  </si>
  <si>
    <t xml:space="preserve">M6</t>
  </si>
  <si>
    <t xml:space="preserve">T2809312-C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</si>
  <si>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钻探用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M6型</t>
    </r>
  </si>
  <si>
    <t xml:space="preserve">6.5*0.5</t>
  </si>
  <si>
    <t xml:space="preserve">RED COPPER</t>
  </si>
  <si>
    <t xml:space="preserve">Đồng đỏ - sửa chữa khuôn - Thép</t>
  </si>
  <si>
    <t xml:space="preserve">红铜</t>
  </si>
  <si>
    <r>
      <rPr>
        <sz val="10"/>
        <rFont val="宋体"/>
        <family val="0"/>
        <charset val="134"/>
      </rPr>
      <t xml:space="preserve">∅</t>
    </r>
    <r>
      <rPr>
        <sz val="10"/>
        <rFont val="Arial"/>
        <family val="0"/>
        <charset val="134"/>
      </rPr>
      <t xml:space="preserve">60mm</t>
    </r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</si>
  <si>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型材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红铜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锻轧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铜</t>
    </r>
    <r>
      <rPr>
        <sz val="10"/>
        <color rgb="FF000000"/>
        <rFont val="Arial"/>
        <family val="0"/>
        <charset val="134"/>
      </rPr>
      <t xml:space="preserve">99.95%/</t>
    </r>
    <r>
      <rPr>
        <sz val="10"/>
        <color rgb="FF000000"/>
        <rFont val="宋体"/>
        <family val="0"/>
        <charset val="134"/>
      </rPr>
      <t xml:space="preserve">铁</t>
    </r>
    <r>
      <rPr>
        <sz val="10"/>
        <color rgb="FF000000"/>
        <rFont val="Arial"/>
        <family val="0"/>
        <charset val="134"/>
      </rPr>
      <t xml:space="preserve">&lt;0.005%/</t>
    </r>
    <r>
      <rPr>
        <sz val="10"/>
        <color rgb="FF000000"/>
        <rFont val="宋体"/>
        <family val="0"/>
        <charset val="134"/>
      </rPr>
      <t xml:space="preserve">镍</t>
    </r>
    <r>
      <rPr>
        <sz val="10"/>
        <color rgb="FF000000"/>
        <rFont val="Arial"/>
        <family val="0"/>
        <charset val="134"/>
      </rPr>
      <t xml:space="preserve">&lt;0.002%/</t>
    </r>
    <r>
      <rPr>
        <sz val="10"/>
        <color rgb="FF000000"/>
        <rFont val="宋体"/>
        <family val="0"/>
        <charset val="134"/>
      </rPr>
      <t xml:space="preserve">硫</t>
    </r>
    <r>
      <rPr>
        <sz val="10"/>
        <color rgb="FF000000"/>
        <rFont val="Arial"/>
        <family val="0"/>
        <charset val="134"/>
      </rPr>
      <t xml:space="preserve">&lt;0.005%</t>
    </r>
  </si>
  <si>
    <t xml:space="preserve">20*6</t>
  </si>
  <si>
    <t xml:space="preserve">SPRING</t>
  </si>
  <si>
    <t xml:space="preserve">Lò xo khuôn - sửa chữa khuôn - Thép</t>
  </si>
  <si>
    <t xml:space="preserve">模具弹簧</t>
  </si>
  <si>
    <t xml:space="preserve">TF14*55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</si>
  <si>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弹簧钢</t>
    </r>
  </si>
  <si>
    <t xml:space="preserve">2026.07.14</t>
  </si>
  <si>
    <t xml:space="preserve">5.5*1.4</t>
  </si>
  <si>
    <t xml:space="preserve">PNEUMATIC FIXTURE</t>
  </si>
  <si>
    <t xml:space="preserve">Đồ gá khí nén - lắp đặt đồ gá cho cánh tay robot - Nhựa</t>
  </si>
  <si>
    <t xml:space="preserve">气动夹具</t>
  </si>
  <si>
    <t xml:space="preserve">INSTALL ROBOTIC ARM FIXTURES</t>
  </si>
  <si>
    <t xml:space="preserve">GR04 100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</si>
  <si>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电子产品通用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|GR04 100</t>
    </r>
    <r>
      <rPr>
        <sz val="10"/>
        <color rgb="FF000000"/>
        <rFont val="宋体"/>
        <family val="0"/>
        <charset val="134"/>
      </rPr>
      <t xml:space="preserve">型</t>
    </r>
  </si>
  <si>
    <t xml:space="preserve">PLASTIC</t>
  </si>
  <si>
    <t xml:space="preserve">8*3*1.5</t>
  </si>
  <si>
    <t xml:space="preserve">MOLD HOOK</t>
  </si>
  <si>
    <t xml:space="preserve">Móc treo khuôn - treo khuôn - Thép</t>
  </si>
  <si>
    <t xml:space="preserve">模具吊钩</t>
  </si>
  <si>
    <t xml:space="preserve">HANGING MOLD</t>
  </si>
  <si>
    <t xml:space="preserve">M16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</si>
  <si>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起重模具时用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拧紧吊环时螺杆产生轴向预紧力，螺纹牙之间被紧密压紧，固定模具吊装</t>
    </r>
  </si>
  <si>
    <t xml:space="preserve">9*6.5</t>
  </si>
  <si>
    <t xml:space="preserve">M20</t>
  </si>
  <si>
    <t xml:space="preserve">10*7.2</t>
  </si>
  <si>
    <t xml:space="preserve">M24</t>
  </si>
  <si>
    <t xml:space="preserve">12.5*9</t>
  </si>
  <si>
    <t xml:space="preserve">1.8 x 3 x 70 x 150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</si>
  <si>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1.8 x 3 x 70 x 150型</t>
    </r>
  </si>
  <si>
    <t xml:space="preserve">15.2*0.5</t>
  </si>
  <si>
    <t xml:space="preserve">SCREW</t>
  </si>
  <si>
    <t xml:space="preserve">Vít - sửa chữa khuôn - Thép</t>
  </si>
  <si>
    <t xml:space="preserve">塞打螺丝</t>
  </si>
  <si>
    <t xml:space="preserve">M12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</si>
  <si>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|M12</t>
    </r>
    <r>
      <rPr>
        <sz val="10"/>
        <color rgb="FF000000"/>
        <rFont val="宋体"/>
        <family val="0"/>
        <charset val="134"/>
      </rPr>
      <t xml:space="preserve">型</t>
    </r>
  </si>
  <si>
    <t xml:space="preserve">6*2.1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</si>
  <si>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|M10</t>
    </r>
    <r>
      <rPr>
        <sz val="10"/>
        <color rgb="FF000000"/>
        <rFont val="宋体"/>
        <family val="0"/>
        <charset val="134"/>
      </rPr>
      <t xml:space="preserve">型</t>
    </r>
  </si>
  <si>
    <t xml:space="preserve">17.3*1.5</t>
  </si>
  <si>
    <t xml:space="preserve">MICRO AIR GRINDER</t>
  </si>
  <si>
    <t xml:space="preserve">Máy mài khí nén - sửa chữa khuôn - Thép</t>
  </si>
  <si>
    <t xml:space="preserve">气动刻磨机</t>
  </si>
  <si>
    <t xml:space="preserve">TAIWAN  SHENGHUI AIR TOOLS CO.,LTD</t>
  </si>
  <si>
    <t xml:space="preserve">黑鹰</t>
  </si>
  <si>
    <r>
      <rPr>
        <sz val="10"/>
        <color rgb="FF000000"/>
        <rFont val="Arial"/>
        <family val="0"/>
        <charset val="134"/>
      </rPr>
      <t xml:space="preserve">0|0|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成套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</si>
  <si>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19*3</t>
  </si>
  <si>
    <t xml:space="preserve">NITROGEN NEEDLE</t>
  </si>
  <si>
    <t xml:space="preserve">Kim phun nitơ - sửa chữa khuôn - Thép</t>
  </si>
  <si>
    <t xml:space="preserve">氮气针</t>
  </si>
  <si>
    <t xml:space="preserve">DONGGUAN XINYUXIN AUTOMOTIVE MOLD STANDARD PARTS CO., LTD</t>
  </si>
  <si>
    <t xml:space="preserve">078-11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</si>
  <si>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模具气动顶出用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|078-11</t>
    </r>
    <r>
      <rPr>
        <sz val="10"/>
        <color rgb="FF000000"/>
        <rFont val="宋体"/>
        <family val="0"/>
        <charset val="134"/>
      </rPr>
      <t xml:space="preserve">型</t>
    </r>
  </si>
  <si>
    <t xml:space="preserve">2026.7.30</t>
  </si>
  <si>
    <t xml:space="preserve">4*0.5</t>
  </si>
  <si>
    <t xml:space="preserve">CERAMIC RING</t>
  </si>
  <si>
    <t xml:space="preserve">Vòng gốm - thay thế cho máy in chuyển - Gốm</t>
  </si>
  <si>
    <t xml:space="preserve">陶瓷环</t>
  </si>
  <si>
    <t xml:space="preserve">REPLACEMENT OF TRANSFER PRINTING MACHINE</t>
  </si>
  <si>
    <t xml:space="preserve">RJ-1</t>
  </si>
  <si>
    <t xml:space="preserve">90*82*12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</si>
  <si>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瓷制丝印机用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|RJ-1</t>
    </r>
    <r>
      <rPr>
        <sz val="10"/>
        <color rgb="FF000000"/>
        <rFont val="宋体"/>
        <family val="0"/>
        <charset val="134"/>
      </rPr>
      <t xml:space="preserve">型</t>
    </r>
  </si>
  <si>
    <t xml:space="preserve">CERAMICS</t>
  </si>
  <si>
    <t xml:space="preserve">2026.7.27</t>
  </si>
  <si>
    <t xml:space="preserve">M3</t>
  </si>
  <si>
    <t xml:space="preserve">28.5*16.5*19</t>
  </si>
  <si>
    <t xml:space="preserve">120*110*12</t>
  </si>
  <si>
    <t xml:space="preserve">DRILL BIT</t>
  </si>
  <si>
    <t xml:space="preserve">Mũi khoan - sửa chữa khuôn - Thép</t>
  </si>
  <si>
    <t xml:space="preserve">锣刀钻头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</si>
  <si>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镗孔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|M2</t>
    </r>
    <r>
      <rPr>
        <sz val="10"/>
        <color rgb="FF000000"/>
        <rFont val="宋体"/>
        <family val="0"/>
        <charset val="134"/>
      </rPr>
      <t xml:space="preserve">型</t>
    </r>
  </si>
  <si>
    <t xml:space="preserve">M4</t>
  </si>
  <si>
    <t xml:space="preserve">60*33*23</t>
  </si>
  <si>
    <t xml:space="preserve">6*0.3</t>
  </si>
  <si>
    <t xml:space="preserve">M5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</si>
  <si>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镗孔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|M5</t>
    </r>
    <r>
      <rPr>
        <sz val="10"/>
        <color rgb="FF000000"/>
        <rFont val="宋体"/>
        <family val="0"/>
        <charset val="134"/>
      </rPr>
      <t xml:space="preserve">型</t>
    </r>
  </si>
  <si>
    <t xml:space="preserve">5*0.5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</si>
  <si>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镗孔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|M6</t>
    </r>
    <r>
      <rPr>
        <sz val="10"/>
        <color rgb="FF000000"/>
        <rFont val="宋体"/>
        <family val="0"/>
        <charset val="134"/>
      </rPr>
      <t xml:space="preserve">型</t>
    </r>
  </si>
  <si>
    <t xml:space="preserve">6*0.5</t>
  </si>
  <si>
    <t xml:space="preserve">钻头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</si>
  <si>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镗孔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|M3</t>
    </r>
    <r>
      <rPr>
        <sz val="10"/>
        <color rgb="FF000000"/>
        <rFont val="宋体"/>
        <family val="0"/>
        <charset val="134"/>
      </rPr>
      <t xml:space="preserve">型</t>
    </r>
  </si>
  <si>
    <t xml:space="preserve">7.3*0.3</t>
  </si>
  <si>
    <t xml:space="preserve">9.3*0.4</t>
  </si>
  <si>
    <t xml:space="preserve">Φ 8mm</t>
  </si>
  <si>
    <r>
      <rPr>
        <sz val="10"/>
        <color rgb="FF000000"/>
        <rFont val="Arial"/>
        <family val="0"/>
        <charset val="134"/>
      </rPr>
      <t xml:space="preserve">0|1</t>
    </r>
    <r>
      <rPr>
        <sz val="10"/>
        <color rgb="FF000000"/>
        <rFont val="宋体"/>
        <family val="0"/>
        <charset val="134"/>
      </rPr>
      <t xml:space="preserve">镗孔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钢制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未带工作部件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|Φ 8mm</t>
    </r>
    <r>
      <rPr>
        <sz val="10"/>
        <color rgb="FF000000"/>
        <rFont val="宋体"/>
        <family val="0"/>
        <charset val="134"/>
      </rPr>
      <t xml:space="preserve">型</t>
    </r>
  </si>
  <si>
    <t xml:space="preserve">10*0.8</t>
  </si>
  <si>
    <t xml:space="preserve">TF50*125</t>
  </si>
  <si>
    <t xml:space="preserve">12.5*5</t>
  </si>
  <si>
    <t xml:space="preserve">6*70*50*130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</si>
  <si>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6*70*50*130型</t>
    </r>
  </si>
  <si>
    <t xml:space="preserve">22*0.5</t>
  </si>
  <si>
    <t xml:space="preserve">16*30*13*150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</si>
  <si>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|16*30*13*150</t>
    </r>
    <r>
      <rPr>
        <sz val="10"/>
        <color rgb="FF000000"/>
        <rFont val="宋体"/>
        <family val="0"/>
        <charset val="134"/>
      </rPr>
      <t xml:space="preserve">型</t>
    </r>
  </si>
  <si>
    <t xml:space="preserve">5.5*2.2</t>
  </si>
  <si>
    <t xml:space="preserve">20*30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</si>
  <si>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|20*30</t>
    </r>
    <r>
      <rPr>
        <sz val="10"/>
        <color rgb="FF000000"/>
        <rFont val="宋体"/>
        <family val="0"/>
        <charset val="134"/>
      </rPr>
      <t xml:space="preserve">型</t>
    </r>
  </si>
  <si>
    <t xml:space="preserve">10.5*2.7</t>
  </si>
  <si>
    <t xml:space="preserve">16*25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</si>
  <si>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模具用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|16*25</t>
    </r>
    <r>
      <rPr>
        <sz val="10"/>
        <color rgb="FF000000"/>
        <rFont val="宋体"/>
        <family val="0"/>
        <charset val="134"/>
      </rPr>
      <t xml:space="preserve">型</t>
    </r>
  </si>
  <si>
    <t xml:space="preserve">QUICK COUPLING</t>
  </si>
  <si>
    <t xml:space="preserve">Đầu nối nhanh - kết nối - Thép</t>
  </si>
  <si>
    <t xml:space="preserve">快速连接件</t>
  </si>
  <si>
    <t xml:space="preserve">COHERENT</t>
  </si>
  <si>
    <t xml:space="preserve">SP30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</si>
  <si>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连接用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不锈钢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管套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铸造</t>
    </r>
  </si>
  <si>
    <t xml:space="preserve">5*2.8</t>
  </si>
  <si>
    <t xml:space="preserve">PP30</t>
  </si>
  <si>
    <t xml:space="preserve">4.5*1.2</t>
  </si>
  <si>
    <t xml:space="preserve">NOZZLE</t>
  </si>
  <si>
    <t xml:space="preserve">Vòi phun - dùng cho máy ép nhựa - Thép</t>
  </si>
  <si>
    <t xml:space="preserve">注塑机喷嘴</t>
  </si>
  <si>
    <t xml:space="preserve">USED FOR INJECTION MOLDING MACHINES</t>
  </si>
  <si>
    <t xml:space="preserve">39mm ×2.0mm ×150mm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</si>
  <si>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注塑机用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</si>
  <si>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15*4</t>
  </si>
  <si>
    <t xml:space="preserve">WIPER BLADE RUBBER</t>
  </si>
  <si>
    <t xml:space="preserve">Lưỡi gạt cao su - dùng cho in lưới - Cao su</t>
  </si>
  <si>
    <t xml:space="preserve">橡胶刮片</t>
  </si>
  <si>
    <t xml:space="preserve">SCREEN PRINTING LOSS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</si>
  <si>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丝网印刷刮墨用</t>
    </r>
    <r>
      <rPr>
        <sz val="10"/>
        <color rgb="FF000000"/>
        <rFont val="Arial"/>
        <family val="0"/>
        <charset val="134"/>
      </rPr>
      <t xml:space="preserve">|PU|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无型号</t>
    </r>
  </si>
  <si>
    <t xml:space="preserve">2.4*40</t>
  </si>
  <si>
    <t xml:space="preserve">Dây đai trục XY - dùng cho máy phun nhiên liệu - Cao su</t>
  </si>
  <si>
    <t xml:space="preserve">XY轴皮带</t>
  </si>
  <si>
    <t xml:space="preserve">USED FOR FUEL INJECTORS</t>
  </si>
  <si>
    <t xml:space="preserve">ZHONGTAIAUTOMATION EQUIPMENT CO., 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</si>
  <si>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注塑用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黑色条状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橡胶</t>
    </r>
    <r>
      <rPr>
        <sz val="10"/>
        <color rgb="FF000000"/>
        <rFont val="Arial"/>
        <family val="0"/>
        <charset val="134"/>
      </rPr>
      <t xml:space="preserve">|1*300cm|</t>
    </r>
    <r>
      <rPr>
        <sz val="10"/>
        <color rgb="FF000000"/>
        <rFont val="宋体"/>
        <family val="0"/>
        <charset val="134"/>
      </rPr>
      <t xml:space="preserve">长条状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</si>
  <si>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1*300</t>
  </si>
  <si>
    <t xml:space="preserve">AUTOMATIC SPRAY GUN</t>
  </si>
  <si>
    <t xml:space="preserve">Súng phun tự động - thay thế cho máy phun sơn nhỏ bị hỏng - Thép</t>
  </si>
  <si>
    <t xml:space="preserve">喷枪</t>
  </si>
  <si>
    <t xml:space="preserve">USED TO REPLACE DAMAGED SMALL SPRAY PAINTING MACHINES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</si>
  <si>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喷油用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油漆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0.5型</t>
    </r>
  </si>
  <si>
    <t xml:space="preserve">12*7.5</t>
  </si>
  <si>
    <t xml:space="preserve">BARCODE SCANNER</t>
  </si>
  <si>
    <t xml:space="preserve">Máy quét mã vạch - dùng trong sản xuất - Nhựa + Linh kiện điện tử</t>
  </si>
  <si>
    <t xml:space="preserve">条码扫描器</t>
  </si>
  <si>
    <t xml:space="preserve">PRODUCTION USE</t>
  </si>
  <si>
    <t xml:space="preserve">GUANGZHOU JUJING TRADING CO., LTD</t>
  </si>
  <si>
    <t xml:space="preserve">X5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</si>
  <si>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X5型</t>
    </r>
  </si>
  <si>
    <t xml:space="preserve">PLC + ELECTRONICS</t>
  </si>
  <si>
    <t xml:space="preserve">3V</t>
  </si>
  <si>
    <t xml:space="preserve">17*6.5</t>
  </si>
  <si>
    <t xml:space="preserve">SEALING MACHINE</t>
  </si>
  <si>
    <t xml:space="preserve">Máy hàn miệng túi – dùng để đóng gói sản phầm- Sắt</t>
  </si>
  <si>
    <t xml:space="preserve">封口机</t>
  </si>
  <si>
    <t xml:space="preserve">TOOLONG</t>
  </si>
  <si>
    <t xml:space="preserve">YONGKANG CHENQI TRADING CO., LTD</t>
  </si>
  <si>
    <t xml:space="preserve">SF-B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</si>
  <si>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包装封口用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|SF-B</t>
    </r>
    <r>
      <rPr>
        <sz val="10"/>
        <color rgb="FF000000"/>
        <rFont val="宋体"/>
        <family val="0"/>
        <charset val="134"/>
      </rPr>
      <t xml:space="preserve">型</t>
    </r>
  </si>
  <si>
    <t xml:space="preserve">IRON</t>
  </si>
  <si>
    <t xml:space="preserve">AC220V</t>
  </si>
  <si>
    <t xml:space="preserve">600W</t>
  </si>
  <si>
    <t xml:space="preserve">PIE-A01</t>
  </si>
  <si>
    <t xml:space="preserve">71X37X22</t>
  </si>
  <si>
    <t xml:space="preserve">68X35X20</t>
  </si>
  <si>
    <t xml:space="preserve">T-AXIS BELT</t>
  </si>
  <si>
    <t xml:space="preserve">Dây đai trục T - dùng cho máy SMT - Nhựa</t>
  </si>
  <si>
    <t xml:space="preserve">M20 T轴皮带</t>
  </si>
  <si>
    <t xml:space="preserve">SMT</t>
  </si>
  <si>
    <t xml:space="preserve">SHENZHEN DAXING GENERAL TECHNOLOGY CO., LTD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</si>
  <si>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传动用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锯齿状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|11*4*1|</t>
    </r>
    <r>
      <rPr>
        <sz val="10"/>
        <color rgb="FF000000"/>
        <rFont val="宋体"/>
        <family val="0"/>
        <charset val="134"/>
      </rPr>
      <t xml:space="preserve">圆形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</si>
  <si>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PLC</t>
  </si>
  <si>
    <t xml:space="preserve">2026.08.20</t>
  </si>
  <si>
    <t xml:space="preserve">PIE-B1</t>
  </si>
  <si>
    <t xml:space="preserve">26*18*15</t>
  </si>
  <si>
    <t xml:space="preserve">11*4*1</t>
  </si>
  <si>
    <t xml:space="preserve">DRIVE BELT</t>
  </si>
  <si>
    <r>
      <rPr>
        <sz val="10"/>
        <rFont val="Arial"/>
        <family val="0"/>
        <charset val="134"/>
      </rPr>
      <t xml:space="preserve">Dây đai truyền động -</t>
    </r>
    <r>
      <rPr>
        <sz val="10"/>
        <rFont val="Arial"/>
        <family val="0"/>
      </rPr>
      <t xml:space="preserve">dùng cho máy SMT </t>
    </r>
    <r>
      <rPr>
        <sz val="10"/>
        <rFont val="Arial"/>
        <family val="0"/>
        <charset val="134"/>
      </rPr>
      <t xml:space="preserve">- Nhựa</t>
    </r>
  </si>
  <si>
    <t xml:space="preserve">M4 传动皮带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</si>
  <si>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传动用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条状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|15*10*2|</t>
    </r>
    <r>
      <rPr>
        <sz val="10"/>
        <color rgb="FF000000"/>
        <rFont val="宋体"/>
        <family val="0"/>
        <charset val="134"/>
      </rPr>
      <t xml:space="preserve">长条形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</si>
  <si>
    <t xml:space="preserve">15*10*2</t>
  </si>
  <si>
    <r>
      <rPr>
        <sz val="10"/>
        <rFont val="Arial"/>
        <family val="0"/>
        <charset val="134"/>
      </rPr>
      <t xml:space="preserve">Dây đai truyền động - </t>
    </r>
    <r>
      <rPr>
        <sz val="10"/>
        <rFont val="Arial"/>
        <family val="0"/>
      </rPr>
      <t xml:space="preserve">dùng cho máy SMT </t>
    </r>
    <r>
      <rPr>
        <sz val="10"/>
        <rFont val="Arial"/>
        <family val="0"/>
        <charset val="134"/>
      </rPr>
      <t xml:space="preserve"> - Nhựa</t>
    </r>
  </si>
  <si>
    <t xml:space="preserve">M6 传动皮带</t>
  </si>
  <si>
    <t xml:space="preserve">ULTRASONIC UPPER AND LOWER MOLDS</t>
  </si>
  <si>
    <t xml:space="preserve">Khuôn siêu âm trên và dưới – dùng cho công đoạn hàn siêu âm các chi tiết nhựa với nhau- Nhôm</t>
  </si>
  <si>
    <t xml:space="preserve">超声波上下模</t>
  </si>
  <si>
    <t xml:space="preserve">PRODUCTION ASSEMBLE</t>
  </si>
  <si>
    <t xml:space="preserve">SHENZHEN BRANSUN ULTRASONIC EQUIPMENT CO.,LTD</t>
  </si>
  <si>
    <t xml:space="preserve">MONOPOLY UR</t>
  </si>
  <si>
    <t xml:space="preserve">710-19009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</si>
  <si>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熔接塑胶件用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塑胶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必能顺牌</t>
    </r>
    <r>
      <rPr>
        <sz val="10"/>
        <color rgb="FF000000"/>
        <rFont val="Arial"/>
        <family val="0"/>
        <charset val="134"/>
      </rPr>
      <t xml:space="preserve">|MONOPOLY UR</t>
    </r>
    <r>
      <rPr>
        <sz val="10"/>
        <color rgb="FF000000"/>
        <rFont val="宋体"/>
        <family val="0"/>
        <charset val="134"/>
      </rPr>
      <t xml:space="preserve">型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铝合金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通过震动发热让塑胶件熔接</t>
    </r>
  </si>
  <si>
    <t xml:space="preserve">AL</t>
  </si>
  <si>
    <t xml:space="preserve">PIE-B2</t>
  </si>
  <si>
    <t xml:space="preserve">41x32x18</t>
  </si>
  <si>
    <t xml:space="preserve">10x8x17</t>
  </si>
  <si>
    <t xml:space="preserve">SOLDER PCB LEAD FIXTURES</t>
  </si>
  <si>
    <t xml:space="preserve">Đồ gá hàn dây dẫn PCB - hàn dây dẫn vào bo mạch - Nhựa phíp</t>
  </si>
  <si>
    <t xml:space="preserve">焊PCB引线治具</t>
  </si>
  <si>
    <t xml:space="preserve">TECHSEN ELECTRONICS(SHENZHEN)CO.,LTD</t>
  </si>
  <si>
    <t xml:space="preserve">STAR WARS BOP IT</t>
  </si>
  <si>
    <t xml:space="preserve">STAR WARS F05A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</si>
  <si>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|STAR WARS BOP IT</t>
    </r>
    <r>
      <rPr>
        <sz val="10"/>
        <color rgb="FF000000"/>
        <rFont val="宋体"/>
        <family val="0"/>
        <charset val="134"/>
      </rPr>
      <t xml:space="preserve">型</t>
    </r>
  </si>
  <si>
    <t xml:space="preserve">BAKELITE</t>
  </si>
  <si>
    <t xml:space="preserve">22x12x7</t>
  </si>
  <si>
    <t xml:space="preserve">WELD THE KEY LEAD FIXTURE</t>
  </si>
  <si>
    <t xml:space="preserve">Đồ gá hàn dây phím - hàn dây dẫn cho phím bấm - Nhựa phíp</t>
  </si>
  <si>
    <t xml:space="preserve">焊按键引线治具</t>
  </si>
  <si>
    <t xml:space="preserve">STAR WARS F06A</t>
  </si>
  <si>
    <t xml:space="preserve">TRANSDUCER</t>
  </si>
  <si>
    <t xml:space="preserve">Đầu chuyển đổi (Transducer) - dùng cho máy hàn hàn siêu âm - Nhôm</t>
  </si>
  <si>
    <t xml:space="preserve">换能器</t>
  </si>
  <si>
    <t xml:space="preserve">15K2600W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</si>
  <si>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超声波焊接设备用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|15K2600W</t>
    </r>
    <r>
      <rPr>
        <sz val="10"/>
        <color rgb="FF000000"/>
        <rFont val="宋体"/>
        <family val="0"/>
        <charset val="134"/>
      </rPr>
      <t xml:space="preserve">型</t>
    </r>
  </si>
  <si>
    <t xml:space="preserve">2026.08.21</t>
  </si>
  <si>
    <t xml:space="preserve">PIE-B3</t>
  </si>
  <si>
    <t xml:space="preserve">42*26*30</t>
  </si>
  <si>
    <t xml:space="preserve">15.5*7</t>
  </si>
  <si>
    <t xml:space="preserve">WELD THE BATTERY FIXTURE</t>
  </si>
  <si>
    <t xml:space="preserve">Đồ gá hàn pin - hàn dây pin - Nhựa phíp</t>
  </si>
  <si>
    <t xml:space="preserve">焊电池治具</t>
  </si>
  <si>
    <t xml:space="preserve">EV-16 L4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</si>
  <si>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生产组装用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|EV-16 L4</t>
    </r>
    <r>
      <rPr>
        <sz val="10"/>
        <color rgb="FF000000"/>
        <rFont val="宋体"/>
        <family val="0"/>
        <charset val="134"/>
      </rPr>
      <t xml:space="preserve">型</t>
    </r>
  </si>
  <si>
    <t xml:space="preserve">2026.08.25</t>
  </si>
  <si>
    <t xml:space="preserve">10*8*12</t>
  </si>
  <si>
    <t xml:space="preserve">WAVE SOLDERING FIXTURE</t>
  </si>
  <si>
    <t xml:space="preserve">Đồ gá hàn sóng - cố định bản mạch khi qua lò hàn sóng - Tấm sợi thủy tinh</t>
  </si>
  <si>
    <t xml:space="preserve">过炉治具</t>
  </si>
  <si>
    <t xml:space="preserve">WAVE SOLDERING</t>
  </si>
  <si>
    <t xml:space="preserve">MONOPOLY UR(Main board)</t>
  </si>
  <si>
    <t xml:space="preserve">MONOURF01A-O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</si>
  <si>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焊接产品用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无品牌</t>
    </r>
    <r>
      <rPr>
        <sz val="10"/>
        <color rgb="FF000000"/>
        <rFont val="Arial"/>
        <family val="0"/>
        <charset val="134"/>
      </rPr>
      <t xml:space="preserve">|MONOPOLY UR(Main board)</t>
    </r>
    <r>
      <rPr>
        <sz val="10"/>
        <color rgb="FF000000"/>
        <rFont val="宋体"/>
        <family val="0"/>
        <charset val="134"/>
      </rPr>
      <t xml:space="preserve">型</t>
    </r>
  </si>
  <si>
    <t xml:space="preserve">FIBERGLASS BOARD</t>
  </si>
  <si>
    <t xml:space="preserve">PIE-B4/PIE-B6</t>
  </si>
  <si>
    <t xml:space="preserve">41X32x18</t>
  </si>
  <si>
    <t xml:space="preserve">40x30x2</t>
  </si>
  <si>
    <t xml:space="preserve">LABEL PAPER</t>
  </si>
  <si>
    <t xml:space="preserve">Giấy nhãn - in nhãn cho hệ thống vMatTrace - Giấy</t>
  </si>
  <si>
    <t xml:space="preserve">标签纸</t>
  </si>
  <si>
    <t xml:space="preserve">vMatTrace</t>
  </si>
  <si>
    <t xml:space="preserve">SHENZHEN SHENGTIANXIN PRINTING CO., LTD</t>
  </si>
  <si>
    <t xml:space="preserve">60*40mm</t>
  </si>
  <si>
    <t xml:space="preserve">010-145-04</t>
  </si>
  <si>
    <r>
      <rPr>
        <sz val="10"/>
        <color rgb="FF000000"/>
        <rFont val="Arial"/>
        <family val="0"/>
        <charset val="134"/>
      </rPr>
      <t xml:space="preserve">0|1|</t>
    </r>
    <r>
      <rPr>
        <sz val="10"/>
        <color rgb="FF000000"/>
        <rFont val="宋体"/>
        <family val="0"/>
        <charset val="134"/>
      </rPr>
      <t xml:space="preserve">纸制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未印刷</t>
    </r>
    <r>
      <rPr>
        <sz val="10"/>
        <color rgb="FF000000"/>
        <rFont val="Arial"/>
        <family val="0"/>
        <charset val="134"/>
      </rPr>
      <t xml:space="preserve">|60*40MM</t>
    </r>
  </si>
  <si>
    <t xml:space="preserve">PAPER</t>
  </si>
  <si>
    <t xml:space="preserve">M5-M8</t>
  </si>
  <si>
    <t xml:space="preserve">45*32*32*4</t>
  </si>
  <si>
    <t xml:space="preserve">TEMPERATURE CONTROL BOX</t>
  </si>
  <si>
    <t xml:space="preserve">Hộp điều khiển nhiệt độ - điều khiển nhiệt độ cho hệ thống hot runner - Kim khí + Linh kiện điện tử</t>
  </si>
  <si>
    <t xml:space="preserve">温控箱</t>
  </si>
  <si>
    <t xml:space="preserve">CONTROL HOT RUNNER TEMPERATURE</t>
  </si>
  <si>
    <t xml:space="preserve">UNION HOT RUNNER SYSTEM (SHENZHEN) CO.,LTD</t>
  </si>
  <si>
    <t xml:space="preserve">TCS-300-03</t>
  </si>
  <si>
    <r>
      <rPr>
        <sz val="10"/>
        <color rgb="FF000000"/>
        <rFont val="Arial"/>
        <family val="0"/>
        <charset val="134"/>
      </rPr>
      <t xml:space="preserve">3|1|</t>
    </r>
    <r>
      <rPr>
        <sz val="10"/>
        <color rgb="FF000000"/>
        <rFont val="宋体"/>
        <family val="0"/>
        <charset val="134"/>
      </rPr>
      <t xml:space="preserve">注塑模具热流道系统温度控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控制输出加热功率，实现自动控温</t>
    </r>
    <r>
      <rPr>
        <sz val="10"/>
        <color rgb="FF000000"/>
        <rFont val="Arial"/>
        <family val="0"/>
        <charset val="134"/>
      </rPr>
      <t xml:space="preserve">|</t>
    </r>
    <r>
      <rPr>
        <sz val="10"/>
        <color rgb="FF000000"/>
        <rFont val="宋体"/>
        <family val="0"/>
        <charset val="134"/>
      </rPr>
      <t xml:space="preserve">自动调节温度，超温报警</t>
    </r>
    <r>
      <rPr>
        <sz val="10"/>
        <color rgb="FF000000"/>
        <rFont val="Arial"/>
        <family val="0"/>
        <charset val="134"/>
      </rPr>
      <t xml:space="preserve">|UNION</t>
    </r>
    <r>
      <rPr>
        <sz val="10"/>
        <color rgb="FF000000"/>
        <rFont val="宋体"/>
        <family val="0"/>
        <charset val="134"/>
      </rPr>
      <t xml:space="preserve">牌</t>
    </r>
    <r>
      <rPr>
        <sz val="10"/>
        <color rgb="FF000000"/>
        <rFont val="Arial"/>
        <family val="0"/>
        <charset val="134"/>
      </rPr>
      <t xml:space="preserve">|TCS-300-03</t>
    </r>
    <r>
      <rPr>
        <sz val="10"/>
        <color rgb="FF000000"/>
        <rFont val="宋体"/>
        <family val="0"/>
        <charset val="134"/>
      </rPr>
      <t xml:space="preserve">型</t>
    </r>
  </si>
  <si>
    <t xml:space="preserve">HARDWARE+ELECTRONIC COMPONENTS</t>
  </si>
  <si>
    <t xml:space="preserve">3KW</t>
  </si>
  <si>
    <t xml:space="preserve">M9-M10</t>
  </si>
  <si>
    <t xml:space="preserve">40*35*31</t>
  </si>
  <si>
    <t xml:space="preserve">31*25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</si>
</sst>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0_ "/>
    <numFmt numFmtId="167" formatCode="0.00_ "/>
    <numFmt numFmtId="168" formatCode="0_ "/>
    <numFmt numFmtId="169" formatCode="yyyy/m/d;@"/>
  </numFmts>
  <fonts count="18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0"/>
      <charset val="134"/>
    </font>
    <font>
      <b val="true"/>
      <sz val="12"/>
      <color rgb="FF000000"/>
      <name val="Arial"/>
      <family val="0"/>
      <charset val="134"/>
    </font>
    <font>
      <b val="true"/>
      <sz val="12"/>
      <color rgb="FF000000"/>
      <name val="楷体"/>
      <family val="0"/>
      <charset val="134"/>
    </font>
    <font>
      <b val="true"/>
      <sz val="12"/>
      <color rgb="FF000000"/>
      <name val="宋体"/>
      <family val="0"/>
      <charset val="134"/>
    </font>
    <font>
      <b val="true"/>
      <sz val="12"/>
      <color rgb="FFFF0000"/>
      <name val="Arial"/>
      <family val="0"/>
      <charset val="134"/>
    </font>
    <font>
      <b val="true"/>
      <sz val="12"/>
      <color rgb="FFFF0000"/>
      <name val="楷体"/>
      <family val="0"/>
      <charset val="134"/>
    </font>
    <font>
      <sz val="12"/>
      <color theme="1"/>
      <name val="Arial"/>
      <family val="0"/>
      <charset val="134"/>
    </font>
    <font>
      <sz val="10"/>
      <name val="新宋体"/>
      <family val="0"/>
      <charset val="134"/>
    </font>
    <font>
      <sz val="10"/>
      <name val="宋体"/>
      <family val="0"/>
      <charset val="134"/>
    </font>
    <font>
      <sz val="10"/>
      <color rgb="FF000000"/>
      <name val="Arial"/>
      <family val="0"/>
      <charset val="134"/>
    </font>
    <font>
      <sz val="10"/>
      <color rgb="FF000000"/>
      <name val="宋体"/>
      <family val="0"/>
      <charset val="134"/>
    </font>
    <font>
      <sz val="10"/>
      <name val="Arial"/>
      <family val="2"/>
    </font>
    <font>
      <sz val="9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5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4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Phieu thu" xfId="20"/>
    <cellStyle name="常规 2" xfId="21"/>
    <cellStyle name="常规 3" xfId="22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6.png"/><Relationship Id="rId8" Type="http://schemas.openxmlformats.org/officeDocument/2006/relationships/image" Target="../media/image6.png"/><Relationship Id="rId9" Type="http://schemas.openxmlformats.org/officeDocument/2006/relationships/image" Target="../media/image7.png"/><Relationship Id="rId10" Type="http://schemas.openxmlformats.org/officeDocument/2006/relationships/image" Target="../media/image7.png"/><Relationship Id="rId11" Type="http://schemas.openxmlformats.org/officeDocument/2006/relationships/image" Target="../media/image8.png"/><Relationship Id="rId12" Type="http://schemas.openxmlformats.org/officeDocument/2006/relationships/image" Target="../media/image8.png"/><Relationship Id="rId13" Type="http://schemas.openxmlformats.org/officeDocument/2006/relationships/image" Target="../media/image9.png"/><Relationship Id="rId14" Type="http://schemas.openxmlformats.org/officeDocument/2006/relationships/image" Target="../media/image10.png"/><Relationship Id="rId15" Type="http://schemas.openxmlformats.org/officeDocument/2006/relationships/image" Target="../media/image11.png"/><Relationship Id="rId16" Type="http://schemas.openxmlformats.org/officeDocument/2006/relationships/image" Target="../media/image11.png"/><Relationship Id="rId17" Type="http://schemas.openxmlformats.org/officeDocument/2006/relationships/image" Target="../media/image11.png"/><Relationship Id="rId18" Type="http://schemas.openxmlformats.org/officeDocument/2006/relationships/image" Target="../media/image12.png"/><Relationship Id="rId19" Type="http://schemas.openxmlformats.org/officeDocument/2006/relationships/image" Target="../media/image7.png"/><Relationship Id="rId20" Type="http://schemas.openxmlformats.org/officeDocument/2006/relationships/image" Target="../media/image13.png"/><Relationship Id="rId21" Type="http://schemas.openxmlformats.org/officeDocument/2006/relationships/image" Target="../media/image14.png"/><Relationship Id="rId22" Type="http://schemas.openxmlformats.org/officeDocument/2006/relationships/image" Target="../media/image14.png"/><Relationship Id="rId23" Type="http://schemas.openxmlformats.org/officeDocument/2006/relationships/image" Target="../media/image15.png"/><Relationship Id="rId24" Type="http://schemas.openxmlformats.org/officeDocument/2006/relationships/image" Target="../media/image16.png"/><Relationship Id="rId25" Type="http://schemas.openxmlformats.org/officeDocument/2006/relationships/image" Target="../media/image17.png"/><Relationship Id="rId26" Type="http://schemas.openxmlformats.org/officeDocument/2006/relationships/image" Target="../media/image18.png"/><Relationship Id="rId27" Type="http://schemas.openxmlformats.org/officeDocument/2006/relationships/image" Target="../media/image19.png"/><Relationship Id="rId28" Type="http://schemas.openxmlformats.org/officeDocument/2006/relationships/image" Target="../media/image20.png"/><Relationship Id="rId29" Type="http://schemas.openxmlformats.org/officeDocument/2006/relationships/image" Target="../media/image21.png"/><Relationship Id="rId30" Type="http://schemas.openxmlformats.org/officeDocument/2006/relationships/image" Target="../media/image22.png"/><Relationship Id="rId31" Type="http://schemas.openxmlformats.org/officeDocument/2006/relationships/image" Target="../media/image23.png"/><Relationship Id="rId32" Type="http://schemas.openxmlformats.org/officeDocument/2006/relationships/image" Target="../media/image24.png"/><Relationship Id="rId33" Type="http://schemas.openxmlformats.org/officeDocument/2006/relationships/image" Target="../media/image25.png"/><Relationship Id="rId34" Type="http://schemas.openxmlformats.org/officeDocument/2006/relationships/image" Target="../media/image26.png"/><Relationship Id="rId35" Type="http://schemas.openxmlformats.org/officeDocument/2006/relationships/image" Target="../media/image27.png"/><Relationship Id="rId36" Type="http://schemas.openxmlformats.org/officeDocument/2006/relationships/image" Target="../media/image28.png"/><Relationship Id="rId37" Type="http://schemas.openxmlformats.org/officeDocument/2006/relationships/image" Target="../media/image29.png"/><Relationship Id="rId38" Type="http://schemas.openxmlformats.org/officeDocument/2006/relationships/image" Target="../media/image30.png"/><Relationship Id="rId39" Type="http://schemas.openxmlformats.org/officeDocument/2006/relationships/image" Target="../media/image31.png"/><Relationship Id="rId40" Type="http://schemas.openxmlformats.org/officeDocument/2006/relationships/image" Target="../media/image32.png"/><Relationship Id="rId41" Type="http://schemas.openxmlformats.org/officeDocument/2006/relationships/image" Target="../media/image33.png"/><Relationship Id="rId42" Type="http://schemas.openxmlformats.org/officeDocument/2006/relationships/image" Target="../media/image34.png"/><Relationship Id="rId43" Type="http://schemas.openxmlformats.org/officeDocument/2006/relationships/image" Target="../media/image35.png"/><Relationship Id="rId44" Type="http://schemas.openxmlformats.org/officeDocument/2006/relationships/image" Target="../media/image36.png"/><Relationship Id="rId45" Type="http://schemas.openxmlformats.org/officeDocument/2006/relationships/image" Target="../media/image37.png"/><Relationship Id="rId46" Type="http://schemas.openxmlformats.org/officeDocument/2006/relationships/image" Target="../media/image38.png"/><Relationship Id="rId47" Type="http://schemas.openxmlformats.org/officeDocument/2006/relationships/image" Target="../media/image39.png"/><Relationship Id="rId48" Type="http://schemas.openxmlformats.org/officeDocument/2006/relationships/image" Target="../media/image40.png"/><Relationship Id="rId49" Type="http://schemas.openxmlformats.org/officeDocument/2006/relationships/image" Target="../media/image41.png"/><Relationship Id="rId50" Type="http://schemas.openxmlformats.org/officeDocument/2006/relationships/image" Target="../media/image42.png"/><Relationship Id="rId51" Type="http://schemas.openxmlformats.org/officeDocument/2006/relationships/image" Target="../media/image43.png"/><Relationship Id="rId52" Type="http://schemas.openxmlformats.org/officeDocument/2006/relationships/image" Target="../media/image44.jpeg"/><Relationship Id="rId53" Type="http://schemas.openxmlformats.org/officeDocument/2006/relationships/image" Target="../media/image45.jpeg"/><Relationship Id="rId54" Type="http://schemas.openxmlformats.org/officeDocument/2006/relationships/image" Target="../media/image46.png"/><Relationship Id="rId55" Type="http://schemas.openxmlformats.org/officeDocument/2006/relationships/image" Target="../media/image47.png"/><Relationship Id="rId56" Type="http://schemas.openxmlformats.org/officeDocument/2006/relationships/image" Target="../media/image48.png"/><Relationship Id="rId57" Type="http://schemas.openxmlformats.org/officeDocument/2006/relationships/image" Target="../media/image49.png"/><Relationship Id="rId58" Type="http://schemas.openxmlformats.org/officeDocument/2006/relationships/image" Target="../media/image50.png"/><Relationship Id="rId59" Type="http://schemas.openxmlformats.org/officeDocument/2006/relationships/image" Target="../media/image51.png"/><Relationship Id="rId60" Type="http://schemas.openxmlformats.org/officeDocument/2006/relationships/image" Target="../media/image52.png"/><Relationship Id="rId61" Type="http://schemas.openxmlformats.org/officeDocument/2006/relationships/image" Target="../media/image53.png"/><Relationship Id="rId62" Type="http://schemas.openxmlformats.org/officeDocument/2006/relationships/image" Target="../media/image54.png"/><Relationship Id="rId63" Type="http://schemas.openxmlformats.org/officeDocument/2006/relationships/image" Target="../media/image55.png"/><Relationship Id="rId64" Type="http://schemas.openxmlformats.org/officeDocument/2006/relationships/image" Target="../media/image56.png"/><Relationship Id="rId65" Type="http://schemas.openxmlformats.org/officeDocument/2006/relationships/image" Target="../media/image57.png"/><Relationship Id="rId66" Type="http://schemas.openxmlformats.org/officeDocument/2006/relationships/image" Target="../media/image58.png"/><Relationship Id="rId67" Type="http://schemas.openxmlformats.org/officeDocument/2006/relationships/image" Target="../media/image59.png"/><Relationship Id="rId68" Type="http://schemas.openxmlformats.org/officeDocument/2006/relationships/image" Target="../media/image60.png"/><Relationship Id="rId69" Type="http://schemas.openxmlformats.org/officeDocument/2006/relationships/image" Target="../media/image61.png"/><Relationship Id="rId70" Type="http://schemas.openxmlformats.org/officeDocument/2006/relationships/image" Target="../media/image62.png"/><Relationship Id="rId71" Type="http://schemas.openxmlformats.org/officeDocument/2006/relationships/image" Target="../media/image63.wmf"/><Relationship Id="rId72" Type="http://schemas.openxmlformats.org/officeDocument/2006/relationships/image" Target="../media/image64.png"/><Relationship Id="rId73" Type="http://schemas.openxmlformats.org/officeDocument/2006/relationships/image" Target="../media/image65.png"/><Relationship Id="rId74" Type="http://schemas.openxmlformats.org/officeDocument/2006/relationships/image" Target="../media/image65.png"/><Relationship Id="rId75" Type="http://schemas.openxmlformats.org/officeDocument/2006/relationships/image" Target="../media/image66.png"/><Relationship Id="rId76" Type="http://schemas.openxmlformats.org/officeDocument/2006/relationships/image" Target="../media/image67.png"/><Relationship Id="rId77" Type="http://schemas.openxmlformats.org/officeDocument/2006/relationships/image" Target="../media/image68.png"/><Relationship Id="rId78" Type="http://schemas.openxmlformats.org/officeDocument/2006/relationships/image" Target="../media/image69.png"/><Relationship Id="rId79" Type="http://schemas.openxmlformats.org/officeDocument/2006/relationships/image" Target="../media/image70.png"/><Relationship Id="rId80" Type="http://schemas.openxmlformats.org/officeDocument/2006/relationships/image" Target="../media/image71.png"/><Relationship Id="rId81" Type="http://schemas.openxmlformats.org/officeDocument/2006/relationships/image" Target="../media/image72.png"/><Relationship Id="rId82" Type="http://schemas.openxmlformats.org/officeDocument/2006/relationships/image" Target="../media/image73.png"/><Relationship Id="rId83" Type="http://schemas.openxmlformats.org/officeDocument/2006/relationships/image" Target="../media/image66.png"/><Relationship Id="rId84" Type="http://schemas.openxmlformats.org/officeDocument/2006/relationships/image" Target="../media/image74.png"/><Relationship Id="rId85" Type="http://schemas.openxmlformats.org/officeDocument/2006/relationships/image" Target="../media/image75.png"/><Relationship Id="rId86" Type="http://schemas.openxmlformats.org/officeDocument/2006/relationships/image" Target="../media/image76.png"/><Relationship Id="rId87" Type="http://schemas.openxmlformats.org/officeDocument/2006/relationships/image" Target="../media/image77.png"/><Relationship Id="rId88" Type="http://schemas.openxmlformats.org/officeDocument/2006/relationships/image" Target="../media/image78.png"/><Relationship Id="rId89" Type="http://schemas.openxmlformats.org/officeDocument/2006/relationships/image" Target="../media/image79.png"/><Relationship Id="rId90" Type="http://schemas.openxmlformats.org/officeDocument/2006/relationships/image" Target="../media/image80.png"/><Relationship Id="rId91" Type="http://schemas.openxmlformats.org/officeDocument/2006/relationships/image" Target="../media/image81.png"/><Relationship Id="rId92" Type="http://schemas.openxmlformats.org/officeDocument/2006/relationships/image" Target="../media/image82.png"/><Relationship Id="rId93" Type="http://schemas.openxmlformats.org/officeDocument/2006/relationships/image" Target="../media/image83.png"/><Relationship Id="rId94" Type="http://schemas.openxmlformats.org/officeDocument/2006/relationships/image" Target="../media/image84.png"/><Relationship Id="rId95" Type="http://schemas.openxmlformats.org/officeDocument/2006/relationships/image" Target="../media/image85.png"/><Relationship Id="rId96" Type="http://schemas.openxmlformats.org/officeDocument/2006/relationships/image" Target="../media/image86.png"/><Relationship Id="rId97" Type="http://schemas.openxmlformats.org/officeDocument/2006/relationships/image" Target="../media/image87.png"/><Relationship Id="rId98" Type="http://schemas.openxmlformats.org/officeDocument/2006/relationships/image" Target="../media/image88.png"/><Relationship Id="rId99" Type="http://schemas.openxmlformats.org/officeDocument/2006/relationships/image" Target="../media/image89.png"/><Relationship Id="rId100" Type="http://schemas.openxmlformats.org/officeDocument/2006/relationships/image" Target="../media/image90.png"/><Relationship Id="rId101" Type="http://schemas.openxmlformats.org/officeDocument/2006/relationships/image" Target="../media/image91.png"/><Relationship Id="rId102" Type="http://schemas.openxmlformats.org/officeDocument/2006/relationships/image" Target="../media/image92.png"/><Relationship Id="rId103" Type="http://schemas.openxmlformats.org/officeDocument/2006/relationships/image" Target="../media/image93.png"/><Relationship Id="rId104" Type="http://schemas.openxmlformats.org/officeDocument/2006/relationships/image" Target="../media/image94.png"/><Relationship Id="rId105" Type="http://schemas.openxmlformats.org/officeDocument/2006/relationships/image" Target="../media/image95.png"/><Relationship Id="rId106" Type="http://schemas.openxmlformats.org/officeDocument/2006/relationships/image" Target="../media/image96.png"/><Relationship Id="rId107" Type="http://schemas.openxmlformats.org/officeDocument/2006/relationships/image" Target="../media/image97.png"/><Relationship Id="rId108" Type="http://schemas.openxmlformats.org/officeDocument/2006/relationships/image" Target="../media/image98.png"/><Relationship Id="rId109" Type="http://schemas.openxmlformats.org/officeDocument/2006/relationships/image" Target="../media/image99.png"/><Relationship Id="rId110" Type="http://schemas.openxmlformats.org/officeDocument/2006/relationships/image" Target="../media/image100.png"/><Relationship Id="rId111" Type="http://schemas.openxmlformats.org/officeDocument/2006/relationships/image" Target="../media/image10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20</xdr:col>
      <xdr:colOff>0</xdr:colOff>
      <xdr:row>5</xdr:row>
      <xdr:rowOff>0</xdr:rowOff>
    </xdr:from>
    <xdr:to>
      <xdr:col>21</xdr:col>
      <xdr:colOff>720</xdr:colOff>
      <xdr:row>5</xdr:row>
      <xdr:rowOff>373320</xdr:rowOff>
    </xdr:to>
    <xdr:pic>
      <xdr:nvPicPr>
        <xdr:cNvPr id="0" name="图片 11" descr=""/>
        <xdr:cNvPicPr/>
      </xdr:nvPicPr>
      <xdr:blipFill>
        <a:blip r:embed="rId1"/>
        <a:stretch/>
      </xdr:blipFill>
      <xdr:spPr>
        <a:xfrm>
          <a:off x="16522200" y="2714760"/>
          <a:ext cx="996120" cy="373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</xdr:row>
      <xdr:rowOff>0</xdr:rowOff>
    </xdr:from>
    <xdr:to>
      <xdr:col>21</xdr:col>
      <xdr:colOff>720</xdr:colOff>
      <xdr:row>1</xdr:row>
      <xdr:rowOff>234000</xdr:rowOff>
    </xdr:to>
    <xdr:pic>
      <xdr:nvPicPr>
        <xdr:cNvPr id="1" name="图片 16" descr=""/>
        <xdr:cNvPicPr/>
      </xdr:nvPicPr>
      <xdr:blipFill>
        <a:blip r:embed="rId2"/>
        <a:stretch/>
      </xdr:blipFill>
      <xdr:spPr>
        <a:xfrm>
          <a:off x="16522200" y="581040"/>
          <a:ext cx="996120" cy="2340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332640</xdr:colOff>
      <xdr:row>7</xdr:row>
      <xdr:rowOff>360</xdr:rowOff>
    </xdr:to>
    <xdr:pic>
      <xdr:nvPicPr>
        <xdr:cNvPr id="2" name="图片 17" descr=""/>
        <xdr:cNvPicPr/>
      </xdr:nvPicPr>
      <xdr:blipFill>
        <a:blip r:embed="rId3"/>
        <a:stretch/>
      </xdr:blipFill>
      <xdr:spPr>
        <a:xfrm>
          <a:off x="16522200" y="3247920"/>
          <a:ext cx="3326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7</xdr:row>
      <xdr:rowOff>0</xdr:rowOff>
    </xdr:from>
    <xdr:to>
      <xdr:col>21</xdr:col>
      <xdr:colOff>720</xdr:colOff>
      <xdr:row>7</xdr:row>
      <xdr:rowOff>202320</xdr:rowOff>
    </xdr:to>
    <xdr:pic>
      <xdr:nvPicPr>
        <xdr:cNvPr id="3" name="图片 19" descr=""/>
        <xdr:cNvPicPr/>
      </xdr:nvPicPr>
      <xdr:blipFill>
        <a:blip r:embed="rId4"/>
        <a:stretch/>
      </xdr:blipFill>
      <xdr:spPr>
        <a:xfrm>
          <a:off x="16522200" y="3781440"/>
          <a:ext cx="996120" cy="202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995760</xdr:colOff>
      <xdr:row>8</xdr:row>
      <xdr:rowOff>106560</xdr:rowOff>
    </xdr:to>
    <xdr:pic>
      <xdr:nvPicPr>
        <xdr:cNvPr id="4" name="图片 20" descr=""/>
        <xdr:cNvPicPr/>
      </xdr:nvPicPr>
      <xdr:blipFill>
        <a:blip r:embed="rId5"/>
        <a:stretch/>
      </xdr:blipFill>
      <xdr:spPr>
        <a:xfrm>
          <a:off x="16522200" y="4314960"/>
          <a:ext cx="995760" cy="106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20</xdr:col>
      <xdr:colOff>672840</xdr:colOff>
      <xdr:row>2</xdr:row>
      <xdr:rowOff>533520</xdr:rowOff>
    </xdr:to>
    <xdr:pic>
      <xdr:nvPicPr>
        <xdr:cNvPr id="5" name="图片 21" descr=""/>
        <xdr:cNvPicPr/>
      </xdr:nvPicPr>
      <xdr:blipFill>
        <a:blip r:embed="rId6"/>
        <a:stretch/>
      </xdr:blipFill>
      <xdr:spPr>
        <a:xfrm>
          <a:off x="16522200" y="1114560"/>
          <a:ext cx="672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673200</xdr:colOff>
      <xdr:row>4</xdr:row>
      <xdr:rowOff>360</xdr:rowOff>
    </xdr:to>
    <xdr:pic>
      <xdr:nvPicPr>
        <xdr:cNvPr id="6" name="图片 22" descr=""/>
        <xdr:cNvPicPr/>
      </xdr:nvPicPr>
      <xdr:blipFill>
        <a:blip r:embed="rId7"/>
        <a:stretch/>
      </xdr:blipFill>
      <xdr:spPr>
        <a:xfrm>
          <a:off x="16522200" y="1647720"/>
          <a:ext cx="6732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673200</xdr:colOff>
      <xdr:row>5</xdr:row>
      <xdr:rowOff>360</xdr:rowOff>
    </xdr:to>
    <xdr:pic>
      <xdr:nvPicPr>
        <xdr:cNvPr id="7" name="图片 23" descr=""/>
        <xdr:cNvPicPr/>
      </xdr:nvPicPr>
      <xdr:blipFill>
        <a:blip r:embed="rId8"/>
        <a:stretch/>
      </xdr:blipFill>
      <xdr:spPr>
        <a:xfrm>
          <a:off x="16522200" y="2181240"/>
          <a:ext cx="6732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9</xdr:row>
      <xdr:rowOff>0</xdr:rowOff>
    </xdr:from>
    <xdr:to>
      <xdr:col>21</xdr:col>
      <xdr:colOff>720</xdr:colOff>
      <xdr:row>9</xdr:row>
      <xdr:rowOff>99720</xdr:rowOff>
    </xdr:to>
    <xdr:pic>
      <xdr:nvPicPr>
        <xdr:cNvPr id="8" name="图片 24" descr=""/>
        <xdr:cNvPicPr/>
      </xdr:nvPicPr>
      <xdr:blipFill>
        <a:blip r:embed="rId9"/>
        <a:stretch/>
      </xdr:blipFill>
      <xdr:spPr>
        <a:xfrm>
          <a:off x="16522200" y="4848120"/>
          <a:ext cx="996120" cy="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10</xdr:row>
      <xdr:rowOff>0</xdr:rowOff>
    </xdr:from>
    <xdr:to>
      <xdr:col>21</xdr:col>
      <xdr:colOff>720</xdr:colOff>
      <xdr:row>10</xdr:row>
      <xdr:rowOff>99720</xdr:rowOff>
    </xdr:to>
    <xdr:pic>
      <xdr:nvPicPr>
        <xdr:cNvPr id="9" name="图片 25" descr=""/>
        <xdr:cNvPicPr/>
      </xdr:nvPicPr>
      <xdr:blipFill>
        <a:blip r:embed="rId10"/>
        <a:stretch/>
      </xdr:blipFill>
      <xdr:spPr>
        <a:xfrm>
          <a:off x="16522200" y="5381640"/>
          <a:ext cx="996120" cy="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11</xdr:row>
      <xdr:rowOff>0</xdr:rowOff>
    </xdr:from>
    <xdr:to>
      <xdr:col>21</xdr:col>
      <xdr:colOff>720</xdr:colOff>
      <xdr:row>11</xdr:row>
      <xdr:rowOff>193680</xdr:rowOff>
    </xdr:to>
    <xdr:pic>
      <xdr:nvPicPr>
        <xdr:cNvPr id="10" name="图片 26" descr=""/>
        <xdr:cNvPicPr/>
      </xdr:nvPicPr>
      <xdr:blipFill>
        <a:blip r:embed="rId11"/>
        <a:stretch/>
      </xdr:blipFill>
      <xdr:spPr>
        <a:xfrm>
          <a:off x="16522200" y="5915160"/>
          <a:ext cx="996120" cy="193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12</xdr:row>
      <xdr:rowOff>0</xdr:rowOff>
    </xdr:from>
    <xdr:to>
      <xdr:col>21</xdr:col>
      <xdr:colOff>720</xdr:colOff>
      <xdr:row>12</xdr:row>
      <xdr:rowOff>193680</xdr:rowOff>
    </xdr:to>
    <xdr:pic>
      <xdr:nvPicPr>
        <xdr:cNvPr id="11" name="图片 27" descr=""/>
        <xdr:cNvPicPr/>
      </xdr:nvPicPr>
      <xdr:blipFill>
        <a:blip r:embed="rId12"/>
        <a:stretch/>
      </xdr:blipFill>
      <xdr:spPr>
        <a:xfrm>
          <a:off x="16522200" y="6448320"/>
          <a:ext cx="996120" cy="193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13</xdr:row>
      <xdr:rowOff>0</xdr:rowOff>
    </xdr:from>
    <xdr:to>
      <xdr:col>21</xdr:col>
      <xdr:colOff>720</xdr:colOff>
      <xdr:row>13</xdr:row>
      <xdr:rowOff>373320</xdr:rowOff>
    </xdr:to>
    <xdr:pic>
      <xdr:nvPicPr>
        <xdr:cNvPr id="12" name="图片 28" descr=""/>
        <xdr:cNvPicPr/>
      </xdr:nvPicPr>
      <xdr:blipFill>
        <a:blip r:embed="rId13"/>
        <a:stretch/>
      </xdr:blipFill>
      <xdr:spPr>
        <a:xfrm>
          <a:off x="16522200" y="6981840"/>
          <a:ext cx="996120" cy="373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14</xdr:row>
      <xdr:rowOff>0</xdr:rowOff>
    </xdr:from>
    <xdr:to>
      <xdr:col>21</xdr:col>
      <xdr:colOff>720</xdr:colOff>
      <xdr:row>14</xdr:row>
      <xdr:rowOff>407160</xdr:rowOff>
    </xdr:to>
    <xdr:pic>
      <xdr:nvPicPr>
        <xdr:cNvPr id="13" name="图片 30" descr=""/>
        <xdr:cNvPicPr/>
      </xdr:nvPicPr>
      <xdr:blipFill>
        <a:blip r:embed="rId14"/>
        <a:stretch/>
      </xdr:blipFill>
      <xdr:spPr>
        <a:xfrm>
          <a:off x="16522200" y="7515360"/>
          <a:ext cx="996120" cy="407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16</xdr:row>
      <xdr:rowOff>0</xdr:rowOff>
    </xdr:from>
    <xdr:to>
      <xdr:col>20</xdr:col>
      <xdr:colOff>956520</xdr:colOff>
      <xdr:row>17</xdr:row>
      <xdr:rowOff>360</xdr:rowOff>
    </xdr:to>
    <xdr:pic>
      <xdr:nvPicPr>
        <xdr:cNvPr id="14" name="图片 31" descr=""/>
        <xdr:cNvPicPr/>
      </xdr:nvPicPr>
      <xdr:blipFill>
        <a:blip r:embed="rId15"/>
        <a:stretch/>
      </xdr:blipFill>
      <xdr:spPr>
        <a:xfrm>
          <a:off x="16522200" y="8582040"/>
          <a:ext cx="956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955800</xdr:colOff>
      <xdr:row>17</xdr:row>
      <xdr:rowOff>533520</xdr:rowOff>
    </xdr:to>
    <xdr:pic>
      <xdr:nvPicPr>
        <xdr:cNvPr id="15" name="图片 32" descr=""/>
        <xdr:cNvPicPr/>
      </xdr:nvPicPr>
      <xdr:blipFill>
        <a:blip r:embed="rId16"/>
        <a:stretch/>
      </xdr:blipFill>
      <xdr:spPr>
        <a:xfrm>
          <a:off x="16522200" y="9115560"/>
          <a:ext cx="9558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18</xdr:row>
      <xdr:rowOff>0</xdr:rowOff>
    </xdr:from>
    <xdr:to>
      <xdr:col>20</xdr:col>
      <xdr:colOff>956520</xdr:colOff>
      <xdr:row>19</xdr:row>
      <xdr:rowOff>360</xdr:rowOff>
    </xdr:to>
    <xdr:pic>
      <xdr:nvPicPr>
        <xdr:cNvPr id="16" name="图片 33" descr=""/>
        <xdr:cNvPicPr/>
      </xdr:nvPicPr>
      <xdr:blipFill>
        <a:blip r:embed="rId17"/>
        <a:stretch/>
      </xdr:blipFill>
      <xdr:spPr>
        <a:xfrm>
          <a:off x="16522200" y="9648720"/>
          <a:ext cx="956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15</xdr:row>
      <xdr:rowOff>0</xdr:rowOff>
    </xdr:from>
    <xdr:to>
      <xdr:col>20</xdr:col>
      <xdr:colOff>180360</xdr:colOff>
      <xdr:row>16</xdr:row>
      <xdr:rowOff>360</xdr:rowOff>
    </xdr:to>
    <xdr:pic>
      <xdr:nvPicPr>
        <xdr:cNvPr id="17" name="图片 34" descr=""/>
        <xdr:cNvPicPr/>
      </xdr:nvPicPr>
      <xdr:blipFill>
        <a:blip r:embed="rId18"/>
        <a:stretch/>
      </xdr:blipFill>
      <xdr:spPr>
        <a:xfrm>
          <a:off x="16522200" y="8048520"/>
          <a:ext cx="180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21</xdr:col>
      <xdr:colOff>720</xdr:colOff>
      <xdr:row>19</xdr:row>
      <xdr:rowOff>99720</xdr:rowOff>
    </xdr:to>
    <xdr:pic>
      <xdr:nvPicPr>
        <xdr:cNvPr id="18" name="图片 35" descr=""/>
        <xdr:cNvPicPr/>
      </xdr:nvPicPr>
      <xdr:blipFill>
        <a:blip r:embed="rId19"/>
        <a:stretch/>
      </xdr:blipFill>
      <xdr:spPr>
        <a:xfrm>
          <a:off x="16522200" y="10182240"/>
          <a:ext cx="996120" cy="997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21</xdr:col>
      <xdr:colOff>720</xdr:colOff>
      <xdr:row>20</xdr:row>
      <xdr:rowOff>465480</xdr:rowOff>
    </xdr:to>
    <xdr:pic>
      <xdr:nvPicPr>
        <xdr:cNvPr id="19" name="图片 37" descr=""/>
        <xdr:cNvPicPr/>
      </xdr:nvPicPr>
      <xdr:blipFill>
        <a:blip r:embed="rId20"/>
        <a:stretch/>
      </xdr:blipFill>
      <xdr:spPr>
        <a:xfrm>
          <a:off x="16522200" y="10715760"/>
          <a:ext cx="996120" cy="4654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530280</xdr:colOff>
      <xdr:row>25</xdr:row>
      <xdr:rowOff>360</xdr:rowOff>
    </xdr:to>
    <xdr:pic>
      <xdr:nvPicPr>
        <xdr:cNvPr id="20" name="图片 39" descr=""/>
        <xdr:cNvPicPr/>
      </xdr:nvPicPr>
      <xdr:blipFill>
        <a:blip r:embed="rId21"/>
        <a:stretch/>
      </xdr:blipFill>
      <xdr:spPr>
        <a:xfrm>
          <a:off x="16522200" y="12849120"/>
          <a:ext cx="530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530280</xdr:colOff>
      <xdr:row>26</xdr:row>
      <xdr:rowOff>360</xdr:rowOff>
    </xdr:to>
    <xdr:pic>
      <xdr:nvPicPr>
        <xdr:cNvPr id="21" name="图片 40" descr=""/>
        <xdr:cNvPicPr/>
      </xdr:nvPicPr>
      <xdr:blipFill>
        <a:blip r:embed="rId22"/>
        <a:stretch/>
      </xdr:blipFill>
      <xdr:spPr>
        <a:xfrm>
          <a:off x="16522200" y="13382640"/>
          <a:ext cx="530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789120</xdr:colOff>
      <xdr:row>26</xdr:row>
      <xdr:rowOff>360</xdr:rowOff>
    </xdr:to>
    <xdr:pic>
      <xdr:nvPicPr>
        <xdr:cNvPr id="22" name="图片 41" descr=""/>
        <xdr:cNvPicPr/>
      </xdr:nvPicPr>
      <xdr:blipFill>
        <a:blip r:embed="rId23"/>
        <a:stretch/>
      </xdr:blipFill>
      <xdr:spPr>
        <a:xfrm>
          <a:off x="17517600" y="13382640"/>
          <a:ext cx="7891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930600</xdr:colOff>
      <xdr:row>25</xdr:row>
      <xdr:rowOff>360</xdr:rowOff>
    </xdr:to>
    <xdr:pic>
      <xdr:nvPicPr>
        <xdr:cNvPr id="23" name="图片 42" descr=""/>
        <xdr:cNvPicPr/>
      </xdr:nvPicPr>
      <xdr:blipFill>
        <a:blip r:embed="rId24"/>
        <a:stretch/>
      </xdr:blipFill>
      <xdr:spPr>
        <a:xfrm>
          <a:off x="17517600" y="12849120"/>
          <a:ext cx="9306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22</xdr:row>
      <xdr:rowOff>0</xdr:rowOff>
    </xdr:from>
    <xdr:to>
      <xdr:col>20</xdr:col>
      <xdr:colOff>841680</xdr:colOff>
      <xdr:row>23</xdr:row>
      <xdr:rowOff>360</xdr:rowOff>
    </xdr:to>
    <xdr:pic>
      <xdr:nvPicPr>
        <xdr:cNvPr id="24" name="图片 43" descr=""/>
        <xdr:cNvPicPr/>
      </xdr:nvPicPr>
      <xdr:blipFill>
        <a:blip r:embed="rId25"/>
        <a:stretch/>
      </xdr:blipFill>
      <xdr:spPr>
        <a:xfrm>
          <a:off x="16522200" y="11782440"/>
          <a:ext cx="8416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795600</xdr:colOff>
      <xdr:row>23</xdr:row>
      <xdr:rowOff>360</xdr:rowOff>
    </xdr:to>
    <xdr:pic>
      <xdr:nvPicPr>
        <xdr:cNvPr id="25" name="图片 44" descr=""/>
        <xdr:cNvPicPr/>
      </xdr:nvPicPr>
      <xdr:blipFill>
        <a:blip r:embed="rId26"/>
        <a:stretch/>
      </xdr:blipFill>
      <xdr:spPr>
        <a:xfrm>
          <a:off x="17517600" y="11782440"/>
          <a:ext cx="7956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23</xdr:row>
      <xdr:rowOff>0</xdr:rowOff>
    </xdr:from>
    <xdr:to>
      <xdr:col>21</xdr:col>
      <xdr:colOff>720</xdr:colOff>
      <xdr:row>23</xdr:row>
      <xdr:rowOff>344160</xdr:rowOff>
    </xdr:to>
    <xdr:pic>
      <xdr:nvPicPr>
        <xdr:cNvPr id="26" name="图片 45" descr=""/>
        <xdr:cNvPicPr/>
      </xdr:nvPicPr>
      <xdr:blipFill>
        <a:blip r:embed="rId27"/>
        <a:stretch/>
      </xdr:blipFill>
      <xdr:spPr>
        <a:xfrm>
          <a:off x="16522200" y="12315960"/>
          <a:ext cx="996120" cy="344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21</xdr:row>
      <xdr:rowOff>0</xdr:rowOff>
    </xdr:from>
    <xdr:to>
      <xdr:col>20</xdr:col>
      <xdr:colOff>995760</xdr:colOff>
      <xdr:row>21</xdr:row>
      <xdr:rowOff>141840</xdr:rowOff>
    </xdr:to>
    <xdr:pic>
      <xdr:nvPicPr>
        <xdr:cNvPr id="27" name="图片 47" descr=""/>
        <xdr:cNvPicPr/>
      </xdr:nvPicPr>
      <xdr:blipFill>
        <a:blip r:embed="rId28"/>
        <a:stretch/>
      </xdr:blipFill>
      <xdr:spPr>
        <a:xfrm>
          <a:off x="16522200" y="11248920"/>
          <a:ext cx="995760" cy="1418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</xdr:row>
      <xdr:rowOff>0</xdr:rowOff>
    </xdr:from>
    <xdr:to>
      <xdr:col>21</xdr:col>
      <xdr:colOff>1630440</xdr:colOff>
      <xdr:row>2</xdr:row>
      <xdr:rowOff>360</xdr:rowOff>
    </xdr:to>
    <xdr:pic>
      <xdr:nvPicPr>
        <xdr:cNvPr id="28" name="图片 1" descr=""/>
        <xdr:cNvPicPr/>
      </xdr:nvPicPr>
      <xdr:blipFill>
        <a:blip r:embed="rId29"/>
        <a:stretch/>
      </xdr:blipFill>
      <xdr:spPr>
        <a:xfrm>
          <a:off x="17517600" y="581040"/>
          <a:ext cx="1630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1486080</xdr:colOff>
      <xdr:row>8</xdr:row>
      <xdr:rowOff>533520</xdr:rowOff>
    </xdr:to>
    <xdr:pic>
      <xdr:nvPicPr>
        <xdr:cNvPr id="29" name="图片 3" descr=""/>
        <xdr:cNvPicPr/>
      </xdr:nvPicPr>
      <xdr:blipFill>
        <a:blip r:embed="rId30"/>
        <a:stretch/>
      </xdr:blipFill>
      <xdr:spPr>
        <a:xfrm>
          <a:off x="17517600" y="4314960"/>
          <a:ext cx="14860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7</xdr:row>
      <xdr:rowOff>0</xdr:rowOff>
    </xdr:from>
    <xdr:to>
      <xdr:col>21</xdr:col>
      <xdr:colOff>1629000</xdr:colOff>
      <xdr:row>8</xdr:row>
      <xdr:rowOff>360</xdr:rowOff>
    </xdr:to>
    <xdr:pic>
      <xdr:nvPicPr>
        <xdr:cNvPr id="30" name="图片 4" descr=""/>
        <xdr:cNvPicPr/>
      </xdr:nvPicPr>
      <xdr:blipFill>
        <a:blip r:embed="rId31"/>
        <a:stretch/>
      </xdr:blipFill>
      <xdr:spPr>
        <a:xfrm>
          <a:off x="17517600" y="3781440"/>
          <a:ext cx="16290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9</xdr:row>
      <xdr:rowOff>0</xdr:rowOff>
    </xdr:from>
    <xdr:to>
      <xdr:col>21</xdr:col>
      <xdr:colOff>1711080</xdr:colOff>
      <xdr:row>10</xdr:row>
      <xdr:rowOff>360</xdr:rowOff>
    </xdr:to>
    <xdr:pic>
      <xdr:nvPicPr>
        <xdr:cNvPr id="31" name="图片 5" descr=""/>
        <xdr:cNvPicPr/>
      </xdr:nvPicPr>
      <xdr:blipFill>
        <a:blip r:embed="rId32"/>
        <a:stretch/>
      </xdr:blipFill>
      <xdr:spPr>
        <a:xfrm>
          <a:off x="17517600" y="4848120"/>
          <a:ext cx="17110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10</xdr:row>
      <xdr:rowOff>0</xdr:rowOff>
    </xdr:from>
    <xdr:to>
      <xdr:col>21</xdr:col>
      <xdr:colOff>1698840</xdr:colOff>
      <xdr:row>11</xdr:row>
      <xdr:rowOff>360</xdr:rowOff>
    </xdr:to>
    <xdr:pic>
      <xdr:nvPicPr>
        <xdr:cNvPr id="32" name="图片 6" descr=""/>
        <xdr:cNvPicPr/>
      </xdr:nvPicPr>
      <xdr:blipFill>
        <a:blip r:embed="rId33"/>
        <a:stretch/>
      </xdr:blipFill>
      <xdr:spPr>
        <a:xfrm>
          <a:off x="17517600" y="5381640"/>
          <a:ext cx="16988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13</xdr:row>
      <xdr:rowOff>0</xdr:rowOff>
    </xdr:from>
    <xdr:to>
      <xdr:col>21</xdr:col>
      <xdr:colOff>1756800</xdr:colOff>
      <xdr:row>14</xdr:row>
      <xdr:rowOff>360</xdr:rowOff>
    </xdr:to>
    <xdr:pic>
      <xdr:nvPicPr>
        <xdr:cNvPr id="33" name="图片 10" descr=""/>
        <xdr:cNvPicPr/>
      </xdr:nvPicPr>
      <xdr:blipFill>
        <a:blip r:embed="rId34"/>
        <a:stretch/>
      </xdr:blipFill>
      <xdr:spPr>
        <a:xfrm>
          <a:off x="17517600" y="6981840"/>
          <a:ext cx="17568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14</xdr:row>
      <xdr:rowOff>0</xdr:rowOff>
    </xdr:from>
    <xdr:to>
      <xdr:col>21</xdr:col>
      <xdr:colOff>1600560</xdr:colOff>
      <xdr:row>14</xdr:row>
      <xdr:rowOff>533520</xdr:rowOff>
    </xdr:to>
    <xdr:pic>
      <xdr:nvPicPr>
        <xdr:cNvPr id="34" name="图片 14" descr=""/>
        <xdr:cNvPicPr/>
      </xdr:nvPicPr>
      <xdr:blipFill>
        <a:blip r:embed="rId35"/>
        <a:stretch/>
      </xdr:blipFill>
      <xdr:spPr>
        <a:xfrm>
          <a:off x="17517600" y="7515360"/>
          <a:ext cx="16005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15</xdr:row>
      <xdr:rowOff>0</xdr:rowOff>
    </xdr:from>
    <xdr:to>
      <xdr:col>21</xdr:col>
      <xdr:colOff>1675440</xdr:colOff>
      <xdr:row>16</xdr:row>
      <xdr:rowOff>360</xdr:rowOff>
    </xdr:to>
    <xdr:pic>
      <xdr:nvPicPr>
        <xdr:cNvPr id="35" name="图片 15" descr=""/>
        <xdr:cNvPicPr/>
      </xdr:nvPicPr>
      <xdr:blipFill>
        <a:blip r:embed="rId36"/>
        <a:stretch/>
      </xdr:blipFill>
      <xdr:spPr>
        <a:xfrm>
          <a:off x="17517600" y="8048520"/>
          <a:ext cx="1675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16</xdr:row>
      <xdr:rowOff>0</xdr:rowOff>
    </xdr:from>
    <xdr:to>
      <xdr:col>21</xdr:col>
      <xdr:colOff>1820880</xdr:colOff>
      <xdr:row>17</xdr:row>
      <xdr:rowOff>360</xdr:rowOff>
    </xdr:to>
    <xdr:pic>
      <xdr:nvPicPr>
        <xdr:cNvPr id="36" name="图片 36" descr=""/>
        <xdr:cNvPicPr/>
      </xdr:nvPicPr>
      <xdr:blipFill>
        <a:blip r:embed="rId37"/>
        <a:stretch/>
      </xdr:blipFill>
      <xdr:spPr>
        <a:xfrm>
          <a:off x="17517600" y="8582040"/>
          <a:ext cx="18208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1608840</xdr:colOff>
      <xdr:row>17</xdr:row>
      <xdr:rowOff>533520</xdr:rowOff>
    </xdr:to>
    <xdr:pic>
      <xdr:nvPicPr>
        <xdr:cNvPr id="37" name="图片 38" descr=""/>
        <xdr:cNvPicPr/>
      </xdr:nvPicPr>
      <xdr:blipFill>
        <a:blip r:embed="rId38"/>
        <a:stretch/>
      </xdr:blipFill>
      <xdr:spPr>
        <a:xfrm>
          <a:off x="17517600" y="9115560"/>
          <a:ext cx="1608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18</xdr:row>
      <xdr:rowOff>0</xdr:rowOff>
    </xdr:from>
    <xdr:to>
      <xdr:col>21</xdr:col>
      <xdr:colOff>1568520</xdr:colOff>
      <xdr:row>19</xdr:row>
      <xdr:rowOff>360</xdr:rowOff>
    </xdr:to>
    <xdr:pic>
      <xdr:nvPicPr>
        <xdr:cNvPr id="38" name="图片 46" descr=""/>
        <xdr:cNvPicPr/>
      </xdr:nvPicPr>
      <xdr:blipFill>
        <a:blip r:embed="rId39"/>
        <a:stretch/>
      </xdr:blipFill>
      <xdr:spPr>
        <a:xfrm>
          <a:off x="17517600" y="9648720"/>
          <a:ext cx="1568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1747800</xdr:colOff>
      <xdr:row>20</xdr:row>
      <xdr:rowOff>360</xdr:rowOff>
    </xdr:to>
    <xdr:pic>
      <xdr:nvPicPr>
        <xdr:cNvPr id="39" name="图片 48" descr=""/>
        <xdr:cNvPicPr/>
      </xdr:nvPicPr>
      <xdr:blipFill>
        <a:blip r:embed="rId40"/>
        <a:stretch/>
      </xdr:blipFill>
      <xdr:spPr>
        <a:xfrm>
          <a:off x="17517600" y="10182240"/>
          <a:ext cx="17478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1631160</xdr:colOff>
      <xdr:row>20</xdr:row>
      <xdr:rowOff>533520</xdr:rowOff>
    </xdr:to>
    <xdr:pic>
      <xdr:nvPicPr>
        <xdr:cNvPr id="40" name="图片 49" descr=""/>
        <xdr:cNvPicPr/>
      </xdr:nvPicPr>
      <xdr:blipFill>
        <a:blip r:embed="rId41"/>
        <a:stretch/>
      </xdr:blipFill>
      <xdr:spPr>
        <a:xfrm>
          <a:off x="17517600" y="10715760"/>
          <a:ext cx="16311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21</xdr:row>
      <xdr:rowOff>0</xdr:rowOff>
    </xdr:from>
    <xdr:to>
      <xdr:col>21</xdr:col>
      <xdr:colOff>1760040</xdr:colOff>
      <xdr:row>22</xdr:row>
      <xdr:rowOff>360</xdr:rowOff>
    </xdr:to>
    <xdr:pic>
      <xdr:nvPicPr>
        <xdr:cNvPr id="41" name="图片 50" descr=""/>
        <xdr:cNvPicPr/>
      </xdr:nvPicPr>
      <xdr:blipFill>
        <a:blip r:embed="rId42"/>
        <a:stretch/>
      </xdr:blipFill>
      <xdr:spPr>
        <a:xfrm>
          <a:off x="17517600" y="11248920"/>
          <a:ext cx="17600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23</xdr:row>
      <xdr:rowOff>0</xdr:rowOff>
    </xdr:from>
    <xdr:to>
      <xdr:col>21</xdr:col>
      <xdr:colOff>1681200</xdr:colOff>
      <xdr:row>23</xdr:row>
      <xdr:rowOff>533520</xdr:rowOff>
    </xdr:to>
    <xdr:pic>
      <xdr:nvPicPr>
        <xdr:cNvPr id="42" name="图片 51" descr=""/>
        <xdr:cNvPicPr/>
      </xdr:nvPicPr>
      <xdr:blipFill>
        <a:blip r:embed="rId43"/>
        <a:stretch/>
      </xdr:blipFill>
      <xdr:spPr>
        <a:xfrm>
          <a:off x="17517600" y="12315960"/>
          <a:ext cx="16812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21</xdr:col>
      <xdr:colOff>354240</xdr:colOff>
      <xdr:row>5</xdr:row>
      <xdr:rowOff>533520</xdr:rowOff>
    </xdr:to>
    <xdr:pic>
      <xdr:nvPicPr>
        <xdr:cNvPr id="43" name="图片 55" descr=""/>
        <xdr:cNvPicPr/>
      </xdr:nvPicPr>
      <xdr:blipFill>
        <a:blip r:embed="rId44"/>
        <a:stretch/>
      </xdr:blipFill>
      <xdr:spPr>
        <a:xfrm>
          <a:off x="17517600" y="2714760"/>
          <a:ext cx="3542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765360</xdr:colOff>
      <xdr:row>7</xdr:row>
      <xdr:rowOff>360</xdr:rowOff>
    </xdr:to>
    <xdr:pic>
      <xdr:nvPicPr>
        <xdr:cNvPr id="44" name="图片 56" descr=""/>
        <xdr:cNvPicPr/>
      </xdr:nvPicPr>
      <xdr:blipFill>
        <a:blip r:embed="rId45"/>
        <a:stretch/>
      </xdr:blipFill>
      <xdr:spPr>
        <a:xfrm>
          <a:off x="17517600" y="3247920"/>
          <a:ext cx="765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11</xdr:row>
      <xdr:rowOff>0</xdr:rowOff>
    </xdr:from>
    <xdr:to>
      <xdr:col>21</xdr:col>
      <xdr:colOff>2008800</xdr:colOff>
      <xdr:row>11</xdr:row>
      <xdr:rowOff>388080</xdr:rowOff>
    </xdr:to>
    <xdr:pic>
      <xdr:nvPicPr>
        <xdr:cNvPr id="45" name="图片 57" descr=""/>
        <xdr:cNvPicPr/>
      </xdr:nvPicPr>
      <xdr:blipFill>
        <a:blip r:embed="rId46"/>
        <a:stretch/>
      </xdr:blipFill>
      <xdr:spPr>
        <a:xfrm>
          <a:off x="17517600" y="5915160"/>
          <a:ext cx="2008800" cy="388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12</xdr:row>
      <xdr:rowOff>0</xdr:rowOff>
    </xdr:from>
    <xdr:to>
      <xdr:col>21</xdr:col>
      <xdr:colOff>2008800</xdr:colOff>
      <xdr:row>12</xdr:row>
      <xdr:rowOff>351360</xdr:rowOff>
    </xdr:to>
    <xdr:pic>
      <xdr:nvPicPr>
        <xdr:cNvPr id="46" name="图片 58" descr=""/>
        <xdr:cNvPicPr/>
      </xdr:nvPicPr>
      <xdr:blipFill>
        <a:blip r:embed="rId47"/>
        <a:stretch/>
      </xdr:blipFill>
      <xdr:spPr>
        <a:xfrm>
          <a:off x="17517600" y="6448320"/>
          <a:ext cx="2008800" cy="3513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21</xdr:col>
      <xdr:colOff>1245960</xdr:colOff>
      <xdr:row>2</xdr:row>
      <xdr:rowOff>533520</xdr:rowOff>
    </xdr:to>
    <xdr:pic>
      <xdr:nvPicPr>
        <xdr:cNvPr id="47" name="图片 80" descr=""/>
        <xdr:cNvPicPr/>
      </xdr:nvPicPr>
      <xdr:blipFill>
        <a:blip r:embed="rId48"/>
        <a:stretch/>
      </xdr:blipFill>
      <xdr:spPr>
        <a:xfrm>
          <a:off x="17517600" y="1114560"/>
          <a:ext cx="12459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1261440</xdr:colOff>
      <xdr:row>4</xdr:row>
      <xdr:rowOff>360</xdr:rowOff>
    </xdr:to>
    <xdr:pic>
      <xdr:nvPicPr>
        <xdr:cNvPr id="48" name="图片 82" descr=""/>
        <xdr:cNvPicPr/>
      </xdr:nvPicPr>
      <xdr:blipFill>
        <a:blip r:embed="rId49"/>
        <a:stretch/>
      </xdr:blipFill>
      <xdr:spPr>
        <a:xfrm>
          <a:off x="17517600" y="1647720"/>
          <a:ext cx="1261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1249200</xdr:colOff>
      <xdr:row>5</xdr:row>
      <xdr:rowOff>360</xdr:rowOff>
    </xdr:to>
    <xdr:pic>
      <xdr:nvPicPr>
        <xdr:cNvPr id="49" name="图片 84" descr=""/>
        <xdr:cNvPicPr/>
      </xdr:nvPicPr>
      <xdr:blipFill>
        <a:blip r:embed="rId50"/>
        <a:stretch/>
      </xdr:blipFill>
      <xdr:spPr>
        <a:xfrm>
          <a:off x="17517600" y="2181240"/>
          <a:ext cx="12492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862560</xdr:colOff>
      <xdr:row>22</xdr:row>
      <xdr:rowOff>0</xdr:rowOff>
    </xdr:from>
    <xdr:to>
      <xdr:col>21</xdr:col>
      <xdr:colOff>1668960</xdr:colOff>
      <xdr:row>23</xdr:row>
      <xdr:rowOff>360</xdr:rowOff>
    </xdr:to>
    <xdr:pic>
      <xdr:nvPicPr>
        <xdr:cNvPr id="50" name="图片 98" descr=""/>
        <xdr:cNvPicPr/>
      </xdr:nvPicPr>
      <xdr:blipFill>
        <a:blip r:embed="rId51"/>
        <a:stretch/>
      </xdr:blipFill>
      <xdr:spPr>
        <a:xfrm>
          <a:off x="18380160" y="11782440"/>
          <a:ext cx="8064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773640</xdr:colOff>
      <xdr:row>44</xdr:row>
      <xdr:rowOff>533520</xdr:rowOff>
    </xdr:to>
    <xdr:pic>
      <xdr:nvPicPr>
        <xdr:cNvPr id="51" name="图片 2" descr="IMG_20260817_090429.jpg"/>
        <xdr:cNvPicPr/>
      </xdr:nvPicPr>
      <xdr:blipFill>
        <a:blip r:embed="rId52"/>
        <a:srcRect l="0" t="0" r="10848" b="0"/>
        <a:stretch/>
      </xdr:blipFill>
      <xdr:spPr>
        <a:xfrm rot="5400000">
          <a:off x="16642080" y="23397120"/>
          <a:ext cx="533520" cy="773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979560</xdr:colOff>
      <xdr:row>44</xdr:row>
      <xdr:rowOff>533520</xdr:rowOff>
    </xdr:to>
    <xdr:pic>
      <xdr:nvPicPr>
        <xdr:cNvPr id="52" name="图片 7" descr="IMG_20260817_143139.jpg"/>
        <xdr:cNvPicPr/>
      </xdr:nvPicPr>
      <xdr:blipFill>
        <a:blip r:embed="rId53"/>
        <a:srcRect l="9715" t="38241" r="39393" b="35561"/>
        <a:stretch/>
      </xdr:blipFill>
      <xdr:spPr>
        <a:xfrm>
          <a:off x="17517600" y="23517360"/>
          <a:ext cx="979560" cy="5335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20</xdr:col>
      <xdr:colOff>0</xdr:colOff>
      <xdr:row>45</xdr:row>
      <xdr:rowOff>0</xdr:rowOff>
    </xdr:from>
    <xdr:to>
      <xdr:col>20</xdr:col>
      <xdr:colOff>995760</xdr:colOff>
      <xdr:row>45</xdr:row>
      <xdr:rowOff>519840</xdr:rowOff>
    </xdr:to>
    <xdr:pic>
      <xdr:nvPicPr>
        <xdr:cNvPr id="53" name="图片 8" descr=""/>
        <xdr:cNvPicPr/>
      </xdr:nvPicPr>
      <xdr:blipFill>
        <a:blip r:embed="rId54"/>
        <a:stretch/>
      </xdr:blipFill>
      <xdr:spPr>
        <a:xfrm>
          <a:off x="16522200" y="24050520"/>
          <a:ext cx="995760" cy="51984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47</xdr:row>
      <xdr:rowOff>0</xdr:rowOff>
    </xdr:from>
    <xdr:to>
      <xdr:col>20</xdr:col>
      <xdr:colOff>778680</xdr:colOff>
      <xdr:row>47</xdr:row>
      <xdr:rowOff>532800</xdr:rowOff>
    </xdr:to>
    <xdr:pic>
      <xdr:nvPicPr>
        <xdr:cNvPr id="54" name="图片 9" descr=""/>
        <xdr:cNvPicPr/>
      </xdr:nvPicPr>
      <xdr:blipFill>
        <a:blip r:embed="rId55"/>
        <a:stretch/>
      </xdr:blipFill>
      <xdr:spPr>
        <a:xfrm>
          <a:off x="16522200" y="25117560"/>
          <a:ext cx="77868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20</xdr:col>
      <xdr:colOff>0</xdr:colOff>
      <xdr:row>46</xdr:row>
      <xdr:rowOff>0</xdr:rowOff>
    </xdr:from>
    <xdr:to>
      <xdr:col>20</xdr:col>
      <xdr:colOff>875520</xdr:colOff>
      <xdr:row>47</xdr:row>
      <xdr:rowOff>360</xdr:rowOff>
    </xdr:to>
    <xdr:pic>
      <xdr:nvPicPr>
        <xdr:cNvPr id="55" name="图片 12" descr=""/>
        <xdr:cNvPicPr/>
      </xdr:nvPicPr>
      <xdr:blipFill>
        <a:blip r:embed="rId56"/>
        <a:stretch/>
      </xdr:blipFill>
      <xdr:spPr>
        <a:xfrm>
          <a:off x="16522200" y="24584040"/>
          <a:ext cx="875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48</xdr:row>
      <xdr:rowOff>0</xdr:rowOff>
    </xdr:from>
    <xdr:to>
      <xdr:col>20</xdr:col>
      <xdr:colOff>736920</xdr:colOff>
      <xdr:row>49</xdr:row>
      <xdr:rowOff>360</xdr:rowOff>
    </xdr:to>
    <xdr:pic>
      <xdr:nvPicPr>
        <xdr:cNvPr id="56" name="图片 54" descr="76dc40124e124f52831e0f697d22e893"/>
        <xdr:cNvPicPr/>
      </xdr:nvPicPr>
      <xdr:blipFill>
        <a:blip r:embed="rId57"/>
        <a:stretch/>
      </xdr:blipFill>
      <xdr:spPr>
        <a:xfrm>
          <a:off x="16522200" y="25650720"/>
          <a:ext cx="7369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51</xdr:row>
      <xdr:rowOff>0</xdr:rowOff>
    </xdr:from>
    <xdr:to>
      <xdr:col>21</xdr:col>
      <xdr:colOff>720</xdr:colOff>
      <xdr:row>51</xdr:row>
      <xdr:rowOff>459360</xdr:rowOff>
    </xdr:to>
    <xdr:pic>
      <xdr:nvPicPr>
        <xdr:cNvPr id="57" name="图片 59" descr="c38bcbb1e6e14c1ca2162f7ba7fdeba6"/>
        <xdr:cNvPicPr/>
      </xdr:nvPicPr>
      <xdr:blipFill>
        <a:blip r:embed="rId58"/>
        <a:stretch/>
      </xdr:blipFill>
      <xdr:spPr>
        <a:xfrm rot="16200000">
          <a:off x="16790400" y="26982360"/>
          <a:ext cx="459360" cy="9961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20</xdr:col>
      <xdr:colOff>0</xdr:colOff>
      <xdr:row>53</xdr:row>
      <xdr:rowOff>0</xdr:rowOff>
    </xdr:from>
    <xdr:to>
      <xdr:col>20</xdr:col>
      <xdr:colOff>841680</xdr:colOff>
      <xdr:row>53</xdr:row>
      <xdr:rowOff>532800</xdr:rowOff>
    </xdr:to>
    <xdr:pic>
      <xdr:nvPicPr>
        <xdr:cNvPr id="58" name="图片 62" descr=""/>
        <xdr:cNvPicPr/>
      </xdr:nvPicPr>
      <xdr:blipFill>
        <a:blip r:embed="rId59"/>
        <a:stretch/>
      </xdr:blipFill>
      <xdr:spPr>
        <a:xfrm>
          <a:off x="16522200" y="28317960"/>
          <a:ext cx="841680" cy="53280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53</xdr:row>
      <xdr:rowOff>0</xdr:rowOff>
    </xdr:from>
    <xdr:to>
      <xdr:col>21</xdr:col>
      <xdr:colOff>1097280</xdr:colOff>
      <xdr:row>53</xdr:row>
      <xdr:rowOff>532080</xdr:rowOff>
    </xdr:to>
    <xdr:pic>
      <xdr:nvPicPr>
        <xdr:cNvPr id="59" name="图片 63" descr=""/>
        <xdr:cNvPicPr/>
      </xdr:nvPicPr>
      <xdr:blipFill>
        <a:blip r:embed="rId60"/>
        <a:stretch/>
      </xdr:blipFill>
      <xdr:spPr>
        <a:xfrm>
          <a:off x="17517600" y="28317960"/>
          <a:ext cx="1097280" cy="532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50</xdr:row>
      <xdr:rowOff>0</xdr:rowOff>
    </xdr:from>
    <xdr:to>
      <xdr:col>20</xdr:col>
      <xdr:colOff>741240</xdr:colOff>
      <xdr:row>50</xdr:row>
      <xdr:rowOff>533520</xdr:rowOff>
    </xdr:to>
    <xdr:pic>
      <xdr:nvPicPr>
        <xdr:cNvPr id="60" name="图片 64" descr="127d92173a774c10927654690c243db8"/>
        <xdr:cNvPicPr/>
      </xdr:nvPicPr>
      <xdr:blipFill>
        <a:blip r:embed="rId61"/>
        <a:stretch/>
      </xdr:blipFill>
      <xdr:spPr>
        <a:xfrm>
          <a:off x="16522200" y="26717760"/>
          <a:ext cx="741240" cy="533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20</xdr:col>
      <xdr:colOff>739800</xdr:colOff>
      <xdr:row>50</xdr:row>
      <xdr:rowOff>360</xdr:rowOff>
    </xdr:to>
    <xdr:pic>
      <xdr:nvPicPr>
        <xdr:cNvPr id="61" name="图片 65" descr="1980f6be770c41b483677d0e75f144e1"/>
        <xdr:cNvPicPr/>
      </xdr:nvPicPr>
      <xdr:blipFill>
        <a:blip r:embed="rId62"/>
        <a:stretch/>
      </xdr:blipFill>
      <xdr:spPr>
        <a:xfrm>
          <a:off x="16522200" y="26184240"/>
          <a:ext cx="73980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50</xdr:row>
      <xdr:rowOff>0</xdr:rowOff>
    </xdr:from>
    <xdr:to>
      <xdr:col>21</xdr:col>
      <xdr:colOff>948600</xdr:colOff>
      <xdr:row>50</xdr:row>
      <xdr:rowOff>533520</xdr:rowOff>
    </xdr:to>
    <xdr:pic>
      <xdr:nvPicPr>
        <xdr:cNvPr id="62" name="图片 66" descr=""/>
        <xdr:cNvPicPr/>
      </xdr:nvPicPr>
      <xdr:blipFill>
        <a:blip r:embed="rId63"/>
        <a:stretch/>
      </xdr:blipFill>
      <xdr:spPr>
        <a:xfrm>
          <a:off x="17517600" y="26717760"/>
          <a:ext cx="94860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52</xdr:row>
      <xdr:rowOff>0</xdr:rowOff>
    </xdr:from>
    <xdr:to>
      <xdr:col>20</xdr:col>
      <xdr:colOff>762120</xdr:colOff>
      <xdr:row>53</xdr:row>
      <xdr:rowOff>360</xdr:rowOff>
    </xdr:to>
    <xdr:pic>
      <xdr:nvPicPr>
        <xdr:cNvPr id="63" name="图片 67" descr="6fd71ec06d7b43e8ab73079bd97e829a"/>
        <xdr:cNvPicPr/>
      </xdr:nvPicPr>
      <xdr:blipFill>
        <a:blip r:embed="rId64"/>
        <a:stretch/>
      </xdr:blipFill>
      <xdr:spPr>
        <a:xfrm>
          <a:off x="16522200" y="27784440"/>
          <a:ext cx="762120" cy="53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0</xdr:colOff>
      <xdr:row>52</xdr:row>
      <xdr:rowOff>0</xdr:rowOff>
    </xdr:from>
    <xdr:to>
      <xdr:col>21</xdr:col>
      <xdr:colOff>894600</xdr:colOff>
      <xdr:row>53</xdr:row>
      <xdr:rowOff>360</xdr:rowOff>
    </xdr:to>
    <xdr:pic>
      <xdr:nvPicPr>
        <xdr:cNvPr id="64" name="图片 72" descr=""/>
        <xdr:cNvPicPr/>
      </xdr:nvPicPr>
      <xdr:blipFill>
        <a:blip r:embed="rId65"/>
        <a:stretch/>
      </xdr:blipFill>
      <xdr:spPr>
        <a:xfrm>
          <a:off x="17517600" y="27784440"/>
          <a:ext cx="8946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49</xdr:row>
      <xdr:rowOff>0</xdr:rowOff>
    </xdr:from>
    <xdr:to>
      <xdr:col>21</xdr:col>
      <xdr:colOff>956160</xdr:colOff>
      <xdr:row>50</xdr:row>
      <xdr:rowOff>360</xdr:rowOff>
    </xdr:to>
    <xdr:pic>
      <xdr:nvPicPr>
        <xdr:cNvPr id="65" name="图片 73" descr=""/>
        <xdr:cNvPicPr/>
      </xdr:nvPicPr>
      <xdr:blipFill>
        <a:blip r:embed="rId66"/>
        <a:stretch/>
      </xdr:blipFill>
      <xdr:spPr>
        <a:xfrm>
          <a:off x="17517600" y="26184240"/>
          <a:ext cx="9561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45</xdr:row>
      <xdr:rowOff>0</xdr:rowOff>
    </xdr:from>
    <xdr:to>
      <xdr:col>21</xdr:col>
      <xdr:colOff>1386360</xdr:colOff>
      <xdr:row>46</xdr:row>
      <xdr:rowOff>360</xdr:rowOff>
    </xdr:to>
    <xdr:pic>
      <xdr:nvPicPr>
        <xdr:cNvPr id="66" name="图片 74" descr=""/>
        <xdr:cNvPicPr/>
      </xdr:nvPicPr>
      <xdr:blipFill>
        <a:blip r:embed="rId67"/>
        <a:stretch/>
      </xdr:blipFill>
      <xdr:spPr>
        <a:xfrm>
          <a:off x="17517600" y="24050520"/>
          <a:ext cx="1386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46</xdr:row>
      <xdr:rowOff>0</xdr:rowOff>
    </xdr:from>
    <xdr:to>
      <xdr:col>21</xdr:col>
      <xdr:colOff>1172880</xdr:colOff>
      <xdr:row>47</xdr:row>
      <xdr:rowOff>360</xdr:rowOff>
    </xdr:to>
    <xdr:pic>
      <xdr:nvPicPr>
        <xdr:cNvPr id="67" name="图片 75" descr=""/>
        <xdr:cNvPicPr/>
      </xdr:nvPicPr>
      <xdr:blipFill>
        <a:blip r:embed="rId68"/>
        <a:stretch/>
      </xdr:blipFill>
      <xdr:spPr>
        <a:xfrm>
          <a:off x="17517600" y="24584040"/>
          <a:ext cx="11728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twoCell">
    <xdr:from>
      <xdr:col>21</xdr:col>
      <xdr:colOff>0</xdr:colOff>
      <xdr:row>47</xdr:row>
      <xdr:rowOff>0</xdr:rowOff>
    </xdr:from>
    <xdr:to>
      <xdr:col>21</xdr:col>
      <xdr:colOff>1331280</xdr:colOff>
      <xdr:row>47</xdr:row>
      <xdr:rowOff>532080</xdr:rowOff>
    </xdr:to>
    <xdr:pic>
      <xdr:nvPicPr>
        <xdr:cNvPr id="68" name="图片 76" descr=""/>
        <xdr:cNvPicPr/>
      </xdr:nvPicPr>
      <xdr:blipFill>
        <a:blip r:embed="rId69"/>
        <a:stretch/>
      </xdr:blipFill>
      <xdr:spPr>
        <a:xfrm>
          <a:off x="17517600" y="25117560"/>
          <a:ext cx="1331280" cy="5320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48</xdr:row>
      <xdr:rowOff>0</xdr:rowOff>
    </xdr:from>
    <xdr:to>
      <xdr:col>21</xdr:col>
      <xdr:colOff>926280</xdr:colOff>
      <xdr:row>49</xdr:row>
      <xdr:rowOff>360</xdr:rowOff>
    </xdr:to>
    <xdr:pic>
      <xdr:nvPicPr>
        <xdr:cNvPr id="69" name="图片 77" descr=""/>
        <xdr:cNvPicPr/>
      </xdr:nvPicPr>
      <xdr:blipFill>
        <a:blip r:embed="rId70"/>
        <a:srcRect l="20157" t="45143" r="63327" b="37868"/>
        <a:stretch/>
      </xdr:blipFill>
      <xdr:spPr>
        <a:xfrm>
          <a:off x="17517600" y="25650720"/>
          <a:ext cx="926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51</xdr:row>
      <xdr:rowOff>0</xdr:rowOff>
    </xdr:from>
    <xdr:to>
      <xdr:col>21</xdr:col>
      <xdr:colOff>1008360</xdr:colOff>
      <xdr:row>52</xdr:row>
      <xdr:rowOff>360</xdr:rowOff>
    </xdr:to>
    <xdr:pic>
      <xdr:nvPicPr>
        <xdr:cNvPr id="70" name="图片 78" descr=""/>
        <xdr:cNvPicPr/>
      </xdr:nvPicPr>
      <xdr:blipFill>
        <a:blip r:embed="rId71"/>
        <a:stretch/>
      </xdr:blipFill>
      <xdr:spPr>
        <a:xfrm>
          <a:off x="17517600" y="27250920"/>
          <a:ext cx="10083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32</xdr:row>
      <xdr:rowOff>0</xdr:rowOff>
    </xdr:from>
    <xdr:to>
      <xdr:col>20</xdr:col>
      <xdr:colOff>775440</xdr:colOff>
      <xdr:row>32</xdr:row>
      <xdr:rowOff>533520</xdr:rowOff>
    </xdr:to>
    <xdr:pic>
      <xdr:nvPicPr>
        <xdr:cNvPr id="71" name="图片 18" descr=""/>
        <xdr:cNvPicPr/>
      </xdr:nvPicPr>
      <xdr:blipFill>
        <a:blip r:embed="rId72"/>
        <a:stretch/>
      </xdr:blipFill>
      <xdr:spPr>
        <a:xfrm rot="5400000">
          <a:off x="16643160" y="16995600"/>
          <a:ext cx="533520" cy="7754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27</xdr:row>
      <xdr:rowOff>0</xdr:rowOff>
    </xdr:from>
    <xdr:to>
      <xdr:col>21</xdr:col>
      <xdr:colOff>720</xdr:colOff>
      <xdr:row>27</xdr:row>
      <xdr:rowOff>219960</xdr:rowOff>
    </xdr:to>
    <xdr:pic>
      <xdr:nvPicPr>
        <xdr:cNvPr id="72" name="图片 53" descr=""/>
        <xdr:cNvPicPr/>
      </xdr:nvPicPr>
      <xdr:blipFill>
        <a:blip r:embed="rId73"/>
        <a:stretch/>
      </xdr:blipFill>
      <xdr:spPr>
        <a:xfrm>
          <a:off x="16522200" y="14449320"/>
          <a:ext cx="996120" cy="219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21</xdr:col>
      <xdr:colOff>720</xdr:colOff>
      <xdr:row>28</xdr:row>
      <xdr:rowOff>219960</xdr:rowOff>
    </xdr:to>
    <xdr:pic>
      <xdr:nvPicPr>
        <xdr:cNvPr id="73" name="图片 60" descr=""/>
        <xdr:cNvPicPr/>
      </xdr:nvPicPr>
      <xdr:blipFill>
        <a:blip r:embed="rId74"/>
        <a:stretch/>
      </xdr:blipFill>
      <xdr:spPr>
        <a:xfrm>
          <a:off x="16522200" y="14982840"/>
          <a:ext cx="996120" cy="219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21</xdr:col>
      <xdr:colOff>720</xdr:colOff>
      <xdr:row>29</xdr:row>
      <xdr:rowOff>151560</xdr:rowOff>
    </xdr:to>
    <xdr:pic>
      <xdr:nvPicPr>
        <xdr:cNvPr id="74" name="图片 61" descr=""/>
        <xdr:cNvPicPr/>
      </xdr:nvPicPr>
      <xdr:blipFill>
        <a:blip r:embed="rId75"/>
        <a:stretch/>
      </xdr:blipFill>
      <xdr:spPr>
        <a:xfrm>
          <a:off x="16522200" y="15516360"/>
          <a:ext cx="996120" cy="151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21</xdr:col>
      <xdr:colOff>720</xdr:colOff>
      <xdr:row>37</xdr:row>
      <xdr:rowOff>417960</xdr:rowOff>
    </xdr:to>
    <xdr:pic>
      <xdr:nvPicPr>
        <xdr:cNvPr id="75" name="图片 79" descr=""/>
        <xdr:cNvPicPr/>
      </xdr:nvPicPr>
      <xdr:blipFill>
        <a:blip r:embed="rId76"/>
        <a:stretch/>
      </xdr:blipFill>
      <xdr:spPr>
        <a:xfrm>
          <a:off x="16522200" y="19783440"/>
          <a:ext cx="996120" cy="4179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39</xdr:row>
      <xdr:rowOff>0</xdr:rowOff>
    </xdr:from>
    <xdr:to>
      <xdr:col>20</xdr:col>
      <xdr:colOff>995760</xdr:colOff>
      <xdr:row>39</xdr:row>
      <xdr:rowOff>299160</xdr:rowOff>
    </xdr:to>
    <xdr:pic>
      <xdr:nvPicPr>
        <xdr:cNvPr id="76" name="图片 83" descr=""/>
        <xdr:cNvPicPr/>
      </xdr:nvPicPr>
      <xdr:blipFill>
        <a:blip r:embed="rId77"/>
        <a:stretch/>
      </xdr:blipFill>
      <xdr:spPr>
        <a:xfrm>
          <a:off x="16522200" y="20850120"/>
          <a:ext cx="995760" cy="2991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586440</xdr:colOff>
      <xdr:row>41</xdr:row>
      <xdr:rowOff>360</xdr:rowOff>
    </xdr:to>
    <xdr:pic>
      <xdr:nvPicPr>
        <xdr:cNvPr id="77" name="图片 88" descr=""/>
        <xdr:cNvPicPr/>
      </xdr:nvPicPr>
      <xdr:blipFill>
        <a:blip r:embed="rId78"/>
        <a:stretch/>
      </xdr:blipFill>
      <xdr:spPr>
        <a:xfrm>
          <a:off x="16522200" y="21383640"/>
          <a:ext cx="5864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33</xdr:row>
      <xdr:rowOff>0</xdr:rowOff>
    </xdr:from>
    <xdr:to>
      <xdr:col>21</xdr:col>
      <xdr:colOff>720</xdr:colOff>
      <xdr:row>33</xdr:row>
      <xdr:rowOff>350280</xdr:rowOff>
    </xdr:to>
    <xdr:pic>
      <xdr:nvPicPr>
        <xdr:cNvPr id="78" name="图片 89" descr=""/>
        <xdr:cNvPicPr/>
      </xdr:nvPicPr>
      <xdr:blipFill>
        <a:blip r:embed="rId79"/>
        <a:stretch/>
      </xdr:blipFill>
      <xdr:spPr>
        <a:xfrm>
          <a:off x="16522200" y="17649720"/>
          <a:ext cx="996120" cy="3502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33</xdr:row>
      <xdr:rowOff>0</xdr:rowOff>
    </xdr:from>
    <xdr:to>
      <xdr:col>21</xdr:col>
      <xdr:colOff>1151280</xdr:colOff>
      <xdr:row>34</xdr:row>
      <xdr:rowOff>360</xdr:rowOff>
    </xdr:to>
    <xdr:pic>
      <xdr:nvPicPr>
        <xdr:cNvPr id="79" name="图片 91" descr=""/>
        <xdr:cNvPicPr/>
      </xdr:nvPicPr>
      <xdr:blipFill>
        <a:blip r:embed="rId80"/>
        <a:stretch/>
      </xdr:blipFill>
      <xdr:spPr>
        <a:xfrm>
          <a:off x="17517600" y="17649720"/>
          <a:ext cx="11512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32</xdr:row>
      <xdr:rowOff>0</xdr:rowOff>
    </xdr:from>
    <xdr:to>
      <xdr:col>21</xdr:col>
      <xdr:colOff>1257840</xdr:colOff>
      <xdr:row>32</xdr:row>
      <xdr:rowOff>533520</xdr:rowOff>
    </xdr:to>
    <xdr:pic>
      <xdr:nvPicPr>
        <xdr:cNvPr id="80" name="图片 92" descr=""/>
        <xdr:cNvPicPr/>
      </xdr:nvPicPr>
      <xdr:blipFill>
        <a:blip r:embed="rId81"/>
        <a:stretch/>
      </xdr:blipFill>
      <xdr:spPr>
        <a:xfrm>
          <a:off x="17517600" y="17116560"/>
          <a:ext cx="1257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31</xdr:row>
      <xdr:rowOff>0</xdr:rowOff>
    </xdr:from>
    <xdr:to>
      <xdr:col>21</xdr:col>
      <xdr:colOff>720</xdr:colOff>
      <xdr:row>31</xdr:row>
      <xdr:rowOff>227520</xdr:rowOff>
    </xdr:to>
    <xdr:pic>
      <xdr:nvPicPr>
        <xdr:cNvPr id="81" name="图片 93" descr=""/>
        <xdr:cNvPicPr/>
      </xdr:nvPicPr>
      <xdr:blipFill>
        <a:blip r:embed="rId82"/>
        <a:stretch/>
      </xdr:blipFill>
      <xdr:spPr>
        <a:xfrm>
          <a:off x="16522200" y="16583040"/>
          <a:ext cx="996120" cy="227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30</xdr:row>
      <xdr:rowOff>0</xdr:rowOff>
    </xdr:from>
    <xdr:to>
      <xdr:col>21</xdr:col>
      <xdr:colOff>720</xdr:colOff>
      <xdr:row>30</xdr:row>
      <xdr:rowOff>151560</xdr:rowOff>
    </xdr:to>
    <xdr:pic>
      <xdr:nvPicPr>
        <xdr:cNvPr id="82" name="图片 94" descr=""/>
        <xdr:cNvPicPr/>
      </xdr:nvPicPr>
      <xdr:blipFill>
        <a:blip r:embed="rId83"/>
        <a:stretch/>
      </xdr:blipFill>
      <xdr:spPr>
        <a:xfrm>
          <a:off x="16522200" y="16049520"/>
          <a:ext cx="996120" cy="15156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1179360</xdr:colOff>
      <xdr:row>26</xdr:row>
      <xdr:rowOff>533520</xdr:rowOff>
    </xdr:to>
    <xdr:pic>
      <xdr:nvPicPr>
        <xdr:cNvPr id="83" name="图片 95" descr=""/>
        <xdr:cNvPicPr/>
      </xdr:nvPicPr>
      <xdr:blipFill>
        <a:blip r:embed="rId84"/>
        <a:stretch/>
      </xdr:blipFill>
      <xdr:spPr>
        <a:xfrm>
          <a:off x="17517600" y="13916160"/>
          <a:ext cx="117936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27</xdr:row>
      <xdr:rowOff>0</xdr:rowOff>
    </xdr:from>
    <xdr:to>
      <xdr:col>21</xdr:col>
      <xdr:colOff>1246320</xdr:colOff>
      <xdr:row>28</xdr:row>
      <xdr:rowOff>360</xdr:rowOff>
    </xdr:to>
    <xdr:pic>
      <xdr:nvPicPr>
        <xdr:cNvPr id="84" name="图片 96" descr=""/>
        <xdr:cNvPicPr/>
      </xdr:nvPicPr>
      <xdr:blipFill>
        <a:blip r:embed="rId85"/>
        <a:stretch/>
      </xdr:blipFill>
      <xdr:spPr>
        <a:xfrm>
          <a:off x="17517600" y="14449320"/>
          <a:ext cx="12463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1145520</xdr:colOff>
      <xdr:row>29</xdr:row>
      <xdr:rowOff>360</xdr:rowOff>
    </xdr:to>
    <xdr:pic>
      <xdr:nvPicPr>
        <xdr:cNvPr id="85" name="图片 97" descr=""/>
        <xdr:cNvPicPr/>
      </xdr:nvPicPr>
      <xdr:blipFill>
        <a:blip r:embed="rId86"/>
        <a:stretch/>
      </xdr:blipFill>
      <xdr:spPr>
        <a:xfrm>
          <a:off x="17517600" y="14982840"/>
          <a:ext cx="1145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1276920</xdr:colOff>
      <xdr:row>29</xdr:row>
      <xdr:rowOff>533520</xdr:rowOff>
    </xdr:to>
    <xdr:pic>
      <xdr:nvPicPr>
        <xdr:cNvPr id="86" name="图片 99" descr=""/>
        <xdr:cNvPicPr/>
      </xdr:nvPicPr>
      <xdr:blipFill>
        <a:blip r:embed="rId87"/>
        <a:stretch/>
      </xdr:blipFill>
      <xdr:spPr>
        <a:xfrm>
          <a:off x="17517600" y="15516360"/>
          <a:ext cx="12769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30</xdr:row>
      <xdr:rowOff>0</xdr:rowOff>
    </xdr:from>
    <xdr:to>
      <xdr:col>21</xdr:col>
      <xdr:colOff>1153800</xdr:colOff>
      <xdr:row>31</xdr:row>
      <xdr:rowOff>360</xdr:rowOff>
    </xdr:to>
    <xdr:pic>
      <xdr:nvPicPr>
        <xdr:cNvPr id="87" name="图片 100" descr=""/>
        <xdr:cNvPicPr/>
      </xdr:nvPicPr>
      <xdr:blipFill>
        <a:blip r:embed="rId88"/>
        <a:stretch/>
      </xdr:blipFill>
      <xdr:spPr>
        <a:xfrm>
          <a:off x="17517600" y="16049520"/>
          <a:ext cx="11538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31</xdr:row>
      <xdr:rowOff>0</xdr:rowOff>
    </xdr:from>
    <xdr:to>
      <xdr:col>21</xdr:col>
      <xdr:colOff>1240200</xdr:colOff>
      <xdr:row>32</xdr:row>
      <xdr:rowOff>360</xdr:rowOff>
    </xdr:to>
    <xdr:pic>
      <xdr:nvPicPr>
        <xdr:cNvPr id="88" name="图片 101" descr=""/>
        <xdr:cNvPicPr/>
      </xdr:nvPicPr>
      <xdr:blipFill>
        <a:blip r:embed="rId89"/>
        <a:stretch/>
      </xdr:blipFill>
      <xdr:spPr>
        <a:xfrm>
          <a:off x="17517600" y="16583040"/>
          <a:ext cx="12402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36</xdr:row>
      <xdr:rowOff>0</xdr:rowOff>
    </xdr:from>
    <xdr:to>
      <xdr:col>21</xdr:col>
      <xdr:colOff>720</xdr:colOff>
      <xdr:row>36</xdr:row>
      <xdr:rowOff>367920</xdr:rowOff>
    </xdr:to>
    <xdr:pic>
      <xdr:nvPicPr>
        <xdr:cNvPr id="89" name="图片 102" descr=""/>
        <xdr:cNvPicPr/>
      </xdr:nvPicPr>
      <xdr:blipFill>
        <a:blip r:embed="rId90"/>
        <a:stretch/>
      </xdr:blipFill>
      <xdr:spPr>
        <a:xfrm>
          <a:off x="16522200" y="19249920"/>
          <a:ext cx="996120" cy="3679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36</xdr:row>
      <xdr:rowOff>0</xdr:rowOff>
    </xdr:from>
    <xdr:to>
      <xdr:col>21</xdr:col>
      <xdr:colOff>1163160</xdr:colOff>
      <xdr:row>37</xdr:row>
      <xdr:rowOff>360</xdr:rowOff>
    </xdr:to>
    <xdr:pic>
      <xdr:nvPicPr>
        <xdr:cNvPr id="90" name="图片 103" descr=""/>
        <xdr:cNvPicPr/>
      </xdr:nvPicPr>
      <xdr:blipFill>
        <a:blip r:embed="rId91"/>
        <a:stretch/>
      </xdr:blipFill>
      <xdr:spPr>
        <a:xfrm>
          <a:off x="17517600" y="19249920"/>
          <a:ext cx="116316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38</xdr:row>
      <xdr:rowOff>0</xdr:rowOff>
    </xdr:from>
    <xdr:to>
      <xdr:col>21</xdr:col>
      <xdr:colOff>720</xdr:colOff>
      <xdr:row>38</xdr:row>
      <xdr:rowOff>292680</xdr:rowOff>
    </xdr:to>
    <xdr:pic>
      <xdr:nvPicPr>
        <xdr:cNvPr id="91" name="图片 104" descr=""/>
        <xdr:cNvPicPr/>
      </xdr:nvPicPr>
      <xdr:blipFill>
        <a:blip r:embed="rId92"/>
        <a:stretch/>
      </xdr:blipFill>
      <xdr:spPr>
        <a:xfrm>
          <a:off x="16522200" y="20316960"/>
          <a:ext cx="996120" cy="292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35</xdr:row>
      <xdr:rowOff>0</xdr:rowOff>
    </xdr:from>
    <xdr:to>
      <xdr:col>21</xdr:col>
      <xdr:colOff>720</xdr:colOff>
      <xdr:row>35</xdr:row>
      <xdr:rowOff>265680</xdr:rowOff>
    </xdr:to>
    <xdr:pic>
      <xdr:nvPicPr>
        <xdr:cNvPr id="92" name="图片 106" descr=""/>
        <xdr:cNvPicPr/>
      </xdr:nvPicPr>
      <xdr:blipFill>
        <a:blip r:embed="rId93"/>
        <a:stretch/>
      </xdr:blipFill>
      <xdr:spPr>
        <a:xfrm>
          <a:off x="16522200" y="18716760"/>
          <a:ext cx="996120" cy="2656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35</xdr:row>
      <xdr:rowOff>0</xdr:rowOff>
    </xdr:from>
    <xdr:to>
      <xdr:col>21</xdr:col>
      <xdr:colOff>1156680</xdr:colOff>
      <xdr:row>35</xdr:row>
      <xdr:rowOff>533520</xdr:rowOff>
    </xdr:to>
    <xdr:pic>
      <xdr:nvPicPr>
        <xdr:cNvPr id="93" name="图片 107" descr=""/>
        <xdr:cNvPicPr/>
      </xdr:nvPicPr>
      <xdr:blipFill>
        <a:blip r:embed="rId94"/>
        <a:stretch/>
      </xdr:blipFill>
      <xdr:spPr>
        <a:xfrm>
          <a:off x="17517600" y="18716760"/>
          <a:ext cx="115668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1232640</xdr:colOff>
      <xdr:row>38</xdr:row>
      <xdr:rowOff>360</xdr:rowOff>
    </xdr:to>
    <xdr:pic>
      <xdr:nvPicPr>
        <xdr:cNvPr id="94" name="图片 108" descr=""/>
        <xdr:cNvPicPr/>
      </xdr:nvPicPr>
      <xdr:blipFill>
        <a:blip r:embed="rId95"/>
        <a:stretch/>
      </xdr:blipFill>
      <xdr:spPr>
        <a:xfrm>
          <a:off x="17517600" y="19783440"/>
          <a:ext cx="12326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38</xdr:row>
      <xdr:rowOff>0</xdr:rowOff>
    </xdr:from>
    <xdr:to>
      <xdr:col>21</xdr:col>
      <xdr:colOff>1239840</xdr:colOff>
      <xdr:row>38</xdr:row>
      <xdr:rowOff>533520</xdr:rowOff>
    </xdr:to>
    <xdr:pic>
      <xdr:nvPicPr>
        <xdr:cNvPr id="95" name="图片 109" descr=""/>
        <xdr:cNvPicPr/>
      </xdr:nvPicPr>
      <xdr:blipFill>
        <a:blip r:embed="rId96"/>
        <a:stretch/>
      </xdr:blipFill>
      <xdr:spPr>
        <a:xfrm>
          <a:off x="17517600" y="20316960"/>
          <a:ext cx="123984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39</xdr:row>
      <xdr:rowOff>0</xdr:rowOff>
    </xdr:from>
    <xdr:to>
      <xdr:col>21</xdr:col>
      <xdr:colOff>1143000</xdr:colOff>
      <xdr:row>40</xdr:row>
      <xdr:rowOff>360</xdr:rowOff>
    </xdr:to>
    <xdr:pic>
      <xdr:nvPicPr>
        <xdr:cNvPr id="96" name="图片 110" descr=""/>
        <xdr:cNvPicPr/>
      </xdr:nvPicPr>
      <xdr:blipFill>
        <a:blip r:embed="rId97"/>
        <a:stretch/>
      </xdr:blipFill>
      <xdr:spPr>
        <a:xfrm>
          <a:off x="17517600" y="20850120"/>
          <a:ext cx="11430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34</xdr:row>
      <xdr:rowOff>0</xdr:rowOff>
    </xdr:from>
    <xdr:to>
      <xdr:col>21</xdr:col>
      <xdr:colOff>720</xdr:colOff>
      <xdr:row>34</xdr:row>
      <xdr:rowOff>356040</xdr:rowOff>
    </xdr:to>
    <xdr:pic>
      <xdr:nvPicPr>
        <xdr:cNvPr id="97" name="图片 111" descr=""/>
        <xdr:cNvPicPr/>
      </xdr:nvPicPr>
      <xdr:blipFill>
        <a:blip r:embed="rId98"/>
        <a:stretch/>
      </xdr:blipFill>
      <xdr:spPr>
        <a:xfrm>
          <a:off x="16522200" y="18183240"/>
          <a:ext cx="996120" cy="35604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34</xdr:row>
      <xdr:rowOff>0</xdr:rowOff>
    </xdr:from>
    <xdr:to>
      <xdr:col>21</xdr:col>
      <xdr:colOff>1208520</xdr:colOff>
      <xdr:row>35</xdr:row>
      <xdr:rowOff>360</xdr:rowOff>
    </xdr:to>
    <xdr:pic>
      <xdr:nvPicPr>
        <xdr:cNvPr id="98" name="图片 112" descr=""/>
        <xdr:cNvPicPr/>
      </xdr:nvPicPr>
      <xdr:blipFill>
        <a:blip r:embed="rId99"/>
        <a:stretch/>
      </xdr:blipFill>
      <xdr:spPr>
        <a:xfrm>
          <a:off x="17517600" y="18183240"/>
          <a:ext cx="1208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1245240</xdr:colOff>
      <xdr:row>41</xdr:row>
      <xdr:rowOff>360</xdr:rowOff>
    </xdr:to>
    <xdr:pic>
      <xdr:nvPicPr>
        <xdr:cNvPr id="99" name="图片 113" descr=""/>
        <xdr:cNvPicPr/>
      </xdr:nvPicPr>
      <xdr:blipFill>
        <a:blip r:embed="rId100"/>
        <a:stretch/>
      </xdr:blipFill>
      <xdr:spPr>
        <a:xfrm>
          <a:off x="17517600" y="21383640"/>
          <a:ext cx="124524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425520</xdr:colOff>
      <xdr:row>43</xdr:row>
      <xdr:rowOff>360</xdr:rowOff>
    </xdr:to>
    <xdr:pic>
      <xdr:nvPicPr>
        <xdr:cNvPr id="100" name="图片 116" descr=""/>
        <xdr:cNvPicPr/>
      </xdr:nvPicPr>
      <xdr:blipFill>
        <a:blip r:embed="rId101"/>
        <a:stretch/>
      </xdr:blipFill>
      <xdr:spPr>
        <a:xfrm>
          <a:off x="16522200" y="22450320"/>
          <a:ext cx="4255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41</xdr:row>
      <xdr:rowOff>0</xdr:rowOff>
    </xdr:from>
    <xdr:to>
      <xdr:col>21</xdr:col>
      <xdr:colOff>720</xdr:colOff>
      <xdr:row>41</xdr:row>
      <xdr:rowOff>497520</xdr:rowOff>
    </xdr:to>
    <xdr:pic>
      <xdr:nvPicPr>
        <xdr:cNvPr id="101" name="图片 117" descr=""/>
        <xdr:cNvPicPr/>
      </xdr:nvPicPr>
      <xdr:blipFill>
        <a:blip r:embed="rId102"/>
        <a:stretch/>
      </xdr:blipFill>
      <xdr:spPr>
        <a:xfrm rot="5400000">
          <a:off x="16771320" y="21667680"/>
          <a:ext cx="497520" cy="9961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21</xdr:col>
      <xdr:colOff>720</xdr:colOff>
      <xdr:row>26</xdr:row>
      <xdr:rowOff>452520</xdr:rowOff>
    </xdr:to>
    <xdr:pic>
      <xdr:nvPicPr>
        <xdr:cNvPr id="102" name="图片 118" descr=""/>
        <xdr:cNvPicPr/>
      </xdr:nvPicPr>
      <xdr:blipFill>
        <a:blip r:embed="rId103"/>
        <a:stretch/>
      </xdr:blipFill>
      <xdr:spPr>
        <a:xfrm>
          <a:off x="16522200" y="13916160"/>
          <a:ext cx="996120" cy="452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41</xdr:row>
      <xdr:rowOff>0</xdr:rowOff>
    </xdr:from>
    <xdr:to>
      <xdr:col>21</xdr:col>
      <xdr:colOff>1145520</xdr:colOff>
      <xdr:row>41</xdr:row>
      <xdr:rowOff>533520</xdr:rowOff>
    </xdr:to>
    <xdr:pic>
      <xdr:nvPicPr>
        <xdr:cNvPr id="103" name="图片 119" descr=""/>
        <xdr:cNvPicPr/>
      </xdr:nvPicPr>
      <xdr:blipFill>
        <a:blip r:embed="rId104"/>
        <a:stretch/>
      </xdr:blipFill>
      <xdr:spPr>
        <a:xfrm>
          <a:off x="17517600" y="21917160"/>
          <a:ext cx="1145520" cy="5335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1108800</xdr:colOff>
      <xdr:row>43</xdr:row>
      <xdr:rowOff>360</xdr:rowOff>
    </xdr:to>
    <xdr:pic>
      <xdr:nvPicPr>
        <xdr:cNvPr id="104" name="图片 120" descr=""/>
        <xdr:cNvPicPr/>
      </xdr:nvPicPr>
      <xdr:blipFill>
        <a:blip r:embed="rId105"/>
        <a:stretch/>
      </xdr:blipFill>
      <xdr:spPr>
        <a:xfrm>
          <a:off x="17517600" y="22450320"/>
          <a:ext cx="11088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54</xdr:row>
      <xdr:rowOff>0</xdr:rowOff>
    </xdr:from>
    <xdr:to>
      <xdr:col>21</xdr:col>
      <xdr:colOff>720</xdr:colOff>
      <xdr:row>54</xdr:row>
      <xdr:rowOff>292320</xdr:rowOff>
    </xdr:to>
    <xdr:pic>
      <xdr:nvPicPr>
        <xdr:cNvPr id="105" name="图片 52" descr=""/>
        <xdr:cNvPicPr/>
      </xdr:nvPicPr>
      <xdr:blipFill>
        <a:blip r:embed="rId106"/>
        <a:stretch/>
      </xdr:blipFill>
      <xdr:spPr>
        <a:xfrm>
          <a:off x="16522200" y="28851120"/>
          <a:ext cx="996120" cy="29232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228600</xdr:colOff>
      <xdr:row>44</xdr:row>
      <xdr:rowOff>360</xdr:rowOff>
    </xdr:to>
    <xdr:pic>
      <xdr:nvPicPr>
        <xdr:cNvPr id="106" name="图片 13" descr=""/>
        <xdr:cNvPicPr/>
      </xdr:nvPicPr>
      <xdr:blipFill>
        <a:blip r:embed="rId107"/>
        <a:stretch/>
      </xdr:blipFill>
      <xdr:spPr>
        <a:xfrm>
          <a:off x="16522200" y="22983840"/>
          <a:ext cx="22860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1055880</xdr:colOff>
      <xdr:row>44</xdr:row>
      <xdr:rowOff>360</xdr:rowOff>
    </xdr:to>
    <xdr:pic>
      <xdr:nvPicPr>
        <xdr:cNvPr id="107" name="图片 29" descr=""/>
        <xdr:cNvPicPr/>
      </xdr:nvPicPr>
      <xdr:blipFill>
        <a:blip r:embed="rId108"/>
        <a:stretch/>
      </xdr:blipFill>
      <xdr:spPr>
        <a:xfrm>
          <a:off x="17517600" y="22983840"/>
          <a:ext cx="105588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54</xdr:row>
      <xdr:rowOff>0</xdr:rowOff>
    </xdr:from>
    <xdr:to>
      <xdr:col>21</xdr:col>
      <xdr:colOff>1666800</xdr:colOff>
      <xdr:row>54</xdr:row>
      <xdr:rowOff>581400</xdr:rowOff>
    </xdr:to>
    <xdr:pic>
      <xdr:nvPicPr>
        <xdr:cNvPr id="108" name="图片 69" descr=""/>
        <xdr:cNvPicPr/>
      </xdr:nvPicPr>
      <xdr:blipFill>
        <a:blip r:embed="rId109"/>
        <a:stretch/>
      </xdr:blipFill>
      <xdr:spPr>
        <a:xfrm>
          <a:off x="17517600" y="28851120"/>
          <a:ext cx="1666800" cy="58140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20</xdr:col>
      <xdr:colOff>0</xdr:colOff>
      <xdr:row>55</xdr:row>
      <xdr:rowOff>0</xdr:rowOff>
    </xdr:from>
    <xdr:to>
      <xdr:col>20</xdr:col>
      <xdr:colOff>513720</xdr:colOff>
      <xdr:row>56</xdr:row>
      <xdr:rowOff>360</xdr:rowOff>
    </xdr:to>
    <xdr:pic>
      <xdr:nvPicPr>
        <xdr:cNvPr id="109" name="图片 68" descr=""/>
        <xdr:cNvPicPr/>
      </xdr:nvPicPr>
      <xdr:blipFill>
        <a:blip r:embed="rId110"/>
        <a:stretch/>
      </xdr:blipFill>
      <xdr:spPr>
        <a:xfrm>
          <a:off x="16522200" y="29432160"/>
          <a:ext cx="513720" cy="533880"/>
        </a:xfrm>
        <a:prstGeom prst="rect">
          <a:avLst/>
        </a:prstGeom>
        <a:ln w="9525">
          <a:noFill/>
        </a:ln>
      </xdr:spPr>
    </xdr:pic>
    <xdr:clientData/>
  </xdr:twoCellAnchor>
  <xdr:twoCellAnchor editAs="oneCell">
    <xdr:from>
      <xdr:col>21</xdr:col>
      <xdr:colOff>0</xdr:colOff>
      <xdr:row>55</xdr:row>
      <xdr:rowOff>0</xdr:rowOff>
    </xdr:from>
    <xdr:to>
      <xdr:col>21</xdr:col>
      <xdr:colOff>1473120</xdr:colOff>
      <xdr:row>56</xdr:row>
      <xdr:rowOff>360</xdr:rowOff>
    </xdr:to>
    <xdr:pic>
      <xdr:nvPicPr>
        <xdr:cNvPr id="110" name="图片 70" descr=""/>
        <xdr:cNvPicPr/>
      </xdr:nvPicPr>
      <xdr:blipFill>
        <a:blip r:embed="rId111"/>
        <a:stretch/>
      </xdr:blipFill>
      <xdr:spPr>
        <a:xfrm>
          <a:off x="17517600" y="29432160"/>
          <a:ext cx="1473120" cy="533880"/>
        </a:xfrm>
        <a:prstGeom prst="rect">
          <a:avLst/>
        </a:prstGeom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57"/>
  <sheetViews>
    <sheetView showFormulas="false" showGridLines="false" showRowColHeaders="true" showZeros="true" rightToLeft="false" tabSelected="true" showOutlineSymbols="true" defaultGridColor="true" view="normal" topLeftCell="A43" colorId="64" zoomScale="80" zoomScaleNormal="80" zoomScalePageLayoutView="100" workbookViewId="0">
      <pane xSplit="2" ySplit="0" topLeftCell="C43" activePane="topRight" state="frozen"/>
      <selection pane="topLeft" activeCell="A43" activeCellId="0" sqref="A43"/>
      <selection pane="topRight" activeCell="B56" activeCellId="0" sqref="B56"/>
    </sheetView>
  </sheetViews>
  <sheetFormatPr defaultColWidth="9.00390625" defaultRowHeight="36" zeroHeight="false" outlineLevelRow="0" outlineLevelCol="0"/>
  <cols>
    <col collapsed="false" customWidth="true" hidden="false" outlineLevel="0" max="1" min="1" style="1" width="26.87"/>
    <col collapsed="false" customWidth="true" hidden="false" outlineLevel="0" max="2" min="2" style="1" width="17.19"/>
    <col collapsed="false" customWidth="true" hidden="false" outlineLevel="0" max="3" min="3" style="1" width="65.84"/>
    <col collapsed="false" customWidth="true" hidden="false" outlineLevel="0" max="4" min="4" style="2" width="17.76"/>
    <col collapsed="false" customWidth="true" hidden="false" outlineLevel="0" max="5" min="5" style="2" width="22.92"/>
    <col collapsed="false" customWidth="true" hidden="true" outlineLevel="0" max="6" min="6" style="2" width="41.76"/>
    <col collapsed="false" customWidth="false" hidden="true" outlineLevel="0" max="7" min="7" style="2" width="9.02"/>
    <col collapsed="false" customWidth="true" hidden="true" outlineLevel="0" max="8" min="8" style="2" width="20.37"/>
    <col collapsed="false" customWidth="true" hidden="false" outlineLevel="0" max="9" min="9" style="2" width="14.63"/>
    <col collapsed="false" customWidth="true" hidden="false" outlineLevel="0" max="10" min="10" style="3" width="20.13"/>
    <col collapsed="false" customWidth="true" hidden="true" outlineLevel="0" max="11" min="11" style="3" width="13.53"/>
    <col collapsed="false" customWidth="true" hidden="true" outlineLevel="0" max="12" min="12" style="3" width="12.63"/>
    <col collapsed="false" customWidth="true" hidden="true" outlineLevel="0" max="13" min="13" style="3" width="49.26"/>
    <col collapsed="false" customWidth="true" hidden="true" outlineLevel="0" max="14" min="14" style="3" width="13.76"/>
    <col collapsed="false" customWidth="true" hidden="false" outlineLevel="0" max="15" min="15" style="3" width="22.93"/>
    <col collapsed="false" customWidth="true" hidden="false" outlineLevel="0" max="17" min="16" style="2" width="14.14"/>
    <col collapsed="false" customWidth="true" hidden="true" outlineLevel="0" max="18" min="18" style="2" width="12"/>
    <col collapsed="false" customWidth="true" hidden="true" outlineLevel="0" max="19" min="19" style="2" width="15.88"/>
    <col collapsed="false" customWidth="true" hidden="true" outlineLevel="0" max="20" min="20" style="2" width="15.76"/>
    <col collapsed="false" customWidth="true" hidden="false" outlineLevel="0" max="21" min="21" style="2" width="14.26"/>
    <col collapsed="false" customWidth="true" hidden="false" outlineLevel="0" max="22" min="22" style="2" width="28.75"/>
    <col collapsed="false" customWidth="true" hidden="false" outlineLevel="0" max="23" min="23" style="2" width="14.27"/>
    <col collapsed="false" customWidth="true" hidden="false" outlineLevel="0" max="25" min="24" style="4" width="16.43"/>
    <col collapsed="false" customWidth="true" hidden="false" outlineLevel="0" max="26" min="26" style="5" width="15"/>
    <col collapsed="false" customWidth="true" hidden="false" outlineLevel="0" max="27" min="27" style="1" width="17"/>
    <col collapsed="false" customWidth="true" hidden="false" outlineLevel="0" max="28" min="28" style="1" width="10.63"/>
    <col collapsed="false" customWidth="true" hidden="false" outlineLevel="0" max="29" min="29" style="6" width="11.63"/>
    <col collapsed="false" customWidth="true" hidden="false" outlineLevel="0" max="30" min="30" style="5" width="11.63"/>
    <col collapsed="false" customWidth="true" hidden="false" outlineLevel="0" max="31" min="31" style="1" width="19.63"/>
    <col collapsed="false" customWidth="true" hidden="false" outlineLevel="0" max="32" min="32" style="2" width="18.13"/>
    <col collapsed="false" customWidth="true" hidden="false" outlineLevel="0" max="33" min="33" style="2" width="22.92"/>
    <col collapsed="false" customWidth="true" hidden="false" outlineLevel="0" max="34" min="34" style="2" width="17"/>
    <col collapsed="false" customWidth="true" hidden="false" outlineLevel="0" max="35" min="35" style="2" width="11.46"/>
    <col collapsed="false" customWidth="true" hidden="false" outlineLevel="0" max="36" min="36" style="2" width="14.87"/>
    <col collapsed="false" customWidth="false" hidden="false" outlineLevel="0" max="16384" min="37" style="2" width="9"/>
  </cols>
  <sheetData>
    <row r="1" s="12" customFormat="true" ht="45.75" hidden="false" customHeight="true" outlineLevel="0" collapsed="false">
      <c r="A1" s="7" t="s">
        <v>0</v>
      </c>
      <c r="B1" s="7"/>
      <c r="C1" s="7"/>
      <c r="D1" s="8" t="s">
        <v>1</v>
      </c>
      <c r="E1" s="8" t="s">
        <v>2</v>
      </c>
      <c r="F1" s="8" t="s">
        <v>3</v>
      </c>
      <c r="G1" s="9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9" t="s">
        <v>10</v>
      </c>
      <c r="N1" s="8"/>
      <c r="O1" s="8" t="s">
        <v>11</v>
      </c>
      <c r="P1" s="8" t="s">
        <v>12</v>
      </c>
      <c r="Q1" s="8" t="s">
        <v>13</v>
      </c>
      <c r="R1" s="8" t="s">
        <v>14</v>
      </c>
      <c r="S1" s="8" t="s">
        <v>15</v>
      </c>
      <c r="T1" s="8" t="s">
        <v>16</v>
      </c>
      <c r="U1" s="8" t="s">
        <v>17</v>
      </c>
      <c r="V1" s="8" t="s">
        <v>18</v>
      </c>
      <c r="W1" s="8" t="s">
        <v>19</v>
      </c>
      <c r="X1" s="8" t="s">
        <v>20</v>
      </c>
      <c r="Y1" s="8" t="s">
        <v>21</v>
      </c>
      <c r="Z1" s="10" t="s">
        <v>22</v>
      </c>
      <c r="AA1" s="8" t="s">
        <v>23</v>
      </c>
      <c r="AB1" s="8" t="s">
        <v>24</v>
      </c>
      <c r="AC1" s="8" t="s">
        <v>25</v>
      </c>
      <c r="AD1" s="8" t="s">
        <v>26</v>
      </c>
      <c r="AE1" s="8" t="s">
        <v>27</v>
      </c>
      <c r="AF1" s="8" t="s">
        <v>28</v>
      </c>
      <c r="AG1" s="8" t="s">
        <v>2</v>
      </c>
      <c r="AH1" s="8" t="s">
        <v>29</v>
      </c>
      <c r="AI1" s="11" t="s">
        <v>30</v>
      </c>
    </row>
    <row r="2" customFormat="false" ht="42" hidden="false" customHeight="true" outlineLevel="0" collapsed="false">
      <c r="A2" s="13" t="s">
        <v>31</v>
      </c>
      <c r="B2" s="14" t="s">
        <v>32</v>
      </c>
      <c r="C2" s="13" t="s">
        <v>33</v>
      </c>
      <c r="D2" s="15" t="s">
        <v>34</v>
      </c>
      <c r="E2" s="16" t="s">
        <v>35</v>
      </c>
      <c r="F2" s="17" t="s">
        <v>36</v>
      </c>
      <c r="G2" s="18"/>
      <c r="H2" s="16" t="s">
        <v>37</v>
      </c>
      <c r="I2" s="17" t="s">
        <v>37</v>
      </c>
      <c r="J2" s="17" t="s">
        <v>37</v>
      </c>
      <c r="K2" s="17" t="n">
        <v>8419901000</v>
      </c>
      <c r="L2" s="13" t="n">
        <v>84199029</v>
      </c>
      <c r="M2" s="19" t="s">
        <v>38</v>
      </c>
      <c r="N2" s="19"/>
      <c r="O2" s="17" t="s">
        <v>39</v>
      </c>
      <c r="P2" s="17" t="s">
        <v>40</v>
      </c>
      <c r="Q2" s="17" t="s">
        <v>37</v>
      </c>
      <c r="R2" s="20" t="s">
        <v>41</v>
      </c>
      <c r="S2" s="17" t="s">
        <v>42</v>
      </c>
      <c r="T2" s="17" t="s">
        <v>43</v>
      </c>
      <c r="U2" s="21"/>
      <c r="V2" s="17"/>
      <c r="W2" s="17" t="n">
        <v>5</v>
      </c>
      <c r="X2" s="22" t="n">
        <v>165</v>
      </c>
      <c r="Y2" s="23" t="n">
        <f aca="false">ROUND(X2*1.08/6.7809,4)</f>
        <v>26.2797</v>
      </c>
      <c r="Z2" s="24" t="n">
        <f aca="false">ROUND(Y2*W2,2)</f>
        <v>131.4</v>
      </c>
      <c r="AA2" s="25" t="s">
        <v>44</v>
      </c>
      <c r="AB2" s="25" t="n">
        <v>1</v>
      </c>
      <c r="AC2" s="26" t="n">
        <v>11.69</v>
      </c>
      <c r="AD2" s="13" t="n">
        <v>7.55</v>
      </c>
      <c r="AE2" s="25" t="s">
        <v>45</v>
      </c>
      <c r="AF2" s="13" t="s">
        <v>46</v>
      </c>
      <c r="AG2" s="16" t="s">
        <v>35</v>
      </c>
      <c r="AH2" s="27" t="s">
        <v>47</v>
      </c>
      <c r="AI2" s="28" t="n">
        <f aca="false">ROUND(X2*1.08,4)</f>
        <v>178.2</v>
      </c>
    </row>
    <row r="3" customFormat="false" ht="42" hidden="false" customHeight="true" outlineLevel="0" collapsed="false">
      <c r="A3" s="13" t="s">
        <v>48</v>
      </c>
      <c r="B3" s="14" t="s">
        <v>32</v>
      </c>
      <c r="C3" s="13" t="s">
        <v>49</v>
      </c>
      <c r="D3" s="15" t="s">
        <v>50</v>
      </c>
      <c r="E3" s="16" t="s">
        <v>51</v>
      </c>
      <c r="F3" s="17" t="s">
        <v>36</v>
      </c>
      <c r="G3" s="18"/>
      <c r="H3" s="16" t="s">
        <v>52</v>
      </c>
      <c r="I3" s="17" t="s">
        <v>37</v>
      </c>
      <c r="J3" s="17" t="s">
        <v>37</v>
      </c>
      <c r="K3" s="13" t="n">
        <v>4010390000</v>
      </c>
      <c r="L3" s="13" t="n">
        <v>39269053</v>
      </c>
      <c r="M3" s="29" t="s">
        <v>53</v>
      </c>
      <c r="N3" s="30"/>
      <c r="O3" s="17" t="s">
        <v>54</v>
      </c>
      <c r="P3" s="17" t="s">
        <v>37</v>
      </c>
      <c r="Q3" s="17" t="s">
        <v>37</v>
      </c>
      <c r="R3" s="20" t="s">
        <v>41</v>
      </c>
      <c r="S3" s="17" t="s">
        <v>42</v>
      </c>
      <c r="T3" s="17" t="s">
        <v>43</v>
      </c>
      <c r="U3" s="21"/>
      <c r="V3" s="17"/>
      <c r="W3" s="17" t="n">
        <v>4</v>
      </c>
      <c r="X3" s="22" t="n">
        <v>35</v>
      </c>
      <c r="Y3" s="23" t="n">
        <f aca="false">ROUND(X3*1.08/6.7809,4)</f>
        <v>5.5745</v>
      </c>
      <c r="Z3" s="24" t="n">
        <f aca="false">ROUND(Y3*W3,2)</f>
        <v>22.3</v>
      </c>
      <c r="AA3" s="25"/>
      <c r="AB3" s="25"/>
      <c r="AC3" s="26"/>
      <c r="AD3" s="13" t="n">
        <v>0.73</v>
      </c>
      <c r="AE3" s="25"/>
      <c r="AF3" s="13" t="s">
        <v>55</v>
      </c>
      <c r="AG3" s="16" t="s">
        <v>51</v>
      </c>
      <c r="AH3" s="27" t="s">
        <v>47</v>
      </c>
      <c r="AI3" s="28" t="n">
        <f aca="false">ROUND(X3*1.08,4)</f>
        <v>37.8</v>
      </c>
    </row>
    <row r="4" customFormat="false" ht="42" hidden="false" customHeight="true" outlineLevel="0" collapsed="false">
      <c r="A4" s="13" t="s">
        <v>48</v>
      </c>
      <c r="B4" s="14" t="s">
        <v>32</v>
      </c>
      <c r="C4" s="13" t="s">
        <v>49</v>
      </c>
      <c r="D4" s="15" t="s">
        <v>50</v>
      </c>
      <c r="E4" s="16" t="s">
        <v>51</v>
      </c>
      <c r="F4" s="17" t="s">
        <v>36</v>
      </c>
      <c r="G4" s="18"/>
      <c r="H4" s="16" t="s">
        <v>56</v>
      </c>
      <c r="I4" s="17" t="s">
        <v>37</v>
      </c>
      <c r="J4" s="17" t="s">
        <v>37</v>
      </c>
      <c r="K4" s="13" t="n">
        <v>4010390000</v>
      </c>
      <c r="L4" s="13" t="n">
        <v>39269053</v>
      </c>
      <c r="M4" s="29" t="s">
        <v>57</v>
      </c>
      <c r="N4" s="19"/>
      <c r="O4" s="17" t="s">
        <v>54</v>
      </c>
      <c r="P4" s="17" t="s">
        <v>37</v>
      </c>
      <c r="Q4" s="17" t="s">
        <v>37</v>
      </c>
      <c r="R4" s="20" t="s">
        <v>41</v>
      </c>
      <c r="S4" s="17" t="s">
        <v>42</v>
      </c>
      <c r="T4" s="17" t="s">
        <v>43</v>
      </c>
      <c r="U4" s="21"/>
      <c r="V4" s="17"/>
      <c r="W4" s="17" t="n">
        <v>4</v>
      </c>
      <c r="X4" s="22" t="n">
        <v>38</v>
      </c>
      <c r="Y4" s="23" t="n">
        <f aca="false">ROUND(X4*1.08/6.7809,4)</f>
        <v>6.0523</v>
      </c>
      <c r="Z4" s="24" t="n">
        <f aca="false">ROUND(Y4*W4,2)</f>
        <v>24.21</v>
      </c>
      <c r="AA4" s="25"/>
      <c r="AB4" s="25"/>
      <c r="AC4" s="26"/>
      <c r="AD4" s="13" t="n">
        <v>0.82</v>
      </c>
      <c r="AE4" s="25"/>
      <c r="AF4" s="13" t="s">
        <v>58</v>
      </c>
      <c r="AG4" s="16" t="s">
        <v>51</v>
      </c>
      <c r="AH4" s="27" t="s">
        <v>47</v>
      </c>
      <c r="AI4" s="28" t="n">
        <f aca="false">ROUND(X4*1.08,4)</f>
        <v>41.04</v>
      </c>
    </row>
    <row r="5" customFormat="false" ht="42" hidden="false" customHeight="true" outlineLevel="0" collapsed="false">
      <c r="A5" s="13" t="s">
        <v>48</v>
      </c>
      <c r="B5" s="14" t="s">
        <v>32</v>
      </c>
      <c r="C5" s="13" t="s">
        <v>49</v>
      </c>
      <c r="D5" s="15" t="s">
        <v>50</v>
      </c>
      <c r="E5" s="16" t="s">
        <v>51</v>
      </c>
      <c r="F5" s="17" t="s">
        <v>36</v>
      </c>
      <c r="G5" s="18"/>
      <c r="H5" s="16" t="s">
        <v>59</v>
      </c>
      <c r="I5" s="17" t="s">
        <v>37</v>
      </c>
      <c r="J5" s="17" t="s">
        <v>37</v>
      </c>
      <c r="K5" s="13" t="n">
        <v>4010390000</v>
      </c>
      <c r="L5" s="13" t="n">
        <v>39269053</v>
      </c>
      <c r="M5" s="29" t="s">
        <v>60</v>
      </c>
      <c r="N5" s="19"/>
      <c r="O5" s="17" t="s">
        <v>54</v>
      </c>
      <c r="P5" s="17" t="s">
        <v>37</v>
      </c>
      <c r="Q5" s="17" t="s">
        <v>37</v>
      </c>
      <c r="R5" s="20" t="s">
        <v>41</v>
      </c>
      <c r="S5" s="17" t="s">
        <v>42</v>
      </c>
      <c r="T5" s="17" t="s">
        <v>43</v>
      </c>
      <c r="U5" s="21"/>
      <c r="V5" s="17"/>
      <c r="W5" s="17" t="n">
        <v>4</v>
      </c>
      <c r="X5" s="22" t="n">
        <v>68</v>
      </c>
      <c r="Y5" s="23" t="n">
        <f aca="false">ROUND(X5*1.08/6.7809,4)</f>
        <v>10.8304</v>
      </c>
      <c r="Z5" s="24" t="n">
        <f aca="false">ROUND(Y5*W5,2)</f>
        <v>43.32</v>
      </c>
      <c r="AA5" s="25"/>
      <c r="AB5" s="25"/>
      <c r="AC5" s="26"/>
      <c r="AD5" s="13" t="n">
        <v>1.87</v>
      </c>
      <c r="AE5" s="25"/>
      <c r="AF5" s="13" t="s">
        <v>61</v>
      </c>
      <c r="AG5" s="16" t="s">
        <v>51</v>
      </c>
      <c r="AH5" s="27" t="s">
        <v>47</v>
      </c>
      <c r="AI5" s="28" t="n">
        <f aca="false">ROUND(X5*1.08,4)</f>
        <v>73.44</v>
      </c>
    </row>
    <row r="6" customFormat="false" ht="42" hidden="false" customHeight="true" outlineLevel="0" collapsed="false">
      <c r="A6" s="13" t="s">
        <v>62</v>
      </c>
      <c r="B6" s="14" t="s">
        <v>32</v>
      </c>
      <c r="C6" s="13" t="s">
        <v>63</v>
      </c>
      <c r="D6" s="18" t="s">
        <v>64</v>
      </c>
      <c r="E6" s="16" t="s">
        <v>65</v>
      </c>
      <c r="F6" s="17" t="s">
        <v>66</v>
      </c>
      <c r="G6" s="17" t="s">
        <v>67</v>
      </c>
      <c r="H6" s="17" t="s">
        <v>68</v>
      </c>
      <c r="I6" s="17" t="s">
        <v>37</v>
      </c>
      <c r="J6" s="17" t="s">
        <v>37</v>
      </c>
      <c r="K6" s="13" t="n">
        <v>8536100000</v>
      </c>
      <c r="L6" s="13" t="n">
        <v>85361012</v>
      </c>
      <c r="M6" s="19" t="s">
        <v>69</v>
      </c>
      <c r="N6" s="19"/>
      <c r="O6" s="17" t="s">
        <v>70</v>
      </c>
      <c r="P6" s="17" t="s">
        <v>71</v>
      </c>
      <c r="Q6" s="17" t="s">
        <v>37</v>
      </c>
      <c r="R6" s="20" t="s">
        <v>72</v>
      </c>
      <c r="S6" s="17" t="s">
        <v>42</v>
      </c>
      <c r="T6" s="17" t="s">
        <v>43</v>
      </c>
      <c r="U6" s="21"/>
      <c r="V6" s="17"/>
      <c r="W6" s="17" t="n">
        <v>50</v>
      </c>
      <c r="X6" s="22" t="n">
        <v>3.5</v>
      </c>
      <c r="Y6" s="23" t="n">
        <f aca="false">ROUND(X6*1.08/6.7809,4)</f>
        <v>0.5574</v>
      </c>
      <c r="Z6" s="24" t="n">
        <f aca="false">ROUND(Y6*W6,2)</f>
        <v>27.87</v>
      </c>
      <c r="AA6" s="25" t="s">
        <v>73</v>
      </c>
      <c r="AB6" s="25" t="n">
        <v>1</v>
      </c>
      <c r="AC6" s="26" t="n">
        <v>20.38</v>
      </c>
      <c r="AD6" s="13" t="n">
        <v>0.45</v>
      </c>
      <c r="AE6" s="25" t="s">
        <v>74</v>
      </c>
      <c r="AF6" s="13" t="s">
        <v>75</v>
      </c>
      <c r="AG6" s="16" t="s">
        <v>65</v>
      </c>
      <c r="AH6" s="27" t="s">
        <v>47</v>
      </c>
      <c r="AI6" s="28" t="n">
        <f aca="false">ROUND(X6*1.08,4)</f>
        <v>3.78</v>
      </c>
    </row>
    <row r="7" customFormat="false" ht="42" hidden="false" customHeight="true" outlineLevel="0" collapsed="false">
      <c r="A7" s="13" t="s">
        <v>76</v>
      </c>
      <c r="B7" s="14" t="s">
        <v>32</v>
      </c>
      <c r="C7" s="13" t="s">
        <v>77</v>
      </c>
      <c r="D7" s="15" t="s">
        <v>78</v>
      </c>
      <c r="E7" s="16" t="s">
        <v>79</v>
      </c>
      <c r="F7" s="17" t="s">
        <v>80</v>
      </c>
      <c r="G7" s="18" t="s">
        <v>81</v>
      </c>
      <c r="H7" s="16" t="s">
        <v>82</v>
      </c>
      <c r="I7" s="17" t="s">
        <v>37</v>
      </c>
      <c r="J7" s="17" t="s">
        <v>37</v>
      </c>
      <c r="K7" s="17" t="n">
        <v>8536490090</v>
      </c>
      <c r="L7" s="13" t="n">
        <v>85364990</v>
      </c>
      <c r="M7" s="19" t="s">
        <v>83</v>
      </c>
      <c r="N7" s="19"/>
      <c r="O7" s="17" t="s">
        <v>84</v>
      </c>
      <c r="P7" s="17" t="s">
        <v>85</v>
      </c>
      <c r="Q7" s="17" t="s">
        <v>37</v>
      </c>
      <c r="R7" s="20" t="s">
        <v>41</v>
      </c>
      <c r="S7" s="17" t="s">
        <v>86</v>
      </c>
      <c r="T7" s="17" t="s">
        <v>43</v>
      </c>
      <c r="U7" s="21"/>
      <c r="V7" s="17"/>
      <c r="W7" s="17" t="n">
        <v>2</v>
      </c>
      <c r="X7" s="31" t="n">
        <v>43</v>
      </c>
      <c r="Y7" s="23" t="n">
        <f aca="false">ROUND(X7*1.08/6.7809,4)</f>
        <v>6.8486</v>
      </c>
      <c r="Z7" s="24" t="n">
        <f aca="false">ROUND(Y7*W7,2)</f>
        <v>13.7</v>
      </c>
      <c r="AA7" s="25"/>
      <c r="AB7" s="25"/>
      <c r="AC7" s="26"/>
      <c r="AD7" s="13" t="n">
        <v>0.46</v>
      </c>
      <c r="AE7" s="25"/>
      <c r="AF7" s="13" t="s">
        <v>87</v>
      </c>
      <c r="AG7" s="16" t="s">
        <v>79</v>
      </c>
      <c r="AH7" s="27" t="s">
        <v>47</v>
      </c>
      <c r="AI7" s="28" t="n">
        <f aca="false">ROUND(X7*1.08,4)</f>
        <v>46.44</v>
      </c>
    </row>
    <row r="8" customFormat="false" ht="42" hidden="false" customHeight="true" outlineLevel="0" collapsed="false">
      <c r="A8" s="13" t="s">
        <v>88</v>
      </c>
      <c r="B8" s="14" t="s">
        <v>32</v>
      </c>
      <c r="C8" s="13" t="s">
        <v>89</v>
      </c>
      <c r="D8" s="15" t="s">
        <v>90</v>
      </c>
      <c r="E8" s="16" t="s">
        <v>91</v>
      </c>
      <c r="F8" s="17" t="s">
        <v>36</v>
      </c>
      <c r="G8" s="18"/>
      <c r="H8" s="16" t="s">
        <v>92</v>
      </c>
      <c r="I8" s="17" t="s">
        <v>37</v>
      </c>
      <c r="J8" s="17" t="s">
        <v>37</v>
      </c>
      <c r="K8" s="13" t="n">
        <v>8477900000</v>
      </c>
      <c r="L8" s="13" t="n">
        <v>84779040</v>
      </c>
      <c r="M8" s="19" t="s">
        <v>93</v>
      </c>
      <c r="N8" s="29"/>
      <c r="O8" s="17" t="s">
        <v>39</v>
      </c>
      <c r="P8" s="17" t="s">
        <v>37</v>
      </c>
      <c r="Q8" s="17" t="s">
        <v>37</v>
      </c>
      <c r="R8" s="20" t="s">
        <v>41</v>
      </c>
      <c r="S8" s="17" t="s">
        <v>42</v>
      </c>
      <c r="T8" s="17" t="s">
        <v>43</v>
      </c>
      <c r="U8" s="21"/>
      <c r="V8" s="17"/>
      <c r="W8" s="17" t="n">
        <v>3</v>
      </c>
      <c r="X8" s="22" t="n">
        <v>185</v>
      </c>
      <c r="Y8" s="23" t="n">
        <f aca="false">ROUND(X8*1.08/6.7809,4)</f>
        <v>29.4651</v>
      </c>
      <c r="Z8" s="24" t="n">
        <f aca="false">ROUND(Y8*W8,2)</f>
        <v>88.4</v>
      </c>
      <c r="AA8" s="25"/>
      <c r="AB8" s="25"/>
      <c r="AC8" s="26"/>
      <c r="AD8" s="13" t="n">
        <v>0.78</v>
      </c>
      <c r="AE8" s="25"/>
      <c r="AF8" s="13" t="s">
        <v>94</v>
      </c>
      <c r="AG8" s="16" t="s">
        <v>91</v>
      </c>
      <c r="AH8" s="27" t="s">
        <v>47</v>
      </c>
      <c r="AI8" s="28" t="n">
        <f aca="false">ROUND(X8*1.08,4)</f>
        <v>199.8</v>
      </c>
    </row>
    <row r="9" customFormat="false" ht="42" hidden="false" customHeight="true" outlineLevel="0" collapsed="false">
      <c r="A9" s="13" t="s">
        <v>95</v>
      </c>
      <c r="B9" s="14" t="s">
        <v>32</v>
      </c>
      <c r="C9" s="13" t="s">
        <v>96</v>
      </c>
      <c r="D9" s="15" t="s">
        <v>97</v>
      </c>
      <c r="E9" s="16" t="s">
        <v>98</v>
      </c>
      <c r="F9" s="17" t="s">
        <v>36</v>
      </c>
      <c r="G9" s="18"/>
      <c r="H9" s="16" t="s">
        <v>99</v>
      </c>
      <c r="I9" s="17" t="s">
        <v>37</v>
      </c>
      <c r="J9" s="17" t="n">
        <v>226050972</v>
      </c>
      <c r="K9" s="13" t="n">
        <v>8477900000</v>
      </c>
      <c r="L9" s="13" t="n">
        <v>84779032</v>
      </c>
      <c r="M9" s="19" t="s">
        <v>100</v>
      </c>
      <c r="N9" s="19"/>
      <c r="O9" s="17" t="s">
        <v>39</v>
      </c>
      <c r="P9" s="17" t="s">
        <v>37</v>
      </c>
      <c r="Q9" s="17" t="s">
        <v>37</v>
      </c>
      <c r="R9" s="20" t="s">
        <v>101</v>
      </c>
      <c r="S9" s="17" t="s">
        <v>42</v>
      </c>
      <c r="T9" s="17" t="s">
        <v>43</v>
      </c>
      <c r="U9" s="21"/>
      <c r="V9" s="17"/>
      <c r="W9" s="17" t="n">
        <v>30</v>
      </c>
      <c r="X9" s="22" t="n">
        <v>36</v>
      </c>
      <c r="Y9" s="23" t="n">
        <f aca="false">ROUND(X9*1.08/6.7809,4)</f>
        <v>5.7338</v>
      </c>
      <c r="Z9" s="24" t="n">
        <f aca="false">ROUND(Y9*W9,2)</f>
        <v>172.01</v>
      </c>
      <c r="AA9" s="25"/>
      <c r="AB9" s="25"/>
      <c r="AC9" s="26"/>
      <c r="AD9" s="13" t="n">
        <v>1.06</v>
      </c>
      <c r="AE9" s="25"/>
      <c r="AF9" s="13" t="s">
        <v>102</v>
      </c>
      <c r="AG9" s="16" t="s">
        <v>98</v>
      </c>
      <c r="AH9" s="27" t="s">
        <v>47</v>
      </c>
      <c r="AI9" s="28" t="n">
        <f aca="false">ROUND(X9*1.08,4)</f>
        <v>38.88</v>
      </c>
    </row>
    <row r="10" customFormat="false" ht="42" hidden="false" customHeight="true" outlineLevel="0" collapsed="false">
      <c r="A10" s="13" t="s">
        <v>95</v>
      </c>
      <c r="B10" s="14" t="s">
        <v>32</v>
      </c>
      <c r="C10" s="13" t="s">
        <v>103</v>
      </c>
      <c r="D10" s="15" t="s">
        <v>104</v>
      </c>
      <c r="E10" s="16" t="s">
        <v>98</v>
      </c>
      <c r="F10" s="17" t="s">
        <v>36</v>
      </c>
      <c r="G10" s="18"/>
      <c r="H10" s="16" t="s">
        <v>105</v>
      </c>
      <c r="I10" s="17" t="s">
        <v>37</v>
      </c>
      <c r="J10" s="17" t="s">
        <v>37</v>
      </c>
      <c r="K10" s="13" t="n">
        <v>8477900000</v>
      </c>
      <c r="L10" s="13" t="n">
        <v>84779032</v>
      </c>
      <c r="M10" s="19" t="s">
        <v>106</v>
      </c>
      <c r="N10" s="19"/>
      <c r="O10" s="17" t="s">
        <v>39</v>
      </c>
      <c r="P10" s="17" t="s">
        <v>37</v>
      </c>
      <c r="Q10" s="17" t="s">
        <v>37</v>
      </c>
      <c r="R10" s="20" t="s">
        <v>41</v>
      </c>
      <c r="S10" s="17" t="s">
        <v>42</v>
      </c>
      <c r="T10" s="17" t="s">
        <v>43</v>
      </c>
      <c r="U10" s="21"/>
      <c r="V10" s="17"/>
      <c r="W10" s="32" t="n">
        <v>20</v>
      </c>
      <c r="X10" s="31" t="n">
        <v>3.5</v>
      </c>
      <c r="Y10" s="23" t="n">
        <f aca="false">ROUND(X10*1.08/6.7809,4)</f>
        <v>0.5574</v>
      </c>
      <c r="Z10" s="24" t="n">
        <f aca="false">ROUND(Y10*W10,2)</f>
        <v>11.15</v>
      </c>
      <c r="AA10" s="25"/>
      <c r="AB10" s="25"/>
      <c r="AC10" s="26"/>
      <c r="AD10" s="13" t="n">
        <v>0.13</v>
      </c>
      <c r="AE10" s="25"/>
      <c r="AF10" s="13" t="s">
        <v>107</v>
      </c>
      <c r="AG10" s="16" t="s">
        <v>98</v>
      </c>
      <c r="AH10" s="27" t="s">
        <v>47</v>
      </c>
      <c r="AI10" s="28" t="n">
        <f aca="false">ROUND(X10*1.08,4)</f>
        <v>3.78</v>
      </c>
    </row>
    <row r="11" customFormat="false" ht="42" hidden="false" customHeight="true" outlineLevel="0" collapsed="false">
      <c r="A11" s="13" t="s">
        <v>95</v>
      </c>
      <c r="B11" s="14" t="s">
        <v>32</v>
      </c>
      <c r="C11" s="13" t="s">
        <v>103</v>
      </c>
      <c r="D11" s="15" t="s">
        <v>104</v>
      </c>
      <c r="E11" s="16" t="s">
        <v>98</v>
      </c>
      <c r="F11" s="17" t="s">
        <v>36</v>
      </c>
      <c r="G11" s="18"/>
      <c r="H11" s="16" t="s">
        <v>108</v>
      </c>
      <c r="I11" s="17" t="s">
        <v>37</v>
      </c>
      <c r="J11" s="17" t="s">
        <v>37</v>
      </c>
      <c r="K11" s="13" t="n">
        <v>8477900000</v>
      </c>
      <c r="L11" s="13" t="n">
        <v>84779032</v>
      </c>
      <c r="M11" s="19" t="s">
        <v>109</v>
      </c>
      <c r="N11" s="19"/>
      <c r="O11" s="17" t="s">
        <v>39</v>
      </c>
      <c r="P11" s="17" t="s">
        <v>37</v>
      </c>
      <c r="Q11" s="17" t="s">
        <v>37</v>
      </c>
      <c r="R11" s="20" t="s">
        <v>41</v>
      </c>
      <c r="S11" s="17" t="s">
        <v>42</v>
      </c>
      <c r="T11" s="17" t="s">
        <v>43</v>
      </c>
      <c r="U11" s="21"/>
      <c r="V11" s="17"/>
      <c r="W11" s="32" t="n">
        <v>30</v>
      </c>
      <c r="X11" s="31" t="n">
        <v>3.3</v>
      </c>
      <c r="Y11" s="23" t="n">
        <f aca="false">ROUND(X11*1.08/6.7809,4)</f>
        <v>0.5256</v>
      </c>
      <c r="Z11" s="24" t="n">
        <f aca="false">ROUND(Y11*W11,2)</f>
        <v>15.77</v>
      </c>
      <c r="AA11" s="25"/>
      <c r="AB11" s="25"/>
      <c r="AC11" s="26"/>
      <c r="AD11" s="13" t="n">
        <v>0.31</v>
      </c>
      <c r="AE11" s="25"/>
      <c r="AF11" s="13" t="s">
        <v>110</v>
      </c>
      <c r="AG11" s="16" t="s">
        <v>98</v>
      </c>
      <c r="AH11" s="27" t="s">
        <v>47</v>
      </c>
      <c r="AI11" s="28" t="n">
        <f aca="false">ROUND(X11*1.08,4)</f>
        <v>3.564</v>
      </c>
    </row>
    <row r="12" customFormat="false" ht="42" hidden="false" customHeight="true" outlineLevel="0" collapsed="false">
      <c r="A12" s="13" t="s">
        <v>111</v>
      </c>
      <c r="B12" s="14" t="s">
        <v>32</v>
      </c>
      <c r="C12" s="13" t="s">
        <v>112</v>
      </c>
      <c r="D12" s="15" t="s">
        <v>113</v>
      </c>
      <c r="E12" s="16" t="s">
        <v>98</v>
      </c>
      <c r="F12" s="17" t="s">
        <v>36</v>
      </c>
      <c r="G12" s="18"/>
      <c r="H12" s="16" t="s">
        <v>114</v>
      </c>
      <c r="I12" s="17" t="s">
        <v>37</v>
      </c>
      <c r="J12" s="17" t="s">
        <v>115</v>
      </c>
      <c r="K12" s="13" t="n">
        <v>8207400000</v>
      </c>
      <c r="L12" s="13" t="n">
        <v>82074000</v>
      </c>
      <c r="M12" s="19" t="s">
        <v>116</v>
      </c>
      <c r="N12" s="19"/>
      <c r="O12" s="17" t="s">
        <v>39</v>
      </c>
      <c r="P12" s="17" t="s">
        <v>37</v>
      </c>
      <c r="Q12" s="17" t="s">
        <v>37</v>
      </c>
      <c r="R12" s="20" t="s">
        <v>41</v>
      </c>
      <c r="S12" s="17" t="s">
        <v>42</v>
      </c>
      <c r="T12" s="17" t="s">
        <v>43</v>
      </c>
      <c r="U12" s="21"/>
      <c r="V12" s="17"/>
      <c r="W12" s="17" t="n">
        <v>3</v>
      </c>
      <c r="X12" s="22" t="n">
        <v>75</v>
      </c>
      <c r="Y12" s="23" t="n">
        <f aca="false">ROUND(X12*1.08/6.7809,4)</f>
        <v>11.9453</v>
      </c>
      <c r="Z12" s="24" t="n">
        <f aca="false">ROUND(Y12*W12,2)</f>
        <v>35.84</v>
      </c>
      <c r="AA12" s="25"/>
      <c r="AB12" s="25"/>
      <c r="AC12" s="26"/>
      <c r="AD12" s="13" t="n">
        <v>0.08</v>
      </c>
      <c r="AE12" s="25"/>
      <c r="AF12" s="13" t="s">
        <v>117</v>
      </c>
      <c r="AG12" s="16" t="s">
        <v>98</v>
      </c>
      <c r="AH12" s="27" t="s">
        <v>47</v>
      </c>
      <c r="AI12" s="28" t="n">
        <f aca="false">ROUND(X12*1.08,4)</f>
        <v>81</v>
      </c>
    </row>
    <row r="13" customFormat="false" ht="42" hidden="false" customHeight="true" outlineLevel="0" collapsed="false">
      <c r="A13" s="13" t="s">
        <v>111</v>
      </c>
      <c r="B13" s="14" t="s">
        <v>32</v>
      </c>
      <c r="C13" s="13" t="s">
        <v>112</v>
      </c>
      <c r="D13" s="15" t="s">
        <v>113</v>
      </c>
      <c r="E13" s="16" t="s">
        <v>98</v>
      </c>
      <c r="F13" s="17" t="s">
        <v>36</v>
      </c>
      <c r="G13" s="18"/>
      <c r="H13" s="16" t="s">
        <v>118</v>
      </c>
      <c r="I13" s="17" t="s">
        <v>37</v>
      </c>
      <c r="J13" s="17" t="s">
        <v>119</v>
      </c>
      <c r="K13" s="13" t="n">
        <v>8207400000</v>
      </c>
      <c r="L13" s="13" t="n">
        <v>82074000</v>
      </c>
      <c r="M13" s="19" t="s">
        <v>120</v>
      </c>
      <c r="N13" s="19"/>
      <c r="O13" s="17" t="s">
        <v>39</v>
      </c>
      <c r="P13" s="17" t="s">
        <v>37</v>
      </c>
      <c r="Q13" s="17" t="s">
        <v>37</v>
      </c>
      <c r="R13" s="20" t="s">
        <v>41</v>
      </c>
      <c r="S13" s="17" t="s">
        <v>42</v>
      </c>
      <c r="T13" s="17" t="s">
        <v>43</v>
      </c>
      <c r="U13" s="21"/>
      <c r="V13" s="17"/>
      <c r="W13" s="17" t="n">
        <v>3</v>
      </c>
      <c r="X13" s="22" t="n">
        <v>45</v>
      </c>
      <c r="Y13" s="23" t="n">
        <f aca="false">ROUND(X13*1.08/6.7809,4)</f>
        <v>7.1672</v>
      </c>
      <c r="Z13" s="24" t="n">
        <f aca="false">ROUND(Y13*W13,2)</f>
        <v>21.5</v>
      </c>
      <c r="AA13" s="25"/>
      <c r="AB13" s="25"/>
      <c r="AC13" s="26"/>
      <c r="AD13" s="13" t="n">
        <v>0.04</v>
      </c>
      <c r="AE13" s="25"/>
      <c r="AF13" s="13" t="s">
        <v>121</v>
      </c>
      <c r="AG13" s="16" t="s">
        <v>98</v>
      </c>
      <c r="AH13" s="27" t="s">
        <v>47</v>
      </c>
      <c r="AI13" s="28" t="n">
        <f aca="false">ROUND(X13*1.08,4)</f>
        <v>48.6</v>
      </c>
    </row>
    <row r="14" customFormat="false" ht="42" hidden="false" customHeight="true" outlineLevel="0" collapsed="false">
      <c r="A14" s="13" t="s">
        <v>122</v>
      </c>
      <c r="B14" s="14" t="s">
        <v>32</v>
      </c>
      <c r="C14" s="13" t="s">
        <v>123</v>
      </c>
      <c r="D14" s="15" t="s">
        <v>124</v>
      </c>
      <c r="E14" s="16" t="s">
        <v>98</v>
      </c>
      <c r="F14" s="17" t="s">
        <v>36</v>
      </c>
      <c r="G14" s="18"/>
      <c r="H14" s="33" t="s">
        <v>125</v>
      </c>
      <c r="I14" s="17" t="s">
        <v>37</v>
      </c>
      <c r="J14" s="17" t="s">
        <v>37</v>
      </c>
      <c r="K14" s="13" t="n">
        <v>7403190000</v>
      </c>
      <c r="L14" s="34" t="n">
        <v>74031900</v>
      </c>
      <c r="M14" s="19" t="s">
        <v>126</v>
      </c>
      <c r="N14" s="19"/>
      <c r="O14" s="17" t="s">
        <v>39</v>
      </c>
      <c r="P14" s="17" t="s">
        <v>37</v>
      </c>
      <c r="Q14" s="17" t="s">
        <v>37</v>
      </c>
      <c r="R14" s="20" t="s">
        <v>41</v>
      </c>
      <c r="S14" s="17" t="s">
        <v>42</v>
      </c>
      <c r="T14" s="17" t="s">
        <v>43</v>
      </c>
      <c r="U14" s="21"/>
      <c r="V14" s="17"/>
      <c r="W14" s="17" t="n">
        <v>1</v>
      </c>
      <c r="X14" s="22" t="n">
        <v>586</v>
      </c>
      <c r="Y14" s="23" t="n">
        <f aca="false">ROUND(X14*1.08/6.7809,4)</f>
        <v>93.3327</v>
      </c>
      <c r="Z14" s="24" t="n">
        <f aca="false">ROUND(Y14*W14,2)</f>
        <v>93.33</v>
      </c>
      <c r="AA14" s="25"/>
      <c r="AB14" s="25"/>
      <c r="AC14" s="26"/>
      <c r="AD14" s="13" t="n">
        <v>4.99</v>
      </c>
      <c r="AE14" s="25"/>
      <c r="AF14" s="13" t="s">
        <v>127</v>
      </c>
      <c r="AG14" s="16" t="s">
        <v>98</v>
      </c>
      <c r="AH14" s="27" t="s">
        <v>47</v>
      </c>
      <c r="AI14" s="28" t="n">
        <f aca="false">ROUND(X14*1.08,4)</f>
        <v>632.88</v>
      </c>
    </row>
    <row r="15" customFormat="false" ht="42" hidden="false" customHeight="true" outlineLevel="0" collapsed="false">
      <c r="A15" s="13" t="s">
        <v>128</v>
      </c>
      <c r="B15" s="14" t="s">
        <v>32</v>
      </c>
      <c r="C15" s="13" t="s">
        <v>129</v>
      </c>
      <c r="D15" s="15" t="s">
        <v>130</v>
      </c>
      <c r="E15" s="16" t="s">
        <v>98</v>
      </c>
      <c r="F15" s="17" t="s">
        <v>36</v>
      </c>
      <c r="G15" s="18"/>
      <c r="H15" s="16" t="s">
        <v>131</v>
      </c>
      <c r="I15" s="17" t="s">
        <v>37</v>
      </c>
      <c r="J15" s="17" t="s">
        <v>37</v>
      </c>
      <c r="K15" s="13" t="n">
        <v>7320209000</v>
      </c>
      <c r="L15" s="13" t="n">
        <v>73202090</v>
      </c>
      <c r="M15" s="19" t="s">
        <v>132</v>
      </c>
      <c r="N15" s="19"/>
      <c r="O15" s="17" t="s">
        <v>39</v>
      </c>
      <c r="P15" s="17" t="s">
        <v>37</v>
      </c>
      <c r="Q15" s="17" t="s">
        <v>37</v>
      </c>
      <c r="R15" s="20" t="s">
        <v>133</v>
      </c>
      <c r="S15" s="17" t="s">
        <v>42</v>
      </c>
      <c r="T15" s="17" t="s">
        <v>43</v>
      </c>
      <c r="U15" s="21"/>
      <c r="V15" s="17"/>
      <c r="W15" s="17" t="n">
        <v>12</v>
      </c>
      <c r="X15" s="22" t="n">
        <v>1.8</v>
      </c>
      <c r="Y15" s="23" t="n">
        <f aca="false">ROUND(X15*1.08/6.7809,4)</f>
        <v>0.2867</v>
      </c>
      <c r="Z15" s="24" t="n">
        <f aca="false">ROUND(Y15*W15,2)</f>
        <v>3.44</v>
      </c>
      <c r="AA15" s="25"/>
      <c r="AB15" s="25"/>
      <c r="AC15" s="26"/>
      <c r="AD15" s="13" t="n">
        <v>0.18</v>
      </c>
      <c r="AE15" s="25"/>
      <c r="AF15" s="13" t="s">
        <v>134</v>
      </c>
      <c r="AG15" s="16" t="s">
        <v>98</v>
      </c>
      <c r="AH15" s="27" t="s">
        <v>47</v>
      </c>
      <c r="AI15" s="28" t="n">
        <f aca="false">ROUND(X15*1.08,4)</f>
        <v>1.944</v>
      </c>
    </row>
    <row r="16" customFormat="false" ht="42" hidden="false" customHeight="true" outlineLevel="0" collapsed="false">
      <c r="A16" s="13" t="s">
        <v>135</v>
      </c>
      <c r="B16" s="14" t="s">
        <v>32</v>
      </c>
      <c r="C16" s="13" t="s">
        <v>136</v>
      </c>
      <c r="D16" s="15" t="s">
        <v>137</v>
      </c>
      <c r="E16" s="16" t="s">
        <v>138</v>
      </c>
      <c r="F16" s="17" t="s">
        <v>36</v>
      </c>
      <c r="G16" s="18"/>
      <c r="H16" s="16" t="s">
        <v>139</v>
      </c>
      <c r="I16" s="17" t="s">
        <v>37</v>
      </c>
      <c r="J16" s="17" t="s">
        <v>37</v>
      </c>
      <c r="K16" s="13" t="n">
        <v>8466200090</v>
      </c>
      <c r="L16" s="13" t="n">
        <v>84662090</v>
      </c>
      <c r="M16" s="19" t="s">
        <v>140</v>
      </c>
      <c r="N16" s="19"/>
      <c r="O16" s="17" t="s">
        <v>141</v>
      </c>
      <c r="P16" s="17" t="s">
        <v>37</v>
      </c>
      <c r="Q16" s="17" t="s">
        <v>37</v>
      </c>
      <c r="R16" s="20" t="s">
        <v>41</v>
      </c>
      <c r="S16" s="17" t="s">
        <v>42</v>
      </c>
      <c r="T16" s="17" t="s">
        <v>43</v>
      </c>
      <c r="U16" s="21"/>
      <c r="V16" s="17"/>
      <c r="W16" s="17" t="n">
        <v>5</v>
      </c>
      <c r="X16" s="22" t="n">
        <v>115</v>
      </c>
      <c r="Y16" s="23" t="n">
        <f aca="false">ROUND(X16*1.08/6.7809,4)</f>
        <v>18.3162</v>
      </c>
      <c r="Z16" s="24" t="n">
        <f aca="false">ROUND(Y16*W16,2)</f>
        <v>91.58</v>
      </c>
      <c r="AA16" s="25"/>
      <c r="AB16" s="25"/>
      <c r="AC16" s="26"/>
      <c r="AD16" s="13" t="n">
        <v>0.32</v>
      </c>
      <c r="AE16" s="25"/>
      <c r="AF16" s="13" t="s">
        <v>142</v>
      </c>
      <c r="AG16" s="16" t="s">
        <v>138</v>
      </c>
      <c r="AH16" s="27" t="s">
        <v>47</v>
      </c>
      <c r="AI16" s="28" t="n">
        <f aca="false">ROUND(X16*1.08,4)</f>
        <v>124.2</v>
      </c>
    </row>
    <row r="17" customFormat="false" ht="42" hidden="false" customHeight="true" outlineLevel="0" collapsed="false">
      <c r="A17" s="13" t="s">
        <v>143</v>
      </c>
      <c r="B17" s="14" t="s">
        <v>32</v>
      </c>
      <c r="C17" s="13" t="s">
        <v>144</v>
      </c>
      <c r="D17" s="15" t="s">
        <v>145</v>
      </c>
      <c r="E17" s="16" t="s">
        <v>146</v>
      </c>
      <c r="F17" s="17" t="s">
        <v>36</v>
      </c>
      <c r="G17" s="18"/>
      <c r="H17" s="16" t="s">
        <v>147</v>
      </c>
      <c r="I17" s="17" t="s">
        <v>37</v>
      </c>
      <c r="J17" s="17" t="s">
        <v>37</v>
      </c>
      <c r="K17" s="13" t="n">
        <v>8480490090</v>
      </c>
      <c r="L17" s="13" t="n">
        <v>84804900</v>
      </c>
      <c r="M17" s="19" t="s">
        <v>148</v>
      </c>
      <c r="N17" s="19"/>
      <c r="O17" s="17" t="s">
        <v>39</v>
      </c>
      <c r="P17" s="17" t="s">
        <v>37</v>
      </c>
      <c r="Q17" s="17" t="s">
        <v>37</v>
      </c>
      <c r="R17" s="20" t="s">
        <v>133</v>
      </c>
      <c r="S17" s="17" t="s">
        <v>42</v>
      </c>
      <c r="T17" s="17" t="s">
        <v>43</v>
      </c>
      <c r="U17" s="21"/>
      <c r="V17" s="17"/>
      <c r="W17" s="17" t="n">
        <v>5</v>
      </c>
      <c r="X17" s="22" t="n">
        <v>10</v>
      </c>
      <c r="Y17" s="23" t="n">
        <f aca="false">ROUND(X17*1.08/6.7809,4)</f>
        <v>1.5927</v>
      </c>
      <c r="Z17" s="24" t="n">
        <f aca="false">ROUND(Y17*W17,2)</f>
        <v>7.96</v>
      </c>
      <c r="AA17" s="25"/>
      <c r="AB17" s="25"/>
      <c r="AC17" s="26"/>
      <c r="AD17" s="13" t="n">
        <v>1.48</v>
      </c>
      <c r="AE17" s="25"/>
      <c r="AF17" s="13" t="s">
        <v>149</v>
      </c>
      <c r="AG17" s="16" t="s">
        <v>146</v>
      </c>
      <c r="AH17" s="27" t="s">
        <v>47</v>
      </c>
      <c r="AI17" s="28" t="n">
        <f aca="false">ROUND(X17*1.08,4)</f>
        <v>10.8</v>
      </c>
    </row>
    <row r="18" customFormat="false" ht="42" hidden="false" customHeight="true" outlineLevel="0" collapsed="false">
      <c r="A18" s="13" t="s">
        <v>143</v>
      </c>
      <c r="B18" s="14" t="s">
        <v>32</v>
      </c>
      <c r="C18" s="13" t="s">
        <v>144</v>
      </c>
      <c r="D18" s="15" t="s">
        <v>145</v>
      </c>
      <c r="E18" s="16" t="s">
        <v>146</v>
      </c>
      <c r="F18" s="17" t="s">
        <v>36</v>
      </c>
      <c r="G18" s="18"/>
      <c r="H18" s="16" t="s">
        <v>150</v>
      </c>
      <c r="I18" s="17" t="s">
        <v>37</v>
      </c>
      <c r="J18" s="17" t="s">
        <v>37</v>
      </c>
      <c r="K18" s="13" t="n">
        <v>8480490090</v>
      </c>
      <c r="L18" s="13" t="n">
        <v>84804900</v>
      </c>
      <c r="M18" s="19" t="s">
        <v>148</v>
      </c>
      <c r="N18" s="19"/>
      <c r="O18" s="17" t="s">
        <v>39</v>
      </c>
      <c r="P18" s="17" t="s">
        <v>37</v>
      </c>
      <c r="Q18" s="17" t="s">
        <v>37</v>
      </c>
      <c r="R18" s="20" t="s">
        <v>133</v>
      </c>
      <c r="S18" s="17" t="s">
        <v>42</v>
      </c>
      <c r="T18" s="17" t="s">
        <v>43</v>
      </c>
      <c r="U18" s="21"/>
      <c r="V18" s="17"/>
      <c r="W18" s="17" t="n">
        <v>5</v>
      </c>
      <c r="X18" s="22" t="n">
        <v>15</v>
      </c>
      <c r="Y18" s="23" t="n">
        <f aca="false">ROUND(X18*1.08/6.7809,4)</f>
        <v>2.3891</v>
      </c>
      <c r="Z18" s="24" t="n">
        <f aca="false">ROUND(Y18*W18,2)</f>
        <v>11.95</v>
      </c>
      <c r="AA18" s="25"/>
      <c r="AB18" s="25"/>
      <c r="AC18" s="26"/>
      <c r="AD18" s="13" t="n">
        <v>2.26</v>
      </c>
      <c r="AE18" s="25"/>
      <c r="AF18" s="13" t="s">
        <v>151</v>
      </c>
      <c r="AG18" s="16" t="s">
        <v>146</v>
      </c>
      <c r="AH18" s="27" t="s">
        <v>47</v>
      </c>
      <c r="AI18" s="28" t="n">
        <f aca="false">ROUND(X18*1.08,4)</f>
        <v>16.2</v>
      </c>
    </row>
    <row r="19" customFormat="false" ht="42" hidden="false" customHeight="true" outlineLevel="0" collapsed="false">
      <c r="A19" s="13" t="s">
        <v>143</v>
      </c>
      <c r="B19" s="14" t="s">
        <v>32</v>
      </c>
      <c r="C19" s="13" t="s">
        <v>144</v>
      </c>
      <c r="D19" s="15" t="s">
        <v>145</v>
      </c>
      <c r="E19" s="16" t="s">
        <v>146</v>
      </c>
      <c r="F19" s="17" t="s">
        <v>36</v>
      </c>
      <c r="G19" s="18"/>
      <c r="H19" s="16" t="s">
        <v>152</v>
      </c>
      <c r="I19" s="17" t="s">
        <v>37</v>
      </c>
      <c r="J19" s="17" t="s">
        <v>37</v>
      </c>
      <c r="K19" s="13" t="n">
        <v>8480490090</v>
      </c>
      <c r="L19" s="13" t="n">
        <v>84804900</v>
      </c>
      <c r="M19" s="19" t="s">
        <v>148</v>
      </c>
      <c r="N19" s="19"/>
      <c r="O19" s="17" t="s">
        <v>39</v>
      </c>
      <c r="P19" s="17" t="s">
        <v>37</v>
      </c>
      <c r="Q19" s="17" t="s">
        <v>37</v>
      </c>
      <c r="R19" s="20" t="s">
        <v>133</v>
      </c>
      <c r="S19" s="17" t="s">
        <v>42</v>
      </c>
      <c r="T19" s="17" t="s">
        <v>43</v>
      </c>
      <c r="U19" s="21"/>
      <c r="V19" s="17"/>
      <c r="W19" s="17" t="n">
        <v>5</v>
      </c>
      <c r="X19" s="22" t="n">
        <v>26</v>
      </c>
      <c r="Y19" s="23" t="n">
        <f aca="false">ROUND(X19*1.08/6.7809,4)</f>
        <v>4.141</v>
      </c>
      <c r="Z19" s="24" t="n">
        <f aca="false">ROUND(Y19*W19,2)</f>
        <v>20.71</v>
      </c>
      <c r="AA19" s="25"/>
      <c r="AB19" s="25"/>
      <c r="AC19" s="26"/>
      <c r="AD19" s="13" t="n">
        <v>4.3</v>
      </c>
      <c r="AE19" s="25"/>
      <c r="AF19" s="13" t="s">
        <v>153</v>
      </c>
      <c r="AG19" s="16" t="s">
        <v>146</v>
      </c>
      <c r="AH19" s="27" t="s">
        <v>47</v>
      </c>
      <c r="AI19" s="28" t="n">
        <f aca="false">ROUND(X19*1.08,4)</f>
        <v>28.08</v>
      </c>
    </row>
    <row r="20" customFormat="false" ht="42" hidden="false" customHeight="true" outlineLevel="0" collapsed="false">
      <c r="A20" s="13" t="s">
        <v>95</v>
      </c>
      <c r="B20" s="14" t="s">
        <v>32</v>
      </c>
      <c r="C20" s="13" t="s">
        <v>103</v>
      </c>
      <c r="D20" s="15" t="s">
        <v>104</v>
      </c>
      <c r="E20" s="16" t="s">
        <v>98</v>
      </c>
      <c r="F20" s="17" t="s">
        <v>36</v>
      </c>
      <c r="G20" s="18"/>
      <c r="H20" s="16" t="s">
        <v>154</v>
      </c>
      <c r="I20" s="17" t="s">
        <v>37</v>
      </c>
      <c r="J20" s="17" t="s">
        <v>37</v>
      </c>
      <c r="K20" s="13" t="n">
        <v>8477900000</v>
      </c>
      <c r="L20" s="13" t="n">
        <v>84779032</v>
      </c>
      <c r="M20" s="19" t="s">
        <v>155</v>
      </c>
      <c r="N20" s="19"/>
      <c r="O20" s="17" t="s">
        <v>39</v>
      </c>
      <c r="P20" s="17" t="s">
        <v>37</v>
      </c>
      <c r="Q20" s="17" t="s">
        <v>37</v>
      </c>
      <c r="R20" s="20" t="s">
        <v>41</v>
      </c>
      <c r="S20" s="17" t="s">
        <v>42</v>
      </c>
      <c r="T20" s="17" t="s">
        <v>43</v>
      </c>
      <c r="U20" s="21"/>
      <c r="V20" s="17"/>
      <c r="W20" s="17" t="n">
        <v>30</v>
      </c>
      <c r="X20" s="22" t="n">
        <v>6</v>
      </c>
      <c r="Y20" s="23" t="n">
        <f aca="false">ROUND(X20*1.08/6.7809,4)</f>
        <v>0.9556</v>
      </c>
      <c r="Z20" s="24" t="n">
        <f aca="false">ROUND(Y20*W20,2)</f>
        <v>28.67</v>
      </c>
      <c r="AA20" s="25"/>
      <c r="AB20" s="25"/>
      <c r="AC20" s="26"/>
      <c r="AD20" s="13" t="n">
        <v>0.18</v>
      </c>
      <c r="AE20" s="25"/>
      <c r="AF20" s="13" t="s">
        <v>156</v>
      </c>
      <c r="AG20" s="16" t="s">
        <v>98</v>
      </c>
      <c r="AH20" s="27" t="s">
        <v>47</v>
      </c>
      <c r="AI20" s="28" t="n">
        <f aca="false">ROUND(X20*1.08,4)</f>
        <v>6.48</v>
      </c>
    </row>
    <row r="21" customFormat="false" ht="42" hidden="false" customHeight="true" outlineLevel="0" collapsed="false">
      <c r="A21" s="13" t="s">
        <v>157</v>
      </c>
      <c r="B21" s="14" t="s">
        <v>32</v>
      </c>
      <c r="C21" s="13" t="s">
        <v>158</v>
      </c>
      <c r="D21" s="15" t="s">
        <v>159</v>
      </c>
      <c r="E21" s="16" t="s">
        <v>98</v>
      </c>
      <c r="F21" s="17" t="s">
        <v>36</v>
      </c>
      <c r="G21" s="18"/>
      <c r="H21" s="16" t="s">
        <v>160</v>
      </c>
      <c r="I21" s="17" t="s">
        <v>37</v>
      </c>
      <c r="J21" s="17" t="s">
        <v>37</v>
      </c>
      <c r="K21" s="13" t="n">
        <v>8477900000</v>
      </c>
      <c r="L21" s="13" t="n">
        <v>84779010</v>
      </c>
      <c r="M21" s="19" t="s">
        <v>161</v>
      </c>
      <c r="N21" s="29"/>
      <c r="O21" s="17" t="s">
        <v>39</v>
      </c>
      <c r="P21" s="17" t="s">
        <v>37</v>
      </c>
      <c r="Q21" s="17" t="s">
        <v>37</v>
      </c>
      <c r="R21" s="20" t="s">
        <v>41</v>
      </c>
      <c r="S21" s="17" t="s">
        <v>42</v>
      </c>
      <c r="T21" s="17" t="s">
        <v>43</v>
      </c>
      <c r="U21" s="21"/>
      <c r="V21" s="17"/>
      <c r="W21" s="17" t="n">
        <v>6</v>
      </c>
      <c r="X21" s="22" t="n">
        <v>6.5</v>
      </c>
      <c r="Y21" s="23" t="n">
        <f aca="false">ROUND(X21*1.08/6.7809,4)</f>
        <v>1.0353</v>
      </c>
      <c r="Z21" s="24" t="n">
        <f aca="false">ROUND(Y21*W21,2)</f>
        <v>6.21</v>
      </c>
      <c r="AA21" s="25"/>
      <c r="AB21" s="25"/>
      <c r="AC21" s="26"/>
      <c r="AD21" s="13" t="n">
        <v>0.57</v>
      </c>
      <c r="AE21" s="25"/>
      <c r="AF21" s="13" t="s">
        <v>162</v>
      </c>
      <c r="AG21" s="16" t="s">
        <v>98</v>
      </c>
      <c r="AH21" s="27" t="s">
        <v>47</v>
      </c>
      <c r="AI21" s="28" t="n">
        <f aca="false">ROUND(X21*1.08,4)</f>
        <v>7.02</v>
      </c>
    </row>
    <row r="22" customFormat="false" ht="42" hidden="false" customHeight="true" outlineLevel="0" collapsed="false">
      <c r="A22" s="13" t="s">
        <v>157</v>
      </c>
      <c r="B22" s="14" t="s">
        <v>32</v>
      </c>
      <c r="C22" s="13" t="s">
        <v>158</v>
      </c>
      <c r="D22" s="15" t="s">
        <v>159</v>
      </c>
      <c r="E22" s="16" t="s">
        <v>98</v>
      </c>
      <c r="F22" s="17" t="s">
        <v>36</v>
      </c>
      <c r="G22" s="18"/>
      <c r="H22" s="16" t="s">
        <v>114</v>
      </c>
      <c r="I22" s="17" t="s">
        <v>37</v>
      </c>
      <c r="J22" s="17" t="s">
        <v>37</v>
      </c>
      <c r="K22" s="13" t="n">
        <v>8477900000</v>
      </c>
      <c r="L22" s="13" t="n">
        <v>84779010</v>
      </c>
      <c r="M22" s="19" t="s">
        <v>163</v>
      </c>
      <c r="N22" s="29"/>
      <c r="O22" s="17" t="s">
        <v>39</v>
      </c>
      <c r="P22" s="17" t="s">
        <v>37</v>
      </c>
      <c r="Q22" s="17" t="s">
        <v>37</v>
      </c>
      <c r="R22" s="20" t="s">
        <v>41</v>
      </c>
      <c r="S22" s="17" t="s">
        <v>42</v>
      </c>
      <c r="T22" s="17" t="s">
        <v>43</v>
      </c>
      <c r="U22" s="21"/>
      <c r="V22" s="17"/>
      <c r="W22" s="17" t="n">
        <v>6</v>
      </c>
      <c r="X22" s="22" t="n">
        <v>9.5</v>
      </c>
      <c r="Y22" s="23" t="n">
        <f aca="false">ROUND(X22*1.08/6.7809,4)</f>
        <v>1.5131</v>
      </c>
      <c r="Z22" s="24" t="n">
        <f aca="false">ROUND(Y22*W22,2)</f>
        <v>9.08</v>
      </c>
      <c r="AA22" s="25"/>
      <c r="AB22" s="25"/>
      <c r="AC22" s="26"/>
      <c r="AD22" s="13" t="n">
        <v>0.91</v>
      </c>
      <c r="AE22" s="25"/>
      <c r="AF22" s="13" t="s">
        <v>164</v>
      </c>
      <c r="AG22" s="16" t="s">
        <v>98</v>
      </c>
      <c r="AH22" s="27" t="s">
        <v>47</v>
      </c>
      <c r="AI22" s="28" t="n">
        <f aca="false">ROUND(X22*1.08,4)</f>
        <v>10.26</v>
      </c>
    </row>
    <row r="23" customFormat="false" ht="42" hidden="false" customHeight="true" outlineLevel="0" collapsed="false">
      <c r="A23" s="13" t="s">
        <v>165</v>
      </c>
      <c r="B23" s="14" t="s">
        <v>32</v>
      </c>
      <c r="C23" s="13" t="s">
        <v>166</v>
      </c>
      <c r="D23" s="15" t="s">
        <v>167</v>
      </c>
      <c r="E23" s="16" t="s">
        <v>98</v>
      </c>
      <c r="F23" s="17" t="s">
        <v>168</v>
      </c>
      <c r="G23" s="18" t="s">
        <v>169</v>
      </c>
      <c r="H23" s="16" t="s">
        <v>37</v>
      </c>
      <c r="I23" s="17" t="s">
        <v>37</v>
      </c>
      <c r="J23" s="17" t="s">
        <v>37</v>
      </c>
      <c r="K23" s="13" t="n">
        <v>8205590000</v>
      </c>
      <c r="L23" s="13" t="n">
        <v>84861050</v>
      </c>
      <c r="M23" s="19" t="s">
        <v>170</v>
      </c>
      <c r="N23" s="19"/>
      <c r="O23" s="17" t="s">
        <v>39</v>
      </c>
      <c r="P23" s="17" t="s">
        <v>37</v>
      </c>
      <c r="Q23" s="17" t="s">
        <v>37</v>
      </c>
      <c r="R23" s="20" t="s">
        <v>41</v>
      </c>
      <c r="S23" s="17" t="s">
        <v>86</v>
      </c>
      <c r="T23" s="17" t="s">
        <v>43</v>
      </c>
      <c r="U23" s="21"/>
      <c r="V23" s="17"/>
      <c r="W23" s="17" t="n">
        <v>1</v>
      </c>
      <c r="X23" s="22" t="n">
        <v>165</v>
      </c>
      <c r="Y23" s="23" t="n">
        <f aca="false">ROUND(X23*1.08/6.7809,4)</f>
        <v>26.2797</v>
      </c>
      <c r="Z23" s="24" t="n">
        <f aca="false">ROUND(Y23*W23,2)</f>
        <v>26.28</v>
      </c>
      <c r="AA23" s="25"/>
      <c r="AB23" s="25"/>
      <c r="AC23" s="26"/>
      <c r="AD23" s="13" t="n">
        <v>0.45</v>
      </c>
      <c r="AE23" s="25"/>
      <c r="AF23" s="13" t="s">
        <v>171</v>
      </c>
      <c r="AG23" s="16" t="s">
        <v>98</v>
      </c>
      <c r="AH23" s="27" t="s">
        <v>47</v>
      </c>
      <c r="AI23" s="28" t="n">
        <f aca="false">ROUND(X23*1.08,4)</f>
        <v>178.2</v>
      </c>
    </row>
    <row r="24" customFormat="false" ht="42" hidden="false" customHeight="true" outlineLevel="0" collapsed="false">
      <c r="A24" s="13" t="s">
        <v>172</v>
      </c>
      <c r="B24" s="14" t="s">
        <v>32</v>
      </c>
      <c r="C24" s="13" t="s">
        <v>173</v>
      </c>
      <c r="D24" s="15" t="s">
        <v>174</v>
      </c>
      <c r="E24" s="16" t="s">
        <v>98</v>
      </c>
      <c r="F24" s="17" t="s">
        <v>175</v>
      </c>
      <c r="G24" s="18"/>
      <c r="H24" s="16" t="s">
        <v>176</v>
      </c>
      <c r="I24" s="17" t="s">
        <v>37</v>
      </c>
      <c r="J24" s="17" t="s">
        <v>37</v>
      </c>
      <c r="K24" s="13" t="n">
        <v>8207300090</v>
      </c>
      <c r="L24" s="13" t="n">
        <v>82073000</v>
      </c>
      <c r="M24" s="19" t="s">
        <v>177</v>
      </c>
      <c r="N24" s="19"/>
      <c r="O24" s="17" t="s">
        <v>39</v>
      </c>
      <c r="P24" s="17" t="s">
        <v>37</v>
      </c>
      <c r="Q24" s="17" t="s">
        <v>37</v>
      </c>
      <c r="R24" s="20" t="s">
        <v>178</v>
      </c>
      <c r="S24" s="17" t="s">
        <v>42</v>
      </c>
      <c r="T24" s="17" t="s">
        <v>43</v>
      </c>
      <c r="U24" s="21"/>
      <c r="V24" s="17"/>
      <c r="W24" s="17" t="n">
        <v>10</v>
      </c>
      <c r="X24" s="22" t="n">
        <v>121</v>
      </c>
      <c r="Y24" s="23" t="n">
        <f aca="false">ROUND(X24/1.13*1.08/6.7809,4)</f>
        <v>17.0547</v>
      </c>
      <c r="Z24" s="24" t="n">
        <f aca="false">ROUND(Y24*W24,2)</f>
        <v>170.55</v>
      </c>
      <c r="AA24" s="25"/>
      <c r="AB24" s="25"/>
      <c r="AC24" s="26"/>
      <c r="AD24" s="13" t="n">
        <v>0.07</v>
      </c>
      <c r="AE24" s="25"/>
      <c r="AF24" s="13" t="s">
        <v>179</v>
      </c>
      <c r="AG24" s="16" t="s">
        <v>98</v>
      </c>
      <c r="AH24" s="27" t="s">
        <v>47</v>
      </c>
      <c r="AI24" s="28" t="n">
        <f aca="false">ROUND(X24*1.08,4)</f>
        <v>130.68</v>
      </c>
    </row>
    <row r="25" customFormat="false" ht="42" hidden="false" customHeight="true" outlineLevel="0" collapsed="false">
      <c r="A25" s="13" t="s">
        <v>180</v>
      </c>
      <c r="B25" s="14" t="s">
        <v>32</v>
      </c>
      <c r="C25" s="13" t="s">
        <v>181</v>
      </c>
      <c r="D25" s="15" t="s">
        <v>182</v>
      </c>
      <c r="E25" s="16" t="s">
        <v>183</v>
      </c>
      <c r="F25" s="17" t="s">
        <v>36</v>
      </c>
      <c r="G25" s="18"/>
      <c r="H25" s="16" t="s">
        <v>184</v>
      </c>
      <c r="I25" s="17" t="s">
        <v>185</v>
      </c>
      <c r="J25" s="17" t="s">
        <v>37</v>
      </c>
      <c r="K25" s="13" t="n">
        <v>6914900000</v>
      </c>
      <c r="L25" s="13" t="n">
        <v>69149000</v>
      </c>
      <c r="M25" s="19" t="s">
        <v>186</v>
      </c>
      <c r="N25" s="19"/>
      <c r="O25" s="17" t="s">
        <v>187</v>
      </c>
      <c r="P25" s="17" t="s">
        <v>37</v>
      </c>
      <c r="Q25" s="17" t="s">
        <v>37</v>
      </c>
      <c r="R25" s="20" t="s">
        <v>188</v>
      </c>
      <c r="S25" s="17" t="s">
        <v>42</v>
      </c>
      <c r="T25" s="17" t="s">
        <v>43</v>
      </c>
      <c r="U25" s="21"/>
      <c r="V25" s="17"/>
      <c r="W25" s="17" t="n">
        <v>5</v>
      </c>
      <c r="X25" s="22" t="n">
        <v>145</v>
      </c>
      <c r="Y25" s="23" t="n">
        <f aca="false">ROUND(X25*1.08/6.7809,4)</f>
        <v>23.0943</v>
      </c>
      <c r="Z25" s="24" t="n">
        <f aca="false">ROUND(Y25*W25,2)</f>
        <v>115.47</v>
      </c>
      <c r="AA25" s="35" t="s">
        <v>189</v>
      </c>
      <c r="AB25" s="35" t="n">
        <v>1</v>
      </c>
      <c r="AC25" s="36" t="n">
        <v>1.05</v>
      </c>
      <c r="AD25" s="13" t="n">
        <v>0.51</v>
      </c>
      <c r="AE25" s="35" t="s">
        <v>190</v>
      </c>
      <c r="AF25" s="13" t="s">
        <v>185</v>
      </c>
      <c r="AG25" s="16" t="s">
        <v>183</v>
      </c>
      <c r="AH25" s="27" t="s">
        <v>47</v>
      </c>
      <c r="AI25" s="28" t="n">
        <f aca="false">ROUND(X25*1.08,4)</f>
        <v>156.6</v>
      </c>
    </row>
    <row r="26" customFormat="false" ht="42" hidden="false" customHeight="true" outlineLevel="0" collapsed="false">
      <c r="A26" s="37" t="s">
        <v>180</v>
      </c>
      <c r="B26" s="14" t="s">
        <v>32</v>
      </c>
      <c r="C26" s="37" t="s">
        <v>181</v>
      </c>
      <c r="D26" s="38" t="s">
        <v>182</v>
      </c>
      <c r="E26" s="39" t="s">
        <v>183</v>
      </c>
      <c r="F26" s="40" t="s">
        <v>36</v>
      </c>
      <c r="G26" s="41"/>
      <c r="H26" s="39" t="s">
        <v>184</v>
      </c>
      <c r="I26" s="40" t="s">
        <v>191</v>
      </c>
      <c r="J26" s="40" t="s">
        <v>37</v>
      </c>
      <c r="K26" s="37" t="n">
        <v>6914900000</v>
      </c>
      <c r="L26" s="37" t="n">
        <v>69149000</v>
      </c>
      <c r="M26" s="42" t="s">
        <v>186</v>
      </c>
      <c r="N26" s="42"/>
      <c r="O26" s="40" t="s">
        <v>187</v>
      </c>
      <c r="P26" s="40" t="s">
        <v>37</v>
      </c>
      <c r="Q26" s="40" t="s">
        <v>37</v>
      </c>
      <c r="R26" s="43" t="s">
        <v>188</v>
      </c>
      <c r="S26" s="40" t="s">
        <v>42</v>
      </c>
      <c r="T26" s="40" t="s">
        <v>43</v>
      </c>
      <c r="U26" s="44"/>
      <c r="V26" s="40"/>
      <c r="W26" s="40" t="n">
        <v>2</v>
      </c>
      <c r="X26" s="45" t="n">
        <v>220</v>
      </c>
      <c r="Y26" s="23" t="n">
        <f aca="false">ROUND(X26*1.08/6.7809,4)</f>
        <v>35.0396</v>
      </c>
      <c r="Z26" s="46" t="n">
        <f aca="false">ROUND(Y26*W26,2)</f>
        <v>70.08</v>
      </c>
      <c r="AA26" s="35"/>
      <c r="AB26" s="35"/>
      <c r="AC26" s="36"/>
      <c r="AD26" s="37" t="n">
        <v>0.31</v>
      </c>
      <c r="AE26" s="35"/>
      <c r="AF26" s="37" t="s">
        <v>191</v>
      </c>
      <c r="AG26" s="39" t="s">
        <v>183</v>
      </c>
      <c r="AH26" s="47" t="s">
        <v>47</v>
      </c>
      <c r="AI26" s="28" t="n">
        <f aca="false">ROUND(X26*1.08,4)</f>
        <v>237.6</v>
      </c>
    </row>
    <row r="27" customFormat="false" ht="42" hidden="false" customHeight="true" outlineLevel="0" collapsed="false">
      <c r="A27" s="13" t="s">
        <v>192</v>
      </c>
      <c r="B27" s="14" t="s">
        <v>32</v>
      </c>
      <c r="C27" s="13" t="s">
        <v>193</v>
      </c>
      <c r="D27" s="15" t="s">
        <v>194</v>
      </c>
      <c r="E27" s="16" t="s">
        <v>98</v>
      </c>
      <c r="F27" s="40" t="s">
        <v>36</v>
      </c>
      <c r="G27" s="18"/>
      <c r="H27" s="16" t="s">
        <v>73</v>
      </c>
      <c r="I27" s="40" t="s">
        <v>37</v>
      </c>
      <c r="J27" s="40" t="s">
        <v>37</v>
      </c>
      <c r="K27" s="13" t="n">
        <v>8207709000</v>
      </c>
      <c r="L27" s="13" t="n">
        <v>82077000</v>
      </c>
      <c r="M27" s="19" t="s">
        <v>195</v>
      </c>
      <c r="N27" s="19"/>
      <c r="O27" s="17" t="s">
        <v>39</v>
      </c>
      <c r="P27" s="40" t="s">
        <v>37</v>
      </c>
      <c r="Q27" s="40" t="s">
        <v>37</v>
      </c>
      <c r="R27" s="20" t="n">
        <v>46265</v>
      </c>
      <c r="S27" s="40" t="s">
        <v>42</v>
      </c>
      <c r="T27" s="40" t="s">
        <v>43</v>
      </c>
      <c r="U27" s="21"/>
      <c r="V27" s="17"/>
      <c r="W27" s="17" t="n">
        <v>3</v>
      </c>
      <c r="X27" s="22" t="n">
        <v>33</v>
      </c>
      <c r="Y27" s="23" t="n">
        <f aca="false">ROUND(X27*1.08/6.7809,4)</f>
        <v>5.2559</v>
      </c>
      <c r="Z27" s="46" t="n">
        <f aca="false">ROUND(Y27*W27,2)</f>
        <v>15.77</v>
      </c>
      <c r="AA27" s="25" t="s">
        <v>196</v>
      </c>
      <c r="AB27" s="25" t="n">
        <v>1</v>
      </c>
      <c r="AC27" s="26" t="n">
        <v>23.27</v>
      </c>
      <c r="AD27" s="13" t="n">
        <v>0.04</v>
      </c>
      <c r="AE27" s="25" t="s">
        <v>197</v>
      </c>
      <c r="AF27" s="13" t="s">
        <v>198</v>
      </c>
      <c r="AG27" s="16" t="s">
        <v>98</v>
      </c>
      <c r="AH27" s="47" t="s">
        <v>47</v>
      </c>
      <c r="AI27" s="28" t="n">
        <f aca="false">ROUND(X27*1.08,4)</f>
        <v>35.64</v>
      </c>
    </row>
    <row r="28" customFormat="false" ht="42" hidden="false" customHeight="true" outlineLevel="0" collapsed="false">
      <c r="A28" s="13" t="s">
        <v>192</v>
      </c>
      <c r="B28" s="14" t="s">
        <v>32</v>
      </c>
      <c r="C28" s="13" t="s">
        <v>193</v>
      </c>
      <c r="D28" s="15" t="s">
        <v>194</v>
      </c>
      <c r="E28" s="16" t="s">
        <v>98</v>
      </c>
      <c r="F28" s="40" t="s">
        <v>36</v>
      </c>
      <c r="G28" s="18"/>
      <c r="H28" s="16" t="s">
        <v>199</v>
      </c>
      <c r="I28" s="40" t="s">
        <v>37</v>
      </c>
      <c r="J28" s="40" t="s">
        <v>37</v>
      </c>
      <c r="K28" s="13" t="n">
        <v>8207709000</v>
      </c>
      <c r="L28" s="13" t="n">
        <v>82077000</v>
      </c>
      <c r="M28" s="19" t="s">
        <v>200</v>
      </c>
      <c r="N28" s="19"/>
      <c r="O28" s="17" t="s">
        <v>39</v>
      </c>
      <c r="P28" s="40" t="s">
        <v>37</v>
      </c>
      <c r="Q28" s="40" t="s">
        <v>37</v>
      </c>
      <c r="R28" s="20" t="n">
        <v>46265</v>
      </c>
      <c r="S28" s="40" t="s">
        <v>42</v>
      </c>
      <c r="T28" s="40" t="s">
        <v>43</v>
      </c>
      <c r="U28" s="21"/>
      <c r="V28" s="17"/>
      <c r="W28" s="17" t="n">
        <v>4</v>
      </c>
      <c r="X28" s="22" t="n">
        <v>65</v>
      </c>
      <c r="Y28" s="23" t="n">
        <f aca="false">ROUND(X28*1.08/6.7809,4)</f>
        <v>10.3526</v>
      </c>
      <c r="Z28" s="46" t="n">
        <f aca="false">ROUND(Y28*W28,2)</f>
        <v>41.41</v>
      </c>
      <c r="AA28" s="25"/>
      <c r="AB28" s="25"/>
      <c r="AC28" s="26"/>
      <c r="AD28" s="13" t="n">
        <v>0.09</v>
      </c>
      <c r="AE28" s="25"/>
      <c r="AF28" s="13" t="s">
        <v>201</v>
      </c>
      <c r="AG28" s="16" t="s">
        <v>98</v>
      </c>
      <c r="AH28" s="47" t="s">
        <v>47</v>
      </c>
      <c r="AI28" s="28" t="n">
        <f aca="false">ROUND(X28*1.08,4)</f>
        <v>70.2</v>
      </c>
    </row>
    <row r="29" customFormat="false" ht="42" hidden="false" customHeight="true" outlineLevel="0" collapsed="false">
      <c r="A29" s="13" t="s">
        <v>192</v>
      </c>
      <c r="B29" s="14" t="s">
        <v>32</v>
      </c>
      <c r="C29" s="13" t="s">
        <v>193</v>
      </c>
      <c r="D29" s="15" t="s">
        <v>194</v>
      </c>
      <c r="E29" s="16" t="s">
        <v>98</v>
      </c>
      <c r="F29" s="40" t="s">
        <v>36</v>
      </c>
      <c r="G29" s="18"/>
      <c r="H29" s="16" t="s">
        <v>118</v>
      </c>
      <c r="I29" s="40" t="s">
        <v>37</v>
      </c>
      <c r="J29" s="40" t="s">
        <v>37</v>
      </c>
      <c r="K29" s="13" t="n">
        <v>8207709000</v>
      </c>
      <c r="L29" s="13" t="n">
        <v>82077000</v>
      </c>
      <c r="M29" s="19" t="s">
        <v>202</v>
      </c>
      <c r="N29" s="19"/>
      <c r="O29" s="17" t="s">
        <v>39</v>
      </c>
      <c r="P29" s="40" t="s">
        <v>37</v>
      </c>
      <c r="Q29" s="40" t="s">
        <v>37</v>
      </c>
      <c r="R29" s="20" t="n">
        <v>46265</v>
      </c>
      <c r="S29" s="40" t="s">
        <v>42</v>
      </c>
      <c r="T29" s="40" t="s">
        <v>43</v>
      </c>
      <c r="U29" s="21"/>
      <c r="V29" s="17"/>
      <c r="W29" s="17" t="n">
        <v>3</v>
      </c>
      <c r="X29" s="22" t="n">
        <v>67</v>
      </c>
      <c r="Y29" s="23" t="n">
        <f aca="false">ROUND(X29*1.08/6.7809,4)</f>
        <v>10.6711</v>
      </c>
      <c r="Z29" s="46" t="n">
        <f aca="false">ROUND(Y29*W29,2)</f>
        <v>32.01</v>
      </c>
      <c r="AA29" s="25"/>
      <c r="AB29" s="25"/>
      <c r="AC29" s="26"/>
      <c r="AD29" s="13" t="n">
        <v>0.7</v>
      </c>
      <c r="AE29" s="25"/>
      <c r="AF29" s="13" t="s">
        <v>203</v>
      </c>
      <c r="AG29" s="16" t="s">
        <v>98</v>
      </c>
      <c r="AH29" s="47" t="s">
        <v>47</v>
      </c>
      <c r="AI29" s="28" t="n">
        <f aca="false">ROUND(X29*1.08,4)</f>
        <v>72.36</v>
      </c>
    </row>
    <row r="30" customFormat="false" ht="42" hidden="false" customHeight="true" outlineLevel="0" collapsed="false">
      <c r="A30" s="13" t="s">
        <v>192</v>
      </c>
      <c r="B30" s="14" t="s">
        <v>32</v>
      </c>
      <c r="C30" s="13" t="s">
        <v>193</v>
      </c>
      <c r="D30" s="15" t="s">
        <v>204</v>
      </c>
      <c r="E30" s="16" t="s">
        <v>98</v>
      </c>
      <c r="F30" s="40" t="s">
        <v>36</v>
      </c>
      <c r="G30" s="18"/>
      <c r="H30" s="16" t="s">
        <v>189</v>
      </c>
      <c r="I30" s="40" t="s">
        <v>37</v>
      </c>
      <c r="J30" s="40" t="s">
        <v>37</v>
      </c>
      <c r="K30" s="13" t="n">
        <v>8207199000</v>
      </c>
      <c r="L30" s="13" t="n">
        <v>82077000</v>
      </c>
      <c r="M30" s="19" t="s">
        <v>205</v>
      </c>
      <c r="N30" s="19"/>
      <c r="O30" s="17" t="s">
        <v>39</v>
      </c>
      <c r="P30" s="40" t="s">
        <v>37</v>
      </c>
      <c r="Q30" s="40" t="s">
        <v>37</v>
      </c>
      <c r="R30" s="20" t="n">
        <v>46265</v>
      </c>
      <c r="S30" s="40" t="s">
        <v>42</v>
      </c>
      <c r="T30" s="40" t="s">
        <v>43</v>
      </c>
      <c r="U30" s="21"/>
      <c r="V30" s="17"/>
      <c r="W30" s="17" t="n">
        <v>3</v>
      </c>
      <c r="X30" s="22" t="n">
        <v>11</v>
      </c>
      <c r="Y30" s="23" t="n">
        <f aca="false">ROUND(X30*1.08/6.7809,4)</f>
        <v>1.752</v>
      </c>
      <c r="Z30" s="46" t="n">
        <f aca="false">ROUND(Y30*W30,2)</f>
        <v>5.26</v>
      </c>
      <c r="AA30" s="25"/>
      <c r="AB30" s="25"/>
      <c r="AC30" s="26"/>
      <c r="AD30" s="13" t="n">
        <v>0.01</v>
      </c>
      <c r="AE30" s="25"/>
      <c r="AF30" s="13" t="s">
        <v>206</v>
      </c>
      <c r="AG30" s="16" t="s">
        <v>98</v>
      </c>
      <c r="AH30" s="47" t="s">
        <v>47</v>
      </c>
      <c r="AI30" s="28" t="n">
        <f aca="false">ROUND(X30*1.08,4)</f>
        <v>11.88</v>
      </c>
    </row>
    <row r="31" customFormat="false" ht="42" hidden="false" customHeight="true" outlineLevel="0" collapsed="false">
      <c r="A31" s="13" t="s">
        <v>192</v>
      </c>
      <c r="B31" s="14" t="s">
        <v>32</v>
      </c>
      <c r="C31" s="13" t="s">
        <v>193</v>
      </c>
      <c r="D31" s="15" t="s">
        <v>204</v>
      </c>
      <c r="E31" s="16" t="s">
        <v>98</v>
      </c>
      <c r="F31" s="40" t="s">
        <v>36</v>
      </c>
      <c r="G31" s="18"/>
      <c r="H31" s="16" t="s">
        <v>199</v>
      </c>
      <c r="I31" s="40" t="s">
        <v>37</v>
      </c>
      <c r="J31" s="40" t="s">
        <v>37</v>
      </c>
      <c r="K31" s="13" t="n">
        <v>8207199000</v>
      </c>
      <c r="L31" s="13" t="n">
        <v>82077000</v>
      </c>
      <c r="M31" s="19" t="s">
        <v>200</v>
      </c>
      <c r="N31" s="19"/>
      <c r="O31" s="17" t="s">
        <v>39</v>
      </c>
      <c r="P31" s="40" t="s">
        <v>37</v>
      </c>
      <c r="Q31" s="40" t="s">
        <v>37</v>
      </c>
      <c r="R31" s="20" t="n">
        <v>46265</v>
      </c>
      <c r="S31" s="40" t="s">
        <v>42</v>
      </c>
      <c r="T31" s="40" t="s">
        <v>43</v>
      </c>
      <c r="U31" s="21"/>
      <c r="V31" s="17"/>
      <c r="W31" s="17" t="n">
        <v>3</v>
      </c>
      <c r="X31" s="22" t="n">
        <v>18</v>
      </c>
      <c r="Y31" s="23" t="n">
        <f aca="false">ROUND(X31*1.08/6.7809,4)</f>
        <v>2.8669</v>
      </c>
      <c r="Z31" s="46" t="n">
        <f aca="false">ROUND(Y31*W31,2)</f>
        <v>8.6</v>
      </c>
      <c r="AA31" s="25"/>
      <c r="AB31" s="25"/>
      <c r="AC31" s="26"/>
      <c r="AD31" s="13" t="n">
        <v>0.04</v>
      </c>
      <c r="AE31" s="25"/>
      <c r="AF31" s="13" t="s">
        <v>207</v>
      </c>
      <c r="AG31" s="16" t="s">
        <v>98</v>
      </c>
      <c r="AH31" s="47" t="s">
        <v>47</v>
      </c>
      <c r="AI31" s="28" t="n">
        <f aca="false">ROUND(X31*1.08,4)</f>
        <v>19.44</v>
      </c>
    </row>
    <row r="32" customFormat="false" ht="42" hidden="false" customHeight="true" outlineLevel="0" collapsed="false">
      <c r="A32" s="13" t="s">
        <v>192</v>
      </c>
      <c r="B32" s="14" t="s">
        <v>32</v>
      </c>
      <c r="C32" s="13" t="s">
        <v>193</v>
      </c>
      <c r="D32" s="15" t="s">
        <v>204</v>
      </c>
      <c r="E32" s="16" t="s">
        <v>98</v>
      </c>
      <c r="F32" s="40" t="s">
        <v>36</v>
      </c>
      <c r="G32" s="18"/>
      <c r="H32" s="16" t="s">
        <v>208</v>
      </c>
      <c r="I32" s="40" t="s">
        <v>37</v>
      </c>
      <c r="J32" s="40" t="s">
        <v>37</v>
      </c>
      <c r="K32" s="13" t="n">
        <v>8207199000</v>
      </c>
      <c r="L32" s="13" t="n">
        <v>82077000</v>
      </c>
      <c r="M32" s="19" t="s">
        <v>209</v>
      </c>
      <c r="N32" s="19"/>
      <c r="O32" s="17" t="s">
        <v>39</v>
      </c>
      <c r="P32" s="40" t="s">
        <v>37</v>
      </c>
      <c r="Q32" s="40" t="s">
        <v>37</v>
      </c>
      <c r="R32" s="20" t="n">
        <v>46265</v>
      </c>
      <c r="S32" s="40" t="s">
        <v>42</v>
      </c>
      <c r="T32" s="40" t="s">
        <v>43</v>
      </c>
      <c r="U32" s="21"/>
      <c r="V32" s="17"/>
      <c r="W32" s="17" t="n">
        <v>1</v>
      </c>
      <c r="X32" s="22" t="n">
        <v>38</v>
      </c>
      <c r="Y32" s="23" t="n">
        <f aca="false">ROUND(X32*1.08/6.7809,4)</f>
        <v>6.0523</v>
      </c>
      <c r="Z32" s="46" t="n">
        <f aca="false">ROUND(Y32*W32,2)</f>
        <v>6.05</v>
      </c>
      <c r="AA32" s="25"/>
      <c r="AB32" s="25"/>
      <c r="AC32" s="26"/>
      <c r="AD32" s="13" t="n">
        <v>0.04</v>
      </c>
      <c r="AE32" s="25"/>
      <c r="AF32" s="13" t="s">
        <v>210</v>
      </c>
      <c r="AG32" s="16" t="s">
        <v>98</v>
      </c>
      <c r="AH32" s="47" t="s">
        <v>47</v>
      </c>
      <c r="AI32" s="28" t="n">
        <f aca="false">ROUND(X32*1.08,4)</f>
        <v>41.04</v>
      </c>
    </row>
    <row r="33" customFormat="false" ht="42" hidden="false" customHeight="true" outlineLevel="0" collapsed="false">
      <c r="A33" s="13" t="s">
        <v>128</v>
      </c>
      <c r="B33" s="14" t="s">
        <v>32</v>
      </c>
      <c r="C33" s="13" t="s">
        <v>129</v>
      </c>
      <c r="D33" s="15" t="s">
        <v>130</v>
      </c>
      <c r="E33" s="16" t="s">
        <v>98</v>
      </c>
      <c r="F33" s="40" t="s">
        <v>36</v>
      </c>
      <c r="G33" s="18"/>
      <c r="H33" s="16" t="s">
        <v>211</v>
      </c>
      <c r="I33" s="17" t="s">
        <v>37</v>
      </c>
      <c r="J33" s="17" t="s">
        <v>37</v>
      </c>
      <c r="K33" s="13" t="n">
        <v>7320209000</v>
      </c>
      <c r="L33" s="13" t="n">
        <v>73202090</v>
      </c>
      <c r="M33" s="19" t="s">
        <v>132</v>
      </c>
      <c r="N33" s="19"/>
      <c r="O33" s="17" t="s">
        <v>39</v>
      </c>
      <c r="P33" s="40" t="s">
        <v>37</v>
      </c>
      <c r="Q33" s="40" t="s">
        <v>37</v>
      </c>
      <c r="R33" s="20" t="n">
        <v>46265</v>
      </c>
      <c r="S33" s="40" t="s">
        <v>42</v>
      </c>
      <c r="T33" s="40" t="s">
        <v>43</v>
      </c>
      <c r="U33" s="21"/>
      <c r="V33" s="17"/>
      <c r="W33" s="17" t="n">
        <v>12</v>
      </c>
      <c r="X33" s="22" t="n">
        <v>17</v>
      </c>
      <c r="Y33" s="23" t="n">
        <f aca="false">ROUND(X33*1.08/6.7809,4)</f>
        <v>2.7076</v>
      </c>
      <c r="Z33" s="46" t="n">
        <f aca="false">ROUND(Y33*W33,2)</f>
        <v>32.49</v>
      </c>
      <c r="AA33" s="25"/>
      <c r="AB33" s="25"/>
      <c r="AC33" s="26"/>
      <c r="AD33" s="13" t="n">
        <v>6.15</v>
      </c>
      <c r="AE33" s="25"/>
      <c r="AF33" s="13" t="s">
        <v>212</v>
      </c>
      <c r="AG33" s="16" t="s">
        <v>98</v>
      </c>
      <c r="AH33" s="47" t="s">
        <v>47</v>
      </c>
      <c r="AI33" s="28" t="n">
        <f aca="false">ROUND(X33*1.08,4)</f>
        <v>18.36</v>
      </c>
    </row>
    <row r="34" customFormat="false" ht="42" hidden="false" customHeight="true" outlineLevel="0" collapsed="false">
      <c r="A34" s="13" t="s">
        <v>95</v>
      </c>
      <c r="B34" s="14" t="s">
        <v>32</v>
      </c>
      <c r="C34" s="13" t="s">
        <v>103</v>
      </c>
      <c r="D34" s="15" t="s">
        <v>104</v>
      </c>
      <c r="E34" s="16" t="s">
        <v>98</v>
      </c>
      <c r="F34" s="40" t="s">
        <v>36</v>
      </c>
      <c r="G34" s="18"/>
      <c r="H34" s="16" t="s">
        <v>213</v>
      </c>
      <c r="I34" s="17" t="s">
        <v>37</v>
      </c>
      <c r="J34" s="17" t="s">
        <v>37</v>
      </c>
      <c r="K34" s="13" t="n">
        <v>8477900000</v>
      </c>
      <c r="L34" s="13" t="n">
        <v>84779032</v>
      </c>
      <c r="M34" s="19" t="s">
        <v>214</v>
      </c>
      <c r="N34" s="19"/>
      <c r="O34" s="17" t="s">
        <v>39</v>
      </c>
      <c r="P34" s="40" t="s">
        <v>37</v>
      </c>
      <c r="Q34" s="40" t="s">
        <v>37</v>
      </c>
      <c r="R34" s="20" t="n">
        <v>46265</v>
      </c>
      <c r="S34" s="40" t="s">
        <v>42</v>
      </c>
      <c r="T34" s="40" t="s">
        <v>43</v>
      </c>
      <c r="U34" s="21"/>
      <c r="V34" s="17"/>
      <c r="W34" s="17" t="n">
        <v>5</v>
      </c>
      <c r="X34" s="22" t="n">
        <v>18</v>
      </c>
      <c r="Y34" s="23" t="n">
        <f aca="false">ROUND(X34*1.08/6.7809,4)</f>
        <v>2.8669</v>
      </c>
      <c r="Z34" s="46" t="n">
        <f aca="false">ROUND(Y34*W34,2)</f>
        <v>14.33</v>
      </c>
      <c r="AA34" s="25"/>
      <c r="AB34" s="25"/>
      <c r="AC34" s="26"/>
      <c r="AD34" s="13" t="n">
        <v>0.11</v>
      </c>
      <c r="AE34" s="25"/>
      <c r="AF34" s="13" t="s">
        <v>215</v>
      </c>
      <c r="AG34" s="16" t="s">
        <v>98</v>
      </c>
      <c r="AH34" s="47" t="s">
        <v>47</v>
      </c>
      <c r="AI34" s="28" t="n">
        <f aca="false">ROUND(X34*1.08,4)</f>
        <v>19.44</v>
      </c>
    </row>
    <row r="35" customFormat="false" ht="42" hidden="false" customHeight="true" outlineLevel="0" collapsed="false">
      <c r="A35" s="13" t="s">
        <v>157</v>
      </c>
      <c r="B35" s="14" t="s">
        <v>32</v>
      </c>
      <c r="C35" s="13" t="s">
        <v>158</v>
      </c>
      <c r="D35" s="15" t="s">
        <v>159</v>
      </c>
      <c r="E35" s="16" t="s">
        <v>98</v>
      </c>
      <c r="F35" s="40" t="s">
        <v>36</v>
      </c>
      <c r="G35" s="18"/>
      <c r="H35" s="16" t="s">
        <v>216</v>
      </c>
      <c r="I35" s="17" t="s">
        <v>37</v>
      </c>
      <c r="J35" s="17" t="s">
        <v>37</v>
      </c>
      <c r="K35" s="13" t="n">
        <v>8477900000</v>
      </c>
      <c r="L35" s="13" t="n">
        <v>84779010</v>
      </c>
      <c r="M35" s="19" t="s">
        <v>217</v>
      </c>
      <c r="N35" s="19"/>
      <c r="O35" s="17" t="s">
        <v>39</v>
      </c>
      <c r="P35" s="40" t="s">
        <v>37</v>
      </c>
      <c r="Q35" s="40" t="s">
        <v>37</v>
      </c>
      <c r="R35" s="20" t="n">
        <v>46265</v>
      </c>
      <c r="S35" s="40" t="s">
        <v>42</v>
      </c>
      <c r="T35" s="40" t="s">
        <v>43</v>
      </c>
      <c r="U35" s="21"/>
      <c r="V35" s="17"/>
      <c r="W35" s="17" t="n">
        <v>10</v>
      </c>
      <c r="X35" s="22" t="n">
        <v>36</v>
      </c>
      <c r="Y35" s="23" t="n">
        <f aca="false">ROUND(X35*1.08/6.7809,4)</f>
        <v>5.7338</v>
      </c>
      <c r="Z35" s="46" t="n">
        <f aca="false">ROUND(Y35*W35,2)</f>
        <v>57.34</v>
      </c>
      <c r="AA35" s="25"/>
      <c r="AB35" s="25"/>
      <c r="AC35" s="26"/>
      <c r="AD35" s="13" t="n">
        <v>2.48</v>
      </c>
      <c r="AE35" s="25"/>
      <c r="AF35" s="13" t="s">
        <v>218</v>
      </c>
      <c r="AG35" s="16" t="s">
        <v>98</v>
      </c>
      <c r="AH35" s="47" t="s">
        <v>47</v>
      </c>
      <c r="AI35" s="28" t="n">
        <f aca="false">ROUND(X35*1.08,4)</f>
        <v>38.88</v>
      </c>
    </row>
    <row r="36" customFormat="false" ht="42" hidden="false" customHeight="true" outlineLevel="0" collapsed="false">
      <c r="A36" s="13" t="s">
        <v>157</v>
      </c>
      <c r="B36" s="14" t="s">
        <v>32</v>
      </c>
      <c r="C36" s="13" t="s">
        <v>158</v>
      </c>
      <c r="D36" s="15" t="s">
        <v>159</v>
      </c>
      <c r="E36" s="16" t="s">
        <v>98</v>
      </c>
      <c r="F36" s="40" t="s">
        <v>36</v>
      </c>
      <c r="G36" s="18"/>
      <c r="H36" s="16" t="s">
        <v>219</v>
      </c>
      <c r="I36" s="17" t="s">
        <v>37</v>
      </c>
      <c r="J36" s="17" t="s">
        <v>37</v>
      </c>
      <c r="K36" s="13" t="n">
        <v>8477900000</v>
      </c>
      <c r="L36" s="13" t="n">
        <v>84779010</v>
      </c>
      <c r="M36" s="19" t="s">
        <v>220</v>
      </c>
      <c r="N36" s="19"/>
      <c r="O36" s="17" t="s">
        <v>39</v>
      </c>
      <c r="P36" s="40" t="s">
        <v>37</v>
      </c>
      <c r="Q36" s="40" t="s">
        <v>37</v>
      </c>
      <c r="R36" s="20" t="n">
        <v>46265</v>
      </c>
      <c r="S36" s="40" t="s">
        <v>42</v>
      </c>
      <c r="T36" s="40" t="s">
        <v>43</v>
      </c>
      <c r="U36" s="21"/>
      <c r="V36" s="17"/>
      <c r="W36" s="17" t="n">
        <v>4</v>
      </c>
      <c r="X36" s="22" t="n">
        <v>15</v>
      </c>
      <c r="Y36" s="23" t="n">
        <f aca="false">ROUND(X36*1.08/6.7809,4)</f>
        <v>2.3891</v>
      </c>
      <c r="Z36" s="46" t="n">
        <f aca="false">ROUND(Y36*W36,2)</f>
        <v>9.56</v>
      </c>
      <c r="AA36" s="25"/>
      <c r="AB36" s="25"/>
      <c r="AC36" s="26"/>
      <c r="AD36" s="13" t="n">
        <v>0.74</v>
      </c>
      <c r="AE36" s="25"/>
      <c r="AF36" s="13" t="s">
        <v>221</v>
      </c>
      <c r="AG36" s="16" t="s">
        <v>98</v>
      </c>
      <c r="AH36" s="47" t="s">
        <v>47</v>
      </c>
      <c r="AI36" s="28" t="n">
        <f aca="false">ROUND(X36*1.08,4)</f>
        <v>16.2</v>
      </c>
    </row>
    <row r="37" customFormat="false" ht="42" hidden="false" customHeight="true" outlineLevel="0" collapsed="false">
      <c r="A37" s="13" t="s">
        <v>157</v>
      </c>
      <c r="B37" s="14" t="s">
        <v>32</v>
      </c>
      <c r="C37" s="13" t="s">
        <v>158</v>
      </c>
      <c r="D37" s="15" t="s">
        <v>159</v>
      </c>
      <c r="E37" s="16" t="s">
        <v>98</v>
      </c>
      <c r="F37" s="40" t="s">
        <v>36</v>
      </c>
      <c r="G37" s="18"/>
      <c r="H37" s="16" t="s">
        <v>222</v>
      </c>
      <c r="I37" s="17" t="s">
        <v>37</v>
      </c>
      <c r="J37" s="17" t="s">
        <v>37</v>
      </c>
      <c r="K37" s="13" t="n">
        <v>8477900000</v>
      </c>
      <c r="L37" s="13" t="n">
        <v>84779010</v>
      </c>
      <c r="M37" s="19" t="s">
        <v>223</v>
      </c>
      <c r="N37" s="19"/>
      <c r="O37" s="17" t="s">
        <v>39</v>
      </c>
      <c r="P37" s="40" t="s">
        <v>37</v>
      </c>
      <c r="Q37" s="40" t="s">
        <v>37</v>
      </c>
      <c r="R37" s="20" t="n">
        <v>46265</v>
      </c>
      <c r="S37" s="40" t="s">
        <v>42</v>
      </c>
      <c r="T37" s="40" t="s">
        <v>43</v>
      </c>
      <c r="U37" s="21"/>
      <c r="V37" s="17"/>
      <c r="W37" s="17" t="n">
        <v>10</v>
      </c>
      <c r="X37" s="22" t="n">
        <v>13</v>
      </c>
      <c r="Y37" s="23" t="n">
        <f aca="false">ROUND(X37*1.08/6.7809,4)</f>
        <v>2.0705</v>
      </c>
      <c r="Z37" s="46" t="n">
        <f aca="false">ROUND(Y37*W37,2)</f>
        <v>20.71</v>
      </c>
      <c r="AA37" s="25"/>
      <c r="AB37" s="25"/>
      <c r="AC37" s="26"/>
      <c r="AD37" s="13" t="n">
        <v>0.87</v>
      </c>
      <c r="AE37" s="25"/>
      <c r="AF37" s="13" t="s">
        <v>218</v>
      </c>
      <c r="AG37" s="16" t="s">
        <v>98</v>
      </c>
      <c r="AH37" s="47" t="s">
        <v>47</v>
      </c>
      <c r="AI37" s="28" t="n">
        <f aca="false">ROUND(X37*1.08,4)</f>
        <v>14.04</v>
      </c>
    </row>
    <row r="38" customFormat="false" ht="42" hidden="false" customHeight="true" outlineLevel="0" collapsed="false">
      <c r="A38" s="13" t="s">
        <v>224</v>
      </c>
      <c r="B38" s="14" t="s">
        <v>32</v>
      </c>
      <c r="C38" s="13" t="s">
        <v>225</v>
      </c>
      <c r="D38" s="15" t="s">
        <v>226</v>
      </c>
      <c r="E38" s="16" t="s">
        <v>227</v>
      </c>
      <c r="F38" s="40" t="s">
        <v>36</v>
      </c>
      <c r="G38" s="18"/>
      <c r="H38" s="16" t="s">
        <v>228</v>
      </c>
      <c r="I38" s="17" t="s">
        <v>37</v>
      </c>
      <c r="J38" s="17" t="s">
        <v>37</v>
      </c>
      <c r="K38" s="13" t="n">
        <v>7307110000</v>
      </c>
      <c r="L38" s="13" t="n">
        <v>73071190</v>
      </c>
      <c r="M38" s="19" t="s">
        <v>229</v>
      </c>
      <c r="N38" s="19"/>
      <c r="O38" s="17" t="s">
        <v>39</v>
      </c>
      <c r="P38" s="40" t="s">
        <v>37</v>
      </c>
      <c r="Q38" s="40" t="s">
        <v>37</v>
      </c>
      <c r="R38" s="20" t="n">
        <v>46265</v>
      </c>
      <c r="S38" s="40" t="s">
        <v>42</v>
      </c>
      <c r="T38" s="40" t="s">
        <v>43</v>
      </c>
      <c r="U38" s="21"/>
      <c r="V38" s="17"/>
      <c r="W38" s="17" t="n">
        <v>30</v>
      </c>
      <c r="X38" s="22" t="n">
        <v>11</v>
      </c>
      <c r="Y38" s="23" t="n">
        <f aca="false">ROUND(X38*1.08/6.7809,4)</f>
        <v>1.752</v>
      </c>
      <c r="Z38" s="46" t="n">
        <f aca="false">ROUND(Y38*W38,2)</f>
        <v>52.56</v>
      </c>
      <c r="AA38" s="25"/>
      <c r="AB38" s="25"/>
      <c r="AC38" s="26"/>
      <c r="AD38" s="13" t="n">
        <v>2.52</v>
      </c>
      <c r="AE38" s="25"/>
      <c r="AF38" s="13" t="s">
        <v>230</v>
      </c>
      <c r="AG38" s="16" t="s">
        <v>227</v>
      </c>
      <c r="AH38" s="47" t="s">
        <v>47</v>
      </c>
      <c r="AI38" s="28" t="n">
        <f aca="false">ROUND(X38*1.08,4)</f>
        <v>11.88</v>
      </c>
    </row>
    <row r="39" customFormat="false" ht="42" hidden="false" customHeight="true" outlineLevel="0" collapsed="false">
      <c r="A39" s="13" t="s">
        <v>224</v>
      </c>
      <c r="B39" s="14" t="s">
        <v>32</v>
      </c>
      <c r="C39" s="13" t="s">
        <v>225</v>
      </c>
      <c r="D39" s="15" t="s">
        <v>226</v>
      </c>
      <c r="E39" s="16" t="s">
        <v>227</v>
      </c>
      <c r="F39" s="40" t="s">
        <v>36</v>
      </c>
      <c r="G39" s="18"/>
      <c r="H39" s="16" t="s">
        <v>231</v>
      </c>
      <c r="I39" s="17" t="s">
        <v>37</v>
      </c>
      <c r="J39" s="17" t="s">
        <v>37</v>
      </c>
      <c r="K39" s="13" t="n">
        <v>7307110000</v>
      </c>
      <c r="L39" s="13" t="n">
        <v>73071190</v>
      </c>
      <c r="M39" s="19" t="s">
        <v>229</v>
      </c>
      <c r="N39" s="19"/>
      <c r="O39" s="17" t="s">
        <v>39</v>
      </c>
      <c r="P39" s="40" t="s">
        <v>37</v>
      </c>
      <c r="Q39" s="40" t="s">
        <v>37</v>
      </c>
      <c r="R39" s="20" t="n">
        <v>46265</v>
      </c>
      <c r="S39" s="40" t="s">
        <v>42</v>
      </c>
      <c r="T39" s="40" t="s">
        <v>43</v>
      </c>
      <c r="U39" s="21"/>
      <c r="V39" s="17"/>
      <c r="W39" s="17" t="n">
        <v>10</v>
      </c>
      <c r="X39" s="22" t="n">
        <v>3</v>
      </c>
      <c r="Y39" s="23" t="n">
        <f aca="false">ROUND(X39*1.08/6.7809,4)</f>
        <v>0.4778</v>
      </c>
      <c r="Z39" s="46" t="n">
        <f aca="false">ROUND(Y39*W39,2)</f>
        <v>4.78</v>
      </c>
      <c r="AA39" s="25"/>
      <c r="AB39" s="25"/>
      <c r="AC39" s="26"/>
      <c r="AD39" s="13" t="n">
        <v>0.31</v>
      </c>
      <c r="AE39" s="25"/>
      <c r="AF39" s="13" t="s">
        <v>232</v>
      </c>
      <c r="AG39" s="16" t="s">
        <v>227</v>
      </c>
      <c r="AH39" s="47" t="s">
        <v>47</v>
      </c>
      <c r="AI39" s="28" t="n">
        <f aca="false">ROUND(X39*1.08,4)</f>
        <v>3.24</v>
      </c>
    </row>
    <row r="40" customFormat="false" ht="42" hidden="false" customHeight="true" outlineLevel="0" collapsed="false">
      <c r="A40" s="13" t="s">
        <v>233</v>
      </c>
      <c r="B40" s="14" t="s">
        <v>32</v>
      </c>
      <c r="C40" s="13" t="s">
        <v>234</v>
      </c>
      <c r="D40" s="15" t="s">
        <v>235</v>
      </c>
      <c r="E40" s="16" t="s">
        <v>236</v>
      </c>
      <c r="F40" s="40" t="s">
        <v>36</v>
      </c>
      <c r="G40" s="18"/>
      <c r="H40" s="16" t="s">
        <v>237</v>
      </c>
      <c r="I40" s="17" t="s">
        <v>37</v>
      </c>
      <c r="J40" s="17" t="s">
        <v>37</v>
      </c>
      <c r="K40" s="13" t="n">
        <v>8477900000</v>
      </c>
      <c r="L40" s="13" t="n">
        <v>84779039</v>
      </c>
      <c r="M40" s="19" t="s">
        <v>238</v>
      </c>
      <c r="N40" s="19"/>
      <c r="O40" s="17" t="s">
        <v>39</v>
      </c>
      <c r="P40" s="40" t="s">
        <v>37</v>
      </c>
      <c r="Q40" s="40" t="s">
        <v>37</v>
      </c>
      <c r="R40" s="20" t="n">
        <v>46265</v>
      </c>
      <c r="S40" s="40" t="s">
        <v>42</v>
      </c>
      <c r="T40" s="40" t="s">
        <v>43</v>
      </c>
      <c r="U40" s="21"/>
      <c r="V40" s="17"/>
      <c r="W40" s="17" t="n">
        <v>3</v>
      </c>
      <c r="X40" s="22" t="n">
        <v>210</v>
      </c>
      <c r="Y40" s="23" t="n">
        <f aca="false">ROUND(X40*1.08/6.7809,4)</f>
        <v>33.4469</v>
      </c>
      <c r="Z40" s="46" t="n">
        <f aca="false">ROUND(Y40*W40,2)</f>
        <v>100.34</v>
      </c>
      <c r="AA40" s="25"/>
      <c r="AB40" s="25"/>
      <c r="AC40" s="26"/>
      <c r="AD40" s="13" t="n">
        <v>3.53</v>
      </c>
      <c r="AE40" s="25"/>
      <c r="AF40" s="13" t="s">
        <v>239</v>
      </c>
      <c r="AG40" s="16" t="s">
        <v>236</v>
      </c>
      <c r="AH40" s="47" t="s">
        <v>47</v>
      </c>
      <c r="AI40" s="28" t="n">
        <f aca="false">ROUND(X40*1.08,4)</f>
        <v>226.8</v>
      </c>
    </row>
    <row r="41" customFormat="false" ht="42" hidden="false" customHeight="true" outlineLevel="0" collapsed="false">
      <c r="A41" s="13" t="s">
        <v>240</v>
      </c>
      <c r="B41" s="14" t="s">
        <v>32</v>
      </c>
      <c r="C41" s="13" t="s">
        <v>241</v>
      </c>
      <c r="D41" s="15" t="s">
        <v>242</v>
      </c>
      <c r="E41" s="16" t="s">
        <v>243</v>
      </c>
      <c r="F41" s="40" t="s">
        <v>36</v>
      </c>
      <c r="G41" s="18"/>
      <c r="H41" s="16" t="s">
        <v>37</v>
      </c>
      <c r="I41" s="17" t="s">
        <v>37</v>
      </c>
      <c r="J41" s="17" t="s">
        <v>37</v>
      </c>
      <c r="K41" s="13" t="n">
        <v>3926909090</v>
      </c>
      <c r="L41" s="13" t="n">
        <v>39269099</v>
      </c>
      <c r="M41" s="19" t="s">
        <v>244</v>
      </c>
      <c r="N41" s="19"/>
      <c r="O41" s="17" t="s">
        <v>54</v>
      </c>
      <c r="P41" s="40" t="s">
        <v>37</v>
      </c>
      <c r="Q41" s="40" t="s">
        <v>37</v>
      </c>
      <c r="R41" s="20" t="n">
        <v>46265</v>
      </c>
      <c r="S41" s="40" t="s">
        <v>42</v>
      </c>
      <c r="T41" s="40" t="s">
        <v>43</v>
      </c>
      <c r="U41" s="21"/>
      <c r="V41" s="17"/>
      <c r="W41" s="17" t="n">
        <v>4</v>
      </c>
      <c r="X41" s="22" t="n">
        <v>35</v>
      </c>
      <c r="Y41" s="23" t="n">
        <f aca="false">ROUND(X41*1.08/6.7809,4)</f>
        <v>5.5745</v>
      </c>
      <c r="Z41" s="46" t="n">
        <f aca="false">ROUND(Y41*W41,2)</f>
        <v>22.3</v>
      </c>
      <c r="AA41" s="25"/>
      <c r="AB41" s="25"/>
      <c r="AC41" s="26"/>
      <c r="AD41" s="13" t="n">
        <v>0.96</v>
      </c>
      <c r="AE41" s="25"/>
      <c r="AF41" s="13" t="s">
        <v>245</v>
      </c>
      <c r="AG41" s="16" t="s">
        <v>243</v>
      </c>
      <c r="AH41" s="47" t="s">
        <v>47</v>
      </c>
      <c r="AI41" s="28" t="n">
        <f aca="false">ROUND(X41*1.08,4)</f>
        <v>37.8</v>
      </c>
    </row>
    <row r="42" customFormat="false" ht="42" hidden="false" customHeight="true" outlineLevel="0" collapsed="false">
      <c r="A42" s="13" t="s">
        <v>48</v>
      </c>
      <c r="B42" s="14" t="s">
        <v>32</v>
      </c>
      <c r="C42" s="13" t="s">
        <v>246</v>
      </c>
      <c r="D42" s="15" t="s">
        <v>247</v>
      </c>
      <c r="E42" s="16" t="s">
        <v>248</v>
      </c>
      <c r="F42" s="40" t="s">
        <v>249</v>
      </c>
      <c r="G42" s="18"/>
      <c r="H42" s="16" t="s">
        <v>37</v>
      </c>
      <c r="I42" s="17" t="s">
        <v>37</v>
      </c>
      <c r="J42" s="17" t="s">
        <v>37</v>
      </c>
      <c r="K42" s="13" t="n">
        <v>4010390000</v>
      </c>
      <c r="L42" s="13" t="n">
        <v>39269053</v>
      </c>
      <c r="M42" s="29" t="s">
        <v>250</v>
      </c>
      <c r="N42" s="19"/>
      <c r="O42" s="17" t="s">
        <v>54</v>
      </c>
      <c r="P42" s="40" t="s">
        <v>37</v>
      </c>
      <c r="Q42" s="40" t="s">
        <v>37</v>
      </c>
      <c r="R42" s="20" t="n">
        <v>46266</v>
      </c>
      <c r="S42" s="40" t="s">
        <v>42</v>
      </c>
      <c r="T42" s="40" t="s">
        <v>43</v>
      </c>
      <c r="U42" s="21"/>
      <c r="V42" s="17"/>
      <c r="W42" s="17" t="n">
        <v>30</v>
      </c>
      <c r="X42" s="22" t="n">
        <v>39.6</v>
      </c>
      <c r="Y42" s="23" t="n">
        <f aca="false">ROUND(X42/1.13*1.08/6.7809,4)</f>
        <v>5.5815</v>
      </c>
      <c r="Z42" s="46" t="n">
        <f aca="false">ROUND(Y42*W42,2)</f>
        <v>167.45</v>
      </c>
      <c r="AA42" s="25"/>
      <c r="AB42" s="25"/>
      <c r="AC42" s="26"/>
      <c r="AD42" s="13" t="n">
        <v>0.82</v>
      </c>
      <c r="AE42" s="25"/>
      <c r="AF42" s="13" t="s">
        <v>251</v>
      </c>
      <c r="AG42" s="16" t="s">
        <v>248</v>
      </c>
      <c r="AH42" s="47" t="s">
        <v>47</v>
      </c>
      <c r="AI42" s="28" t="n">
        <f aca="false">ROUND(X42/1.13*1.08,4)</f>
        <v>37.8478</v>
      </c>
    </row>
    <row r="43" customFormat="false" ht="42" hidden="false" customHeight="true" outlineLevel="0" collapsed="false">
      <c r="A43" s="13" t="s">
        <v>252</v>
      </c>
      <c r="B43" s="14" t="s">
        <v>32</v>
      </c>
      <c r="C43" s="13" t="s">
        <v>253</v>
      </c>
      <c r="D43" s="15" t="s">
        <v>254</v>
      </c>
      <c r="E43" s="16" t="s">
        <v>255</v>
      </c>
      <c r="F43" s="40" t="s">
        <v>249</v>
      </c>
      <c r="G43" s="18"/>
      <c r="H43" s="16" t="n">
        <v>0.5</v>
      </c>
      <c r="I43" s="17" t="s">
        <v>37</v>
      </c>
      <c r="J43" s="17" t="s">
        <v>37</v>
      </c>
      <c r="K43" s="13" t="n">
        <v>8424200000</v>
      </c>
      <c r="L43" s="13" t="n">
        <v>84242019</v>
      </c>
      <c r="M43" s="19" t="s">
        <v>256</v>
      </c>
      <c r="N43" s="19"/>
      <c r="O43" s="17" t="s">
        <v>39</v>
      </c>
      <c r="P43" s="40" t="s">
        <v>37</v>
      </c>
      <c r="Q43" s="40" t="s">
        <v>37</v>
      </c>
      <c r="R43" s="20" t="n">
        <v>46266</v>
      </c>
      <c r="S43" s="40" t="s">
        <v>42</v>
      </c>
      <c r="T43" s="40" t="s">
        <v>43</v>
      </c>
      <c r="U43" s="21"/>
      <c r="V43" s="17"/>
      <c r="W43" s="17" t="n">
        <v>4</v>
      </c>
      <c r="X43" s="22" t="n">
        <v>396</v>
      </c>
      <c r="Y43" s="23" t="n">
        <f aca="false">ROUND(X43/1.13*1.08/6.7809,4)</f>
        <v>55.8153</v>
      </c>
      <c r="Z43" s="46" t="n">
        <f aca="false">ROUND(Y43*W43,2)</f>
        <v>223.26</v>
      </c>
      <c r="AA43" s="25"/>
      <c r="AB43" s="25"/>
      <c r="AC43" s="26"/>
      <c r="AD43" s="13" t="n">
        <v>1.19</v>
      </c>
      <c r="AE43" s="25"/>
      <c r="AF43" s="13" t="s">
        <v>257</v>
      </c>
      <c r="AG43" s="16" t="s">
        <v>255</v>
      </c>
      <c r="AH43" s="47" t="s">
        <v>47</v>
      </c>
      <c r="AI43" s="28" t="n">
        <f aca="false">ROUND(X43/1.13*1.08,4)</f>
        <v>378.4779</v>
      </c>
    </row>
    <row r="44" customFormat="false" ht="42" hidden="false" customHeight="true" outlineLevel="0" collapsed="false">
      <c r="A44" s="13" t="s">
        <v>258</v>
      </c>
      <c r="B44" s="13"/>
      <c r="C44" s="13" t="s">
        <v>259</v>
      </c>
      <c r="D44" s="15" t="s">
        <v>260</v>
      </c>
      <c r="E44" s="16" t="s">
        <v>261</v>
      </c>
      <c r="F44" s="17" t="s">
        <v>262</v>
      </c>
      <c r="G44" s="18"/>
      <c r="H44" s="16" t="s">
        <v>263</v>
      </c>
      <c r="I44" s="17" t="s">
        <v>37</v>
      </c>
      <c r="J44" s="17" t="s">
        <v>37</v>
      </c>
      <c r="K44" s="13" t="n">
        <v>8471605000</v>
      </c>
      <c r="L44" s="13" t="n">
        <v>84716090</v>
      </c>
      <c r="M44" s="19" t="s">
        <v>264</v>
      </c>
      <c r="N44" s="19"/>
      <c r="O44" s="17" t="s">
        <v>265</v>
      </c>
      <c r="P44" s="40" t="s">
        <v>266</v>
      </c>
      <c r="Q44" s="40" t="s">
        <v>37</v>
      </c>
      <c r="R44" s="20" t="n">
        <v>46269</v>
      </c>
      <c r="S44" s="40" t="s">
        <v>42</v>
      </c>
      <c r="T44" s="40" t="s">
        <v>43</v>
      </c>
      <c r="U44" s="21"/>
      <c r="V44" s="17"/>
      <c r="W44" s="17" t="n">
        <v>1</v>
      </c>
      <c r="X44" s="22" t="n">
        <v>585</v>
      </c>
      <c r="Y44" s="23" t="n">
        <f aca="false">ROUND(X44/1.13*1.08/6.7809,4)</f>
        <v>82.4544</v>
      </c>
      <c r="Z44" s="46" t="n">
        <f aca="false">ROUND(Y44*W44,2)</f>
        <v>82.45</v>
      </c>
      <c r="AA44" s="25"/>
      <c r="AB44" s="25"/>
      <c r="AC44" s="26"/>
      <c r="AD44" s="13" t="n">
        <v>0.16</v>
      </c>
      <c r="AE44" s="25"/>
      <c r="AF44" s="13" t="s">
        <v>267</v>
      </c>
      <c r="AG44" s="16" t="s">
        <v>261</v>
      </c>
      <c r="AH44" s="47" t="s">
        <v>47</v>
      </c>
      <c r="AI44" s="28" t="n">
        <f aca="false">ROUND(X44/1.13*1.08,4)</f>
        <v>559.115</v>
      </c>
    </row>
    <row r="45" customFormat="false" ht="42" hidden="false" customHeight="true" outlineLevel="0" collapsed="false">
      <c r="A45" s="13" t="s">
        <v>268</v>
      </c>
      <c r="B45" s="13"/>
      <c r="C45" s="13" t="s">
        <v>269</v>
      </c>
      <c r="D45" s="15" t="s">
        <v>270</v>
      </c>
      <c r="E45" s="16" t="s">
        <v>271</v>
      </c>
      <c r="F45" s="17" t="s">
        <v>272</v>
      </c>
      <c r="G45" s="18"/>
      <c r="H45" s="16" t="s">
        <v>273</v>
      </c>
      <c r="I45" s="17" t="s">
        <v>37</v>
      </c>
      <c r="J45" s="17" t="s">
        <v>37</v>
      </c>
      <c r="K45" s="13" t="n">
        <v>8422309090</v>
      </c>
      <c r="L45" s="13" t="n">
        <v>84223000</v>
      </c>
      <c r="M45" s="19" t="s">
        <v>274</v>
      </c>
      <c r="N45" s="19"/>
      <c r="O45" s="17" t="s">
        <v>275</v>
      </c>
      <c r="P45" s="40" t="s">
        <v>276</v>
      </c>
      <c r="Q45" s="40" t="s">
        <v>277</v>
      </c>
      <c r="R45" s="20" t="n">
        <v>46160</v>
      </c>
      <c r="S45" s="40" t="s">
        <v>42</v>
      </c>
      <c r="T45" s="17" t="s">
        <v>43</v>
      </c>
      <c r="U45" s="21"/>
      <c r="V45" s="17"/>
      <c r="W45" s="17" t="n">
        <v>1</v>
      </c>
      <c r="X45" s="22" t="n">
        <v>280</v>
      </c>
      <c r="Y45" s="23" t="n">
        <f aca="false">ROUND(X45*1.08/6.7809,4)</f>
        <v>44.5959</v>
      </c>
      <c r="Z45" s="46" t="n">
        <f aca="false">ROUND(Y45*W45,2)</f>
        <v>44.6</v>
      </c>
      <c r="AA45" s="25" t="s">
        <v>278</v>
      </c>
      <c r="AB45" s="25" t="n">
        <v>1</v>
      </c>
      <c r="AC45" s="26" t="n">
        <v>10</v>
      </c>
      <c r="AD45" s="13" t="n">
        <v>8.8</v>
      </c>
      <c r="AE45" s="25" t="s">
        <v>279</v>
      </c>
      <c r="AF45" s="13" t="s">
        <v>280</v>
      </c>
      <c r="AG45" s="16" t="s">
        <v>271</v>
      </c>
      <c r="AH45" s="27" t="s">
        <v>47</v>
      </c>
      <c r="AI45" s="28" t="n">
        <f aca="false">ROUND(X45*1.08,4)</f>
        <v>302.4</v>
      </c>
    </row>
    <row r="46" customFormat="false" ht="42" hidden="false" customHeight="true" outlineLevel="0" collapsed="false">
      <c r="A46" s="13" t="s">
        <v>281</v>
      </c>
      <c r="B46" s="13"/>
      <c r="C46" s="13" t="s">
        <v>282</v>
      </c>
      <c r="D46" s="15" t="s">
        <v>283</v>
      </c>
      <c r="E46" s="16" t="s">
        <v>284</v>
      </c>
      <c r="F46" s="17" t="s">
        <v>285</v>
      </c>
      <c r="G46" s="18"/>
      <c r="H46" s="16" t="s">
        <v>150</v>
      </c>
      <c r="I46" s="17" t="s">
        <v>37</v>
      </c>
      <c r="J46" s="17" t="s">
        <v>37</v>
      </c>
      <c r="K46" s="13" t="n">
        <v>4010390000</v>
      </c>
      <c r="L46" s="13" t="n">
        <v>40103900</v>
      </c>
      <c r="M46" s="19" t="s">
        <v>286</v>
      </c>
      <c r="N46" s="19"/>
      <c r="O46" s="17" t="s">
        <v>287</v>
      </c>
      <c r="P46" s="40" t="s">
        <v>37</v>
      </c>
      <c r="Q46" s="40" t="s">
        <v>37</v>
      </c>
      <c r="R46" s="20" t="s">
        <v>288</v>
      </c>
      <c r="S46" s="40" t="s">
        <v>42</v>
      </c>
      <c r="T46" s="17" t="s">
        <v>43</v>
      </c>
      <c r="U46" s="21"/>
      <c r="V46" s="17"/>
      <c r="W46" s="17" t="n">
        <v>1</v>
      </c>
      <c r="X46" s="22" t="n">
        <v>2600</v>
      </c>
      <c r="Y46" s="23" t="n">
        <f aca="false">ROUND(X46/1.13*1.08/6.7809,4)</f>
        <v>366.464</v>
      </c>
      <c r="Z46" s="46" t="n">
        <f aca="false">ROUND(Y46*W46,2)</f>
        <v>366.46</v>
      </c>
      <c r="AA46" s="25" t="s">
        <v>289</v>
      </c>
      <c r="AB46" s="25" t="n">
        <v>1</v>
      </c>
      <c r="AC46" s="26" t="n">
        <v>0.6</v>
      </c>
      <c r="AD46" s="13" t="n">
        <v>0.01</v>
      </c>
      <c r="AE46" s="25" t="s">
        <v>290</v>
      </c>
      <c r="AF46" s="13" t="s">
        <v>291</v>
      </c>
      <c r="AG46" s="16" t="s">
        <v>284</v>
      </c>
      <c r="AH46" s="27" t="s">
        <v>47</v>
      </c>
      <c r="AI46" s="28" t="n">
        <f aca="false">ROUND(X46/1.13*1.08,4)</f>
        <v>2484.9558</v>
      </c>
    </row>
    <row r="47" customFormat="false" ht="42" hidden="false" customHeight="true" outlineLevel="0" collapsed="false">
      <c r="A47" s="13" t="s">
        <v>292</v>
      </c>
      <c r="B47" s="13"/>
      <c r="C47" s="13" t="s">
        <v>293</v>
      </c>
      <c r="D47" s="15" t="s">
        <v>294</v>
      </c>
      <c r="E47" s="16" t="s">
        <v>284</v>
      </c>
      <c r="F47" s="17" t="s">
        <v>285</v>
      </c>
      <c r="G47" s="18"/>
      <c r="H47" s="16" t="s">
        <v>196</v>
      </c>
      <c r="I47" s="17" t="s">
        <v>37</v>
      </c>
      <c r="J47" s="17" t="s">
        <v>37</v>
      </c>
      <c r="K47" s="13" t="n">
        <v>4010390000</v>
      </c>
      <c r="L47" s="13" t="n">
        <v>40103900</v>
      </c>
      <c r="M47" s="19" t="s">
        <v>295</v>
      </c>
      <c r="N47" s="19"/>
      <c r="O47" s="17" t="s">
        <v>287</v>
      </c>
      <c r="P47" s="40" t="s">
        <v>37</v>
      </c>
      <c r="Q47" s="40" t="s">
        <v>37</v>
      </c>
      <c r="R47" s="20" t="s">
        <v>288</v>
      </c>
      <c r="S47" s="40" t="s">
        <v>42</v>
      </c>
      <c r="T47" s="17" t="s">
        <v>43</v>
      </c>
      <c r="U47" s="21"/>
      <c r="V47" s="17"/>
      <c r="W47" s="17" t="n">
        <v>1</v>
      </c>
      <c r="X47" s="22" t="n">
        <v>900</v>
      </c>
      <c r="Y47" s="23" t="n">
        <f aca="false">ROUND(X47/1.13*1.08/6.7809,4)</f>
        <v>126.8529</v>
      </c>
      <c r="Z47" s="46" t="n">
        <f aca="false">ROUND(Y47*W47,2)</f>
        <v>126.85</v>
      </c>
      <c r="AA47" s="25"/>
      <c r="AB47" s="25"/>
      <c r="AC47" s="26"/>
      <c r="AD47" s="13" t="n">
        <v>0.18</v>
      </c>
      <c r="AE47" s="25"/>
      <c r="AF47" s="13" t="s">
        <v>296</v>
      </c>
      <c r="AG47" s="16" t="s">
        <v>284</v>
      </c>
      <c r="AH47" s="27" t="s">
        <v>47</v>
      </c>
      <c r="AI47" s="28" t="n">
        <f aca="false">ROUND(X47/1.13*1.08,4)</f>
        <v>860.177</v>
      </c>
    </row>
    <row r="48" customFormat="false" ht="42" hidden="false" customHeight="true" outlineLevel="0" collapsed="false">
      <c r="A48" s="13" t="s">
        <v>292</v>
      </c>
      <c r="B48" s="13"/>
      <c r="C48" s="13" t="s">
        <v>297</v>
      </c>
      <c r="D48" s="15" t="s">
        <v>298</v>
      </c>
      <c r="E48" s="16" t="s">
        <v>284</v>
      </c>
      <c r="F48" s="17" t="s">
        <v>285</v>
      </c>
      <c r="G48" s="18"/>
      <c r="H48" s="16" t="s">
        <v>118</v>
      </c>
      <c r="I48" s="17" t="s">
        <v>37</v>
      </c>
      <c r="J48" s="17" t="s">
        <v>37</v>
      </c>
      <c r="K48" s="13" t="n">
        <v>4010390000</v>
      </c>
      <c r="L48" s="13" t="n">
        <v>40103900</v>
      </c>
      <c r="M48" s="19" t="s">
        <v>295</v>
      </c>
      <c r="N48" s="19"/>
      <c r="O48" s="17" t="s">
        <v>287</v>
      </c>
      <c r="P48" s="40" t="s">
        <v>37</v>
      </c>
      <c r="Q48" s="40" t="s">
        <v>37</v>
      </c>
      <c r="R48" s="20" t="s">
        <v>288</v>
      </c>
      <c r="S48" s="40" t="s">
        <v>42</v>
      </c>
      <c r="T48" s="17" t="s">
        <v>43</v>
      </c>
      <c r="U48" s="21"/>
      <c r="V48" s="17"/>
      <c r="W48" s="17" t="n">
        <v>1</v>
      </c>
      <c r="X48" s="22" t="n">
        <v>1050</v>
      </c>
      <c r="Y48" s="23" t="n">
        <f aca="false">ROUND(X48/1.13*1.08/6.7809,4)</f>
        <v>147.9951</v>
      </c>
      <c r="Z48" s="46" t="n">
        <f aca="false">ROUND(Y48*W48,2)</f>
        <v>148</v>
      </c>
      <c r="AA48" s="25"/>
      <c r="AB48" s="25"/>
      <c r="AC48" s="26"/>
      <c r="AD48" s="13" t="n">
        <v>0.16</v>
      </c>
      <c r="AE48" s="25"/>
      <c r="AF48" s="13" t="s">
        <v>296</v>
      </c>
      <c r="AG48" s="16" t="s">
        <v>284</v>
      </c>
      <c r="AH48" s="27" t="s">
        <v>47</v>
      </c>
      <c r="AI48" s="28" t="n">
        <f aca="false">ROUND(X48/1.13*1.08,4)</f>
        <v>1003.5398</v>
      </c>
    </row>
    <row r="49" customFormat="false" ht="42" hidden="false" customHeight="true" outlineLevel="0" collapsed="false">
      <c r="A49" s="13" t="s">
        <v>299</v>
      </c>
      <c r="B49" s="13"/>
      <c r="C49" s="13" t="s">
        <v>300</v>
      </c>
      <c r="D49" s="15" t="s">
        <v>301</v>
      </c>
      <c r="E49" s="16" t="s">
        <v>302</v>
      </c>
      <c r="F49" s="17" t="s">
        <v>303</v>
      </c>
      <c r="G49" s="18"/>
      <c r="H49" s="16" t="s">
        <v>304</v>
      </c>
      <c r="I49" s="17" t="s">
        <v>37</v>
      </c>
      <c r="J49" s="17" t="s">
        <v>305</v>
      </c>
      <c r="K49" s="13" t="n">
        <v>8480719090</v>
      </c>
      <c r="L49" s="13" t="n">
        <v>84807190</v>
      </c>
      <c r="M49" s="19" t="s">
        <v>306</v>
      </c>
      <c r="N49" s="19"/>
      <c r="O49" s="17" t="s">
        <v>307</v>
      </c>
      <c r="P49" s="40" t="s">
        <v>37</v>
      </c>
      <c r="Q49" s="40" t="s">
        <v>37</v>
      </c>
      <c r="R49" s="20" t="n">
        <v>46251</v>
      </c>
      <c r="S49" s="40" t="s">
        <v>42</v>
      </c>
      <c r="T49" s="17" t="s">
        <v>43</v>
      </c>
      <c r="U49" s="21"/>
      <c r="V49" s="17"/>
      <c r="W49" s="17" t="n">
        <v>1</v>
      </c>
      <c r="X49" s="22" t="n">
        <v>1600</v>
      </c>
      <c r="Y49" s="23" t="n">
        <f aca="false">ROUND(X49/1.13*1.08/6.7809,4)</f>
        <v>225.5163</v>
      </c>
      <c r="Z49" s="46" t="n">
        <f aca="false">ROUND(Y49*W49,2)</f>
        <v>225.52</v>
      </c>
      <c r="AA49" s="25" t="s">
        <v>308</v>
      </c>
      <c r="AB49" s="25" t="n">
        <v>1</v>
      </c>
      <c r="AC49" s="26" t="n">
        <v>6.5</v>
      </c>
      <c r="AD49" s="13" t="n">
        <v>3.5</v>
      </c>
      <c r="AE49" s="25" t="s">
        <v>309</v>
      </c>
      <c r="AF49" s="13" t="s">
        <v>310</v>
      </c>
      <c r="AG49" s="16" t="s">
        <v>302</v>
      </c>
      <c r="AH49" s="27" t="s">
        <v>47</v>
      </c>
      <c r="AI49" s="28" t="n">
        <f aca="false">ROUND(X49/1.13*1.08,4)</f>
        <v>1529.2035</v>
      </c>
    </row>
    <row r="50" customFormat="false" ht="42" hidden="false" customHeight="true" outlineLevel="0" collapsed="false">
      <c r="A50" s="13" t="s">
        <v>311</v>
      </c>
      <c r="B50" s="13"/>
      <c r="C50" s="13" t="s">
        <v>312</v>
      </c>
      <c r="D50" s="15" t="s">
        <v>313</v>
      </c>
      <c r="E50" s="16" t="s">
        <v>302</v>
      </c>
      <c r="F50" s="17" t="s">
        <v>314</v>
      </c>
      <c r="G50" s="18"/>
      <c r="H50" s="16" t="s">
        <v>315</v>
      </c>
      <c r="I50" s="17" t="s">
        <v>37</v>
      </c>
      <c r="J50" s="17" t="s">
        <v>316</v>
      </c>
      <c r="K50" s="13" t="n">
        <v>8466200090</v>
      </c>
      <c r="L50" s="13" t="n">
        <v>84662090</v>
      </c>
      <c r="M50" s="19" t="s">
        <v>317</v>
      </c>
      <c r="N50" s="19"/>
      <c r="O50" s="17" t="s">
        <v>318</v>
      </c>
      <c r="P50" s="40" t="s">
        <v>37</v>
      </c>
      <c r="Q50" s="40" t="s">
        <v>37</v>
      </c>
      <c r="R50" s="20" t="n">
        <v>46251</v>
      </c>
      <c r="S50" s="40" t="s">
        <v>42</v>
      </c>
      <c r="T50" s="17" t="s">
        <v>43</v>
      </c>
      <c r="U50" s="21"/>
      <c r="V50" s="17"/>
      <c r="W50" s="17" t="n">
        <v>2</v>
      </c>
      <c r="X50" s="22" t="n">
        <v>80</v>
      </c>
      <c r="Y50" s="23" t="n">
        <f aca="false">ROUND(X50/1.13*1.08/6.7809,4)</f>
        <v>11.2758</v>
      </c>
      <c r="Z50" s="46" t="n">
        <f aca="false">ROUND(Y50*W50,2)</f>
        <v>22.55</v>
      </c>
      <c r="AA50" s="25"/>
      <c r="AB50" s="25"/>
      <c r="AC50" s="26"/>
      <c r="AD50" s="13" t="n">
        <v>1</v>
      </c>
      <c r="AE50" s="25"/>
      <c r="AF50" s="13" t="s">
        <v>319</v>
      </c>
      <c r="AG50" s="16" t="s">
        <v>302</v>
      </c>
      <c r="AH50" s="27" t="s">
        <v>47</v>
      </c>
      <c r="AI50" s="28" t="n">
        <f aca="false">ROUND(X50/1.13*1.08,4)</f>
        <v>76.4602</v>
      </c>
    </row>
    <row r="51" customFormat="false" ht="42" hidden="false" customHeight="true" outlineLevel="0" collapsed="false">
      <c r="A51" s="13" t="s">
        <v>320</v>
      </c>
      <c r="B51" s="13"/>
      <c r="C51" s="13" t="s">
        <v>321</v>
      </c>
      <c r="D51" s="15" t="s">
        <v>322</v>
      </c>
      <c r="E51" s="16" t="s">
        <v>302</v>
      </c>
      <c r="F51" s="17" t="s">
        <v>314</v>
      </c>
      <c r="G51" s="18"/>
      <c r="H51" s="16" t="s">
        <v>315</v>
      </c>
      <c r="I51" s="17" t="s">
        <v>37</v>
      </c>
      <c r="J51" s="17" t="s">
        <v>323</v>
      </c>
      <c r="K51" s="13" t="n">
        <v>8466200090</v>
      </c>
      <c r="L51" s="13" t="n">
        <v>84662090</v>
      </c>
      <c r="M51" s="19" t="s">
        <v>317</v>
      </c>
      <c r="N51" s="19"/>
      <c r="O51" s="17" t="s">
        <v>318</v>
      </c>
      <c r="P51" s="40" t="s">
        <v>37</v>
      </c>
      <c r="Q51" s="40" t="s">
        <v>37</v>
      </c>
      <c r="R51" s="20" t="n">
        <v>46251</v>
      </c>
      <c r="S51" s="40" t="s">
        <v>42</v>
      </c>
      <c r="T51" s="17" t="s">
        <v>43</v>
      </c>
      <c r="U51" s="21"/>
      <c r="V51" s="17"/>
      <c r="W51" s="17" t="n">
        <v>2</v>
      </c>
      <c r="X51" s="22" t="n">
        <v>80</v>
      </c>
      <c r="Y51" s="23" t="n">
        <f aca="false">ROUND(X51/1.13*1.08/6.7809,4)</f>
        <v>11.2758</v>
      </c>
      <c r="Z51" s="46" t="n">
        <f aca="false">ROUND(Y51*W51,2)</f>
        <v>22.55</v>
      </c>
      <c r="AA51" s="25"/>
      <c r="AB51" s="25"/>
      <c r="AC51" s="26"/>
      <c r="AD51" s="13" t="n">
        <v>1</v>
      </c>
      <c r="AE51" s="25"/>
      <c r="AF51" s="13" t="s">
        <v>319</v>
      </c>
      <c r="AG51" s="16" t="s">
        <v>302</v>
      </c>
      <c r="AH51" s="27" t="s">
        <v>47</v>
      </c>
      <c r="AI51" s="28" t="n">
        <f aca="false">ROUND(X51/1.13*1.08,4)</f>
        <v>76.4602</v>
      </c>
    </row>
    <row r="52" customFormat="false" ht="42" hidden="false" customHeight="true" outlineLevel="0" collapsed="false">
      <c r="A52" s="13" t="s">
        <v>324</v>
      </c>
      <c r="B52" s="13"/>
      <c r="C52" s="13" t="s">
        <v>325</v>
      </c>
      <c r="D52" s="15" t="s">
        <v>326</v>
      </c>
      <c r="E52" s="16" t="s">
        <v>302</v>
      </c>
      <c r="F52" s="17" t="s">
        <v>303</v>
      </c>
      <c r="G52" s="18"/>
      <c r="H52" s="16" t="s">
        <v>327</v>
      </c>
      <c r="I52" s="17" t="s">
        <v>37</v>
      </c>
      <c r="J52" s="17" t="s">
        <v>37</v>
      </c>
      <c r="K52" s="13" t="n">
        <v>8479909090</v>
      </c>
      <c r="L52" s="13" t="n">
        <v>84799040</v>
      </c>
      <c r="M52" s="19" t="s">
        <v>328</v>
      </c>
      <c r="N52" s="19"/>
      <c r="O52" s="17" t="s">
        <v>307</v>
      </c>
      <c r="P52" s="40" t="s">
        <v>37</v>
      </c>
      <c r="Q52" s="40" t="s">
        <v>37</v>
      </c>
      <c r="R52" s="20" t="s">
        <v>329</v>
      </c>
      <c r="S52" s="40" t="s">
        <v>42</v>
      </c>
      <c r="T52" s="17" t="s">
        <v>43</v>
      </c>
      <c r="U52" s="21"/>
      <c r="V52" s="17"/>
      <c r="W52" s="17" t="n">
        <v>1</v>
      </c>
      <c r="X52" s="22" t="n">
        <v>2500</v>
      </c>
      <c r="Y52" s="23" t="n">
        <f aca="false">ROUND(X52/1.13*1.08/6.7809,4)</f>
        <v>352.3692</v>
      </c>
      <c r="Z52" s="46" t="n">
        <f aca="false">ROUND(Y52*W52,2)</f>
        <v>352.37</v>
      </c>
      <c r="AA52" s="25" t="s">
        <v>330</v>
      </c>
      <c r="AB52" s="25" t="n">
        <v>1</v>
      </c>
      <c r="AC52" s="26" t="n">
        <v>6.9</v>
      </c>
      <c r="AD52" s="13" t="n">
        <v>5.7</v>
      </c>
      <c r="AE52" s="25" t="s">
        <v>331</v>
      </c>
      <c r="AF52" s="13" t="s">
        <v>332</v>
      </c>
      <c r="AG52" s="16" t="s">
        <v>302</v>
      </c>
      <c r="AH52" s="27" t="s">
        <v>47</v>
      </c>
      <c r="AI52" s="28" t="n">
        <f aca="false">ROUND(X52/1.13*1.08,4)</f>
        <v>2389.3805</v>
      </c>
    </row>
    <row r="53" customFormat="false" ht="42" hidden="false" customHeight="true" outlineLevel="0" collapsed="false">
      <c r="A53" s="13" t="s">
        <v>333</v>
      </c>
      <c r="B53" s="13"/>
      <c r="C53" s="13" t="s">
        <v>334</v>
      </c>
      <c r="D53" s="15" t="s">
        <v>335</v>
      </c>
      <c r="E53" s="16" t="s">
        <v>302</v>
      </c>
      <c r="F53" s="17" t="s">
        <v>314</v>
      </c>
      <c r="G53" s="18"/>
      <c r="H53" s="16" t="s">
        <v>336</v>
      </c>
      <c r="I53" s="17" t="s">
        <v>37</v>
      </c>
      <c r="J53" s="17" t="s">
        <v>37</v>
      </c>
      <c r="K53" s="13" t="n">
        <v>8466200090</v>
      </c>
      <c r="L53" s="13" t="n">
        <v>84662090</v>
      </c>
      <c r="M53" s="19" t="s">
        <v>337</v>
      </c>
      <c r="N53" s="19"/>
      <c r="O53" s="17" t="s">
        <v>318</v>
      </c>
      <c r="P53" s="40" t="s">
        <v>37</v>
      </c>
      <c r="Q53" s="40" t="s">
        <v>37</v>
      </c>
      <c r="R53" s="20" t="s">
        <v>338</v>
      </c>
      <c r="S53" s="40" t="s">
        <v>42</v>
      </c>
      <c r="T53" s="17" t="s">
        <v>43</v>
      </c>
      <c r="U53" s="21"/>
      <c r="V53" s="17"/>
      <c r="W53" s="17" t="n">
        <v>1</v>
      </c>
      <c r="X53" s="22" t="n">
        <v>80</v>
      </c>
      <c r="Y53" s="23" t="n">
        <f aca="false">ROUND(X53/1.13*1.08/6.7809,4)</f>
        <v>11.2758</v>
      </c>
      <c r="Z53" s="46" t="n">
        <f aca="false">ROUND(Y53*W53,2)</f>
        <v>11.28</v>
      </c>
      <c r="AA53" s="25"/>
      <c r="AB53" s="25"/>
      <c r="AC53" s="26"/>
      <c r="AD53" s="13" t="n">
        <v>0.2</v>
      </c>
      <c r="AE53" s="25"/>
      <c r="AF53" s="13" t="s">
        <v>339</v>
      </c>
      <c r="AG53" s="16" t="s">
        <v>302</v>
      </c>
      <c r="AH53" s="27" t="s">
        <v>47</v>
      </c>
      <c r="AI53" s="28" t="n">
        <f aca="false">ROUND(X53/1.13*1.08,4)</f>
        <v>76.4602</v>
      </c>
    </row>
    <row r="54" customFormat="false" ht="42" hidden="false" customHeight="true" outlineLevel="0" collapsed="false">
      <c r="A54" s="13" t="s">
        <v>340</v>
      </c>
      <c r="B54" s="13"/>
      <c r="C54" s="13" t="s">
        <v>341</v>
      </c>
      <c r="D54" s="15" t="s">
        <v>342</v>
      </c>
      <c r="E54" s="16" t="s">
        <v>343</v>
      </c>
      <c r="F54" s="17" t="s">
        <v>314</v>
      </c>
      <c r="G54" s="18"/>
      <c r="H54" s="16" t="s">
        <v>344</v>
      </c>
      <c r="I54" s="17" t="s">
        <v>37</v>
      </c>
      <c r="J54" s="17" t="s">
        <v>345</v>
      </c>
      <c r="K54" s="13" t="n">
        <v>8466200090</v>
      </c>
      <c r="L54" s="13" t="n">
        <v>84662090</v>
      </c>
      <c r="M54" s="19" t="s">
        <v>346</v>
      </c>
      <c r="N54" s="19"/>
      <c r="O54" s="17" t="s">
        <v>347</v>
      </c>
      <c r="P54" s="40" t="s">
        <v>37</v>
      </c>
      <c r="Q54" s="40" t="s">
        <v>37</v>
      </c>
      <c r="R54" s="20" t="n">
        <v>46259</v>
      </c>
      <c r="S54" s="40" t="s">
        <v>42</v>
      </c>
      <c r="T54" s="17" t="s">
        <v>43</v>
      </c>
      <c r="U54" s="21"/>
      <c r="V54" s="17"/>
      <c r="W54" s="17" t="n">
        <v>15</v>
      </c>
      <c r="X54" s="22" t="n">
        <v>300</v>
      </c>
      <c r="Y54" s="23" t="n">
        <f aca="false">ROUND(X54/1.13*1.08/6.7809,4)</f>
        <v>42.2843</v>
      </c>
      <c r="Z54" s="46" t="n">
        <f aca="false">ROUND(Y54*W54,2)</f>
        <v>634.26</v>
      </c>
      <c r="AA54" s="25" t="s">
        <v>348</v>
      </c>
      <c r="AB54" s="25" t="n">
        <v>2</v>
      </c>
      <c r="AC54" s="26" t="n">
        <v>24.57</v>
      </c>
      <c r="AD54" s="13" t="n">
        <v>22.97</v>
      </c>
      <c r="AE54" s="25" t="s">
        <v>349</v>
      </c>
      <c r="AF54" s="13" t="s">
        <v>350</v>
      </c>
      <c r="AG54" s="16" t="s">
        <v>343</v>
      </c>
      <c r="AH54" s="27" t="s">
        <v>47</v>
      </c>
      <c r="AI54" s="28" t="n">
        <f aca="false">ROUND(X54/1.13*1.08,4)</f>
        <v>286.7257</v>
      </c>
    </row>
    <row r="55" s="12" customFormat="true" ht="45.75" hidden="false" customHeight="true" outlineLevel="0" collapsed="false">
      <c r="A55" s="13" t="s">
        <v>351</v>
      </c>
      <c r="B55" s="13"/>
      <c r="C55" s="13" t="s">
        <v>352</v>
      </c>
      <c r="D55" s="48" t="s">
        <v>353</v>
      </c>
      <c r="E55" s="16" t="s">
        <v>354</v>
      </c>
      <c r="F55" s="13" t="s">
        <v>355</v>
      </c>
      <c r="G55" s="8"/>
      <c r="H55" s="16" t="s">
        <v>356</v>
      </c>
      <c r="I55" s="15" t="s">
        <v>37</v>
      </c>
      <c r="J55" s="16" t="s">
        <v>357</v>
      </c>
      <c r="K55" s="13" t="n">
        <v>4821100000</v>
      </c>
      <c r="L55" s="13" t="n">
        <v>48211090</v>
      </c>
      <c r="M55" s="29" t="s">
        <v>358</v>
      </c>
      <c r="N55" s="18"/>
      <c r="O55" s="17" t="s">
        <v>359</v>
      </c>
      <c r="P55" s="17" t="s">
        <v>37</v>
      </c>
      <c r="Q55" s="17" t="s">
        <v>37</v>
      </c>
      <c r="R55" s="20" t="n">
        <v>46269</v>
      </c>
      <c r="S55" s="17" t="s">
        <v>42</v>
      </c>
      <c r="T55" s="17" t="s">
        <v>43</v>
      </c>
      <c r="U55" s="15"/>
      <c r="V55" s="15"/>
      <c r="W55" s="17" t="n">
        <v>1250</v>
      </c>
      <c r="X55" s="22" t="n">
        <v>9.8</v>
      </c>
      <c r="Y55" s="23" t="n">
        <f aca="false">ROUND(X55/1.13*1.08/6.7809,4)</f>
        <v>1.3813</v>
      </c>
      <c r="Z55" s="46" t="n">
        <f aca="false">ROUND(Y55*W55,2)</f>
        <v>1726.63</v>
      </c>
      <c r="AA55" s="49" t="s">
        <v>360</v>
      </c>
      <c r="AB55" s="25" t="n">
        <v>4</v>
      </c>
      <c r="AC55" s="26" t="n">
        <v>94</v>
      </c>
      <c r="AD55" s="24" t="n">
        <v>82</v>
      </c>
      <c r="AE55" s="25" t="s">
        <v>361</v>
      </c>
      <c r="AF55" s="17" t="s">
        <v>37</v>
      </c>
      <c r="AG55" s="16" t="s">
        <v>354</v>
      </c>
      <c r="AH55" s="16" t="s">
        <v>47</v>
      </c>
      <c r="AI55" s="28" t="n">
        <f aca="false">ROUND(X55/1.13*1.08,4)</f>
        <v>9.3664</v>
      </c>
      <c r="AJ55" s="2"/>
      <c r="AK55" s="2"/>
    </row>
    <row r="56" customFormat="false" ht="42" hidden="false" customHeight="true" outlineLevel="0" collapsed="false">
      <c r="A56" s="13" t="s">
        <v>362</v>
      </c>
      <c r="B56" s="14" t="s">
        <v>32</v>
      </c>
      <c r="C56" s="13" t="s">
        <v>363</v>
      </c>
      <c r="D56" s="15" t="s">
        <v>364</v>
      </c>
      <c r="E56" s="16" t="s">
        <v>365</v>
      </c>
      <c r="F56" s="17" t="s">
        <v>366</v>
      </c>
      <c r="G56" s="18"/>
      <c r="H56" s="16" t="s">
        <v>367</v>
      </c>
      <c r="I56" s="15" t="s">
        <v>37</v>
      </c>
      <c r="J56" s="15" t="s">
        <v>37</v>
      </c>
      <c r="K56" s="13" t="n">
        <v>9032899099</v>
      </c>
      <c r="L56" s="13" t="n">
        <v>90328939</v>
      </c>
      <c r="M56" s="29" t="s">
        <v>368</v>
      </c>
      <c r="N56" s="19"/>
      <c r="O56" s="17" t="s">
        <v>369</v>
      </c>
      <c r="P56" s="17" t="s">
        <v>85</v>
      </c>
      <c r="Q56" s="17" t="s">
        <v>370</v>
      </c>
      <c r="R56" s="20" t="n">
        <v>46274</v>
      </c>
      <c r="S56" s="17" t="s">
        <v>42</v>
      </c>
      <c r="T56" s="17" t="s">
        <v>43</v>
      </c>
      <c r="U56" s="21"/>
      <c r="V56" s="17"/>
      <c r="W56" s="17" t="n">
        <v>2</v>
      </c>
      <c r="X56" s="22" t="n">
        <v>1800</v>
      </c>
      <c r="Y56" s="23" t="n">
        <f aca="false">ROUND(X56/1.13*1.08/6.7809,4)</f>
        <v>253.7058</v>
      </c>
      <c r="Z56" s="24" t="n">
        <f aca="false">ROUND(Y56*W56,2)</f>
        <v>507.41</v>
      </c>
      <c r="AA56" s="25" t="s">
        <v>371</v>
      </c>
      <c r="AB56" s="25" t="n">
        <v>2</v>
      </c>
      <c r="AC56" s="26" t="n">
        <v>24.41</v>
      </c>
      <c r="AD56" s="13" t="n">
        <v>23.08</v>
      </c>
      <c r="AE56" s="25" t="s">
        <v>372</v>
      </c>
      <c r="AF56" s="13" t="s">
        <v>373</v>
      </c>
      <c r="AG56" s="16" t="s">
        <v>365</v>
      </c>
      <c r="AH56" s="16" t="s">
        <v>47</v>
      </c>
      <c r="AI56" s="23" t="n">
        <f aca="false">ROUND(X56/1.13*1.08,4)</f>
        <v>1720.354</v>
      </c>
    </row>
    <row r="57" customFormat="false" ht="36" hidden="false" customHeight="true" outlineLevel="0" collapsed="false">
      <c r="W57" s="2" t="n">
        <f aca="false">SUM(W2:W56)</f>
        <v>1669</v>
      </c>
      <c r="Z57" s="5" t="n">
        <f aca="false">SUM(Z2:Z56)</f>
        <v>6347.93</v>
      </c>
      <c r="AB57" s="1" t="n">
        <f aca="false">SUM(AB2:AB56)</f>
        <v>16</v>
      </c>
      <c r="AC57" s="1" t="n">
        <f aca="false">SUM(AC2:AC56)</f>
        <v>223.37</v>
      </c>
      <c r="AD57" s="1" t="n">
        <f aca="false">SUM(AD2:AD56)</f>
        <v>200.17</v>
      </c>
    </row>
  </sheetData>
  <autoFilter ref="A1:AI57"/>
  <mergeCells count="28">
    <mergeCell ref="AA2:AA5"/>
    <mergeCell ref="AB2:AB5"/>
    <mergeCell ref="AC2:AC5"/>
    <mergeCell ref="AE2:AE5"/>
    <mergeCell ref="AA6:AA24"/>
    <mergeCell ref="AB6:AB24"/>
    <mergeCell ref="AC6:AC24"/>
    <mergeCell ref="AE6:AE24"/>
    <mergeCell ref="AA25:AA26"/>
    <mergeCell ref="AB25:AB26"/>
    <mergeCell ref="AC25:AC26"/>
    <mergeCell ref="AE25:AE26"/>
    <mergeCell ref="AA27:AA44"/>
    <mergeCell ref="AB27:AB44"/>
    <mergeCell ref="AC27:AC44"/>
    <mergeCell ref="AE27:AE44"/>
    <mergeCell ref="AA46:AA48"/>
    <mergeCell ref="AB46:AB48"/>
    <mergeCell ref="AC46:AC48"/>
    <mergeCell ref="AE46:AE48"/>
    <mergeCell ref="AA49:AA51"/>
    <mergeCell ref="AB49:AB51"/>
    <mergeCell ref="AC49:AC51"/>
    <mergeCell ref="AE49:AE51"/>
    <mergeCell ref="AA52:AA53"/>
    <mergeCell ref="AB52:AB53"/>
    <mergeCell ref="AC52:AC53"/>
    <mergeCell ref="AE52:AE53"/>
  </mergeCells>
  <printOptions headings="false" gridLines="false" gridLinesSet="true" horizontalCentered="false" verticalCentered="false"/>
  <pageMargins left="0.118055555555556" right="0.0777777777777778" top="0.747916666666667" bottom="0.747916666666667" header="0.511811023622047" footer="0.511811023622047"/>
  <pageSetup paperSize="8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LibreOffice/7.6.6.3$Windows_X86_64 LibreOffice_project/d97b2716a9a4a2ce1391dee1765565ea469b0ae7</Application>
  <AppVersion>15.0000</AppVersion>
  <Company>Lenovo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2021-07-22T02:15:00Z</dcterms:created>
  <dc:creator>jbcheng</dc:creator>
  <dc:description/>
  <dc:language>en-US</dc:language>
  <cp:lastModifiedBy/>
  <cp:lastPrinted>2021-07-22T06:54:00Z</cp:lastPrinted>
  <dcterms:modified xsi:type="dcterms:W3CDTF">2026-09-12T13:23:29Z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8AB71097D07D4AD1872569C7738B11D5</vt:lpwstr>
  </property>
  <property fmtid="{D5CDD505-2E9C-101B-9397-08002B2CF9AE}" pid="3" name="KSOProductBuildVer">
    <vt:lpwstr>2052-11.1.0.11636</vt:lpwstr>
  </property>
</Properties>
</file>