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201" sheetId="1" state="visible" r:id="rId3"/>
  </sheets>
  <definedNames>
    <definedName function="false" hidden="true" localSheetId="0" name="_xlnm._FilterDatabase" vbProcedure="false">M20260201!$A$1:$AJ$7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<sst xmlns="http://schemas.openxmlformats.org/spreadsheetml/2006/main" count="132" uniqueCount="101">
  <si>
    <t xml:space="preserve">1) ENGLISH ITEM NAME
 (ex : OOOO machine)</t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</si>
  <si>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</si>
  <si>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Tên tiếng việt</t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</si>
  <si>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</si>
  <si>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</si>
  <si>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</si>
  <si>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</si>
  <si>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</si>
  <si>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</si>
  <si>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</si>
  <si>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</si>
  <si>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</si>
  <si>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</si>
  <si>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</si>
  <si>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</si>
  <si>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</si>
  <si>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</si>
  <si>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</si>
  <si>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</si>
  <si>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</si>
  <si>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</si>
  <si>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</si>
  <si>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</si>
  <si>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</si>
  <si>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</si>
  <si>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</si>
  <si>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</si>
  <si>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</si>
  <si>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</si>
  <si>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</si>
  <si>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</si>
  <si>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</si>
  <si>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</si>
  <si>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LABEL PRINTER</t>
  </si>
  <si>
    <t xml:space="preserve">智能标签打印机</t>
  </si>
  <si>
    <t xml:space="preserve">Mô tả: Máy in tem nhãn - dùng cho hệ thống theo dõi vật liệu – Nhựa + Linh kiện điện tử</t>
  </si>
  <si>
    <t xml:space="preserve">USED FOR MATERIAL TRACKING SYSTEM</t>
  </si>
  <si>
    <t xml:space="preserve">WUHAN JINGCHEN SMART SIGNAGE TECHNOLOGY CO., LTD</t>
  </si>
  <si>
    <t xml:space="preserve">NIIMBOT B32</t>
  </si>
  <si>
    <t xml:space="preserve">/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</si>
  <si>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打印标签用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热转印打印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精臣牌</t>
    </r>
    <r>
      <rPr>
        <sz val="10"/>
        <color rgb="FF000000"/>
        <rFont val="Arial"/>
        <family val="0"/>
        <charset val="134"/>
      </rPr>
      <t xml:space="preserve">|B32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|20~72mm|60mm/S</t>
    </r>
  </si>
  <si>
    <t xml:space="preserve">PLASTIC+ELECTRONIC COMPONENTS</t>
  </si>
  <si>
    <t xml:space="preserve">5V</t>
  </si>
  <si>
    <t xml:space="preserve">3A</t>
  </si>
  <si>
    <t xml:space="preserve">2026.1.28</t>
  </si>
  <si>
    <t xml:space="preserve">CHINA</t>
  </si>
  <si>
    <t xml:space="preserve">NEW</t>
  </si>
  <si>
    <t xml:space="preserve">M1</t>
  </si>
  <si>
    <t xml:space="preserve">50.5*31*21.5</t>
  </si>
  <si>
    <t xml:space="preserve">20*11*4</t>
  </si>
  <si>
    <t xml:space="preserve">YES</t>
  </si>
  <si>
    <t xml:space="preserve">MINI PC</t>
  </si>
  <si>
    <t xml:space="preserve">微型电脑主机</t>
  </si>
  <si>
    <t xml:space="preserve">Mô tả: Máy tính mini (MoreFine M9) - Nhôm + Linh kiện điện tử</t>
  </si>
  <si>
    <t xml:space="preserve">V-PIE Request for Production confirmed by Mr. Michael</t>
  </si>
  <si>
    <t xml:space="preserve">SHENZHEN WIN ELEMENT TECHNOLOGY CO., LTD</t>
  </si>
  <si>
    <t xml:space="preserve">M9</t>
  </si>
  <si>
    <t xml:space="preserve">MFINXB9XV250900978/MFINXB9XV250900534/MFINXB9XV250900979/MFINXB9XV250900964/MFINXB9XV250900966/MFINXB9XV250900432/MFINXB9XV250900981/MFINXB9XV250900564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</si>
  <si>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迷你机型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硬盘容量</t>
    </r>
    <r>
      <rPr>
        <sz val="10"/>
        <color rgb="FF000000"/>
        <rFont val="Arial"/>
        <family val="0"/>
        <charset val="134"/>
      </rPr>
      <t xml:space="preserve">2TB;</t>
    </r>
    <r>
      <rPr>
        <sz val="10"/>
        <color rgb="FF000000"/>
        <rFont val="宋体"/>
        <family val="0"/>
        <charset val="134"/>
      </rPr>
      <t xml:space="preserve">内存</t>
    </r>
    <r>
      <rPr>
        <sz val="10"/>
        <color rgb="FF000000"/>
        <rFont val="Arial"/>
        <family val="0"/>
        <charset val="134"/>
      </rPr>
      <t xml:space="preserve">32GB;</t>
    </r>
    <r>
      <rPr>
        <sz val="10"/>
        <color rgb="FF000000"/>
        <rFont val="宋体"/>
        <family val="0"/>
        <charset val="134"/>
      </rPr>
      <t xml:space="preserve">内存类型</t>
    </r>
    <r>
      <rPr>
        <sz val="10"/>
        <color rgb="FF000000"/>
        <rFont val="Arial"/>
        <family val="0"/>
        <charset val="134"/>
      </rPr>
      <t xml:space="preserve">DDR4;</t>
    </r>
    <r>
      <rPr>
        <sz val="10"/>
        <color rgb="FF000000"/>
        <rFont val="宋体"/>
        <family val="0"/>
        <charset val="134"/>
      </rPr>
      <t xml:space="preserve">电源额定功率</t>
    </r>
    <r>
      <rPr>
        <sz val="10"/>
        <color rgb="FF000000"/>
        <rFont val="Arial"/>
        <family val="0"/>
        <charset val="134"/>
      </rPr>
      <t xml:space="preserve">36W|</t>
    </r>
    <r>
      <rPr>
        <sz val="10"/>
        <color rgb="FF000000"/>
        <rFont val="宋体"/>
        <family val="0"/>
        <charset val="134"/>
      </rPr>
      <t xml:space="preserve">以系统形式报验</t>
    </r>
    <r>
      <rPr>
        <sz val="10"/>
        <color rgb="FF000000"/>
        <rFont val="Arial"/>
        <family val="0"/>
        <charset val="134"/>
      </rPr>
      <t xml:space="preserve">|MoreFine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|M9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|Windows11</t>
    </r>
    <r>
      <rPr>
        <sz val="10"/>
        <color rgb="FF000000"/>
        <rFont val="宋体"/>
        <family val="0"/>
        <charset val="134"/>
      </rPr>
      <t xml:space="preserve">操作系统</t>
    </r>
  </si>
  <si>
    <t xml:space="preserve">AL+ELECTRONIC</t>
  </si>
  <si>
    <t xml:space="preserve">12V</t>
  </si>
  <si>
    <t xml:space="preserve">2025</t>
  </si>
  <si>
    <t xml:space="preserve">M2-M3</t>
  </si>
  <si>
    <t xml:space="preserve">51*33*20/53*46*17</t>
  </si>
  <si>
    <t xml:space="preserve">11.3*10.5*4.2*2</t>
  </si>
  <si>
    <t xml:space="preserve">Mô tả: Máy tính mini (WalkFish M_1) -- Nhôm + Linh kiện điện tử</t>
  </si>
  <si>
    <t xml:space="preserve">1 PLC Staff 1 MIS Spare</t>
  </si>
  <si>
    <t xml:space="preserve">SHENZHEN PINSHANG CHUANGXIANG TECHNOLOGY CO., LTD</t>
  </si>
  <si>
    <t xml:space="preserve">M_1</t>
  </si>
  <si>
    <t xml:space="preserve">M1CO132508C105785/M1CO132508C105783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</si>
  <si>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迷你机型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硬盘容量</t>
    </r>
    <r>
      <rPr>
        <sz val="10"/>
        <color rgb="FF000000"/>
        <rFont val="Arial"/>
        <family val="0"/>
        <charset val="134"/>
      </rPr>
      <t xml:space="preserve">2TB;</t>
    </r>
    <r>
      <rPr>
        <sz val="10"/>
        <color rgb="FF000000"/>
        <rFont val="宋体"/>
        <family val="0"/>
        <charset val="134"/>
      </rPr>
      <t xml:space="preserve">内存</t>
    </r>
    <r>
      <rPr>
        <sz val="10"/>
        <color rgb="FF000000"/>
        <rFont val="Arial"/>
        <family val="0"/>
        <charset val="134"/>
      </rPr>
      <t xml:space="preserve">64G;</t>
    </r>
    <r>
      <rPr>
        <sz val="10"/>
        <color rgb="FF000000"/>
        <rFont val="宋体"/>
        <family val="0"/>
        <charset val="134"/>
      </rPr>
      <t xml:space="preserve">内存类型</t>
    </r>
    <r>
      <rPr>
        <sz val="10"/>
        <color rgb="FF000000"/>
        <rFont val="Arial"/>
        <family val="0"/>
        <charset val="134"/>
      </rPr>
      <t xml:space="preserve">DDR4;</t>
    </r>
    <r>
      <rPr>
        <sz val="10"/>
        <color rgb="FF000000"/>
        <rFont val="宋体"/>
        <family val="0"/>
        <charset val="134"/>
      </rPr>
      <t xml:space="preserve">电源额定功率</t>
    </r>
    <r>
      <rPr>
        <sz val="10"/>
        <color rgb="FF000000"/>
        <rFont val="Arial"/>
        <family val="0"/>
        <charset val="134"/>
      </rPr>
      <t xml:space="preserve">95W|</t>
    </r>
    <r>
      <rPr>
        <sz val="10"/>
        <color rgb="FF000000"/>
        <rFont val="宋体"/>
        <family val="0"/>
        <charset val="134"/>
      </rPr>
      <t xml:space="preserve">以系统形式报验</t>
    </r>
    <r>
      <rPr>
        <sz val="10"/>
        <color rgb="FF000000"/>
        <rFont val="Arial"/>
        <family val="0"/>
        <charset val="134"/>
      </rPr>
      <t xml:space="preserve">|WalkFish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|M_1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|Windows11</t>
    </r>
    <r>
      <rPr>
        <sz val="10"/>
        <color rgb="FF000000"/>
        <rFont val="宋体"/>
        <family val="0"/>
        <charset val="134"/>
      </rPr>
      <t xml:space="preserve">操作系统</t>
    </r>
  </si>
  <si>
    <t xml:space="preserve">19V</t>
  </si>
  <si>
    <t xml:space="preserve">5A</t>
  </si>
  <si>
    <t xml:space="preserve">BLOWER</t>
  </si>
  <si>
    <t xml:space="preserve">鼓风机750W</t>
  </si>
  <si>
    <t xml:space="preserve">Mô tả: Quạt thổi công nghiệp 750W - dùng trong xưởng SMT - Sắt + Linh kiện điện tử</t>
  </si>
  <si>
    <t xml:space="preserve">SMT</t>
  </si>
  <si>
    <t xml:space="preserve">DONGGUAN TAIQUAN ELECTROMECHANICAL EQUIPMENT CO., LTD.</t>
  </si>
  <si>
    <t xml:space="preserve">BV-750</t>
  </si>
  <si>
    <t xml:space="preserve">BL0750023070S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</si>
  <si>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吹风干燥用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鼓风机</t>
    </r>
    <r>
      <rPr>
        <sz val="10"/>
        <color rgb="FF000000"/>
        <rFont val="Arial"/>
        <family val="0"/>
        <charset val="134"/>
      </rPr>
      <t xml:space="preserve">|0.75KW|BLOTEK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|BV-750</t>
    </r>
    <r>
      <rPr>
        <sz val="10"/>
        <color rgb="FF000000"/>
        <rFont val="宋体"/>
        <family val="0"/>
        <charset val="134"/>
      </rPr>
      <t xml:space="preserve">型</t>
    </r>
  </si>
  <si>
    <t xml:space="preserve">IRON+ELECTRONIC</t>
  </si>
  <si>
    <t xml:space="preserve">220V</t>
  </si>
  <si>
    <t xml:space="preserve">0.75KW</t>
  </si>
  <si>
    <t xml:space="preserve">2025.11.20</t>
  </si>
  <si>
    <t xml:space="preserve">J1</t>
  </si>
  <si>
    <t xml:space="preserve">36*32*35</t>
  </si>
  <si>
    <t xml:space="preserve">30*25*30</t>
  </si>
  <si>
    <t xml:space="preserve">NO</t>
  </si>
  <si>
    <t xml:space="preserve">STENCIL</t>
  </si>
  <si>
    <t xml:space="preserve">钢网</t>
  </si>
  <si>
    <t xml:space="preserve">Mô tả: Khuôn in SMT (Stencil) - dùng để in kem hàn - Thép + Nhôm</t>
  </si>
  <si>
    <t xml:space="preserve">SHENZHEN CHANGKE EXCELLENCE TECHNOLOGY CO., LTD</t>
  </si>
  <si>
    <t xml:space="preserve">EV16/USRIC V3&amp;V4</t>
  </si>
  <si>
    <t xml:space="preserve">100-17011-01-01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</si>
  <si>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印刷锡膏用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铝框</t>
    </r>
    <r>
      <rPr>
        <sz val="10"/>
        <color rgb="FF000000"/>
        <rFont val="Arial"/>
        <family val="0"/>
        <charset val="134"/>
      </rPr>
      <t xml:space="preserve">;</t>
    </r>
    <r>
      <rPr>
        <sz val="10"/>
        <color rgb="FF000000"/>
        <rFont val="宋体"/>
        <family val="0"/>
        <charset val="134"/>
      </rPr>
      <t xml:space="preserve">网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腐蚀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切割</t>
    </r>
    <r>
      <rPr>
        <sz val="10"/>
        <color rgb="FF000000"/>
        <rFont val="Arial"/>
        <family val="0"/>
        <charset val="134"/>
      </rPr>
      <t xml:space="preserve">|55*65*2.5CM</t>
    </r>
  </si>
  <si>
    <t xml:space="preserve">STEEL+AL</t>
  </si>
  <si>
    <t xml:space="preserve">2026.02.05</t>
  </si>
  <si>
    <t xml:space="preserve">J2</t>
  </si>
  <si>
    <t xml:space="preserve">60*70*7</t>
  </si>
  <si>
    <t xml:space="preserve">55*65*2CM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</si>
</sst>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00_ "/>
    <numFmt numFmtId="167" formatCode="0.00_ "/>
    <numFmt numFmtId="168" formatCode="0_ "/>
  </numFmts>
  <fonts count="1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6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hieu thu" xfId="20"/>
  </cellStyles>
  <dxfs count="4">
    <dxf>
      <fill>
        <patternFill patternType="solid">
          <fgColor rgb="FF8EB4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0</xdr:colOff>
      <xdr:row>1</xdr:row>
      <xdr:rowOff>0</xdr:rowOff>
    </xdr:from>
    <xdr:to>
      <xdr:col>21</xdr:col>
      <xdr:colOff>352080</xdr:colOff>
      <xdr:row>1</xdr:row>
      <xdr:rowOff>533880</xdr:rowOff>
    </xdr:to>
    <xdr:pic>
      <xdr:nvPicPr>
        <xdr:cNvPr id="0" name="图片 105" descr=""/>
        <xdr:cNvPicPr/>
      </xdr:nvPicPr>
      <xdr:blipFill>
        <a:blip r:embed="rId1"/>
        <a:stretch/>
      </xdr:blipFill>
      <xdr:spPr>
        <a:xfrm>
          <a:off x="14491800" y="581040"/>
          <a:ext cx="3520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21</xdr:col>
      <xdr:colOff>860040</xdr:colOff>
      <xdr:row>3</xdr:row>
      <xdr:rowOff>16200</xdr:rowOff>
    </xdr:to>
    <xdr:pic>
      <xdr:nvPicPr>
        <xdr:cNvPr id="1" name="图片 133" descr=""/>
        <xdr:cNvPicPr/>
      </xdr:nvPicPr>
      <xdr:blipFill>
        <a:blip r:embed="rId2"/>
        <a:stretch/>
      </xdr:blipFill>
      <xdr:spPr>
        <a:xfrm>
          <a:off x="14491800" y="1327320"/>
          <a:ext cx="860040" cy="762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1027080</xdr:colOff>
      <xdr:row>1</xdr:row>
      <xdr:rowOff>533880</xdr:rowOff>
    </xdr:to>
    <xdr:pic>
      <xdr:nvPicPr>
        <xdr:cNvPr id="2" name="图片 1" descr=""/>
        <xdr:cNvPicPr/>
      </xdr:nvPicPr>
      <xdr:blipFill>
        <a:blip r:embed="rId3"/>
        <a:stretch/>
      </xdr:blipFill>
      <xdr:spPr>
        <a:xfrm>
          <a:off x="15487560" y="581040"/>
          <a:ext cx="10270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838440</xdr:colOff>
      <xdr:row>3</xdr:row>
      <xdr:rowOff>16200</xdr:rowOff>
    </xdr:to>
    <xdr:pic>
      <xdr:nvPicPr>
        <xdr:cNvPr id="3" name="图片 2" descr=""/>
        <xdr:cNvPicPr/>
      </xdr:nvPicPr>
      <xdr:blipFill>
        <a:blip r:embed="rId4"/>
        <a:stretch/>
      </xdr:blipFill>
      <xdr:spPr>
        <a:xfrm>
          <a:off x="15487560" y="1327320"/>
          <a:ext cx="838440" cy="762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22</xdr:col>
      <xdr:colOff>533520</xdr:colOff>
      <xdr:row>2</xdr:row>
      <xdr:rowOff>9360</xdr:rowOff>
    </xdr:from>
    <xdr:to>
      <xdr:col>22</xdr:col>
      <xdr:colOff>857520</xdr:colOff>
      <xdr:row>2</xdr:row>
      <xdr:rowOff>282600</xdr:rowOff>
    </xdr:to>
    <xdr:pic>
      <xdr:nvPicPr>
        <xdr:cNvPr id="4" name="图片 3" descr=""/>
        <xdr:cNvPicPr/>
      </xdr:nvPicPr>
      <xdr:blipFill>
        <a:blip r:embed="rId5"/>
        <a:stretch/>
      </xdr:blipFill>
      <xdr:spPr>
        <a:xfrm>
          <a:off x="16021080" y="1336680"/>
          <a:ext cx="324000" cy="2732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824040</xdr:colOff>
      <xdr:row>3</xdr:row>
      <xdr:rowOff>16200</xdr:rowOff>
    </xdr:to>
    <xdr:pic>
      <xdr:nvPicPr>
        <xdr:cNvPr id="5" name="图片 4" descr=""/>
        <xdr:cNvPicPr/>
      </xdr:nvPicPr>
      <xdr:blipFill>
        <a:blip r:embed="rId6"/>
        <a:stretch/>
      </xdr:blipFill>
      <xdr:spPr>
        <a:xfrm>
          <a:off x="15487560" y="1327320"/>
          <a:ext cx="824040" cy="762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883440</xdr:colOff>
      <xdr:row>3</xdr:row>
      <xdr:rowOff>16200</xdr:rowOff>
    </xdr:to>
    <xdr:pic>
      <xdr:nvPicPr>
        <xdr:cNvPr id="6" name="图片 5" descr=""/>
        <xdr:cNvPicPr/>
      </xdr:nvPicPr>
      <xdr:blipFill>
        <a:blip r:embed="rId7"/>
        <a:stretch/>
      </xdr:blipFill>
      <xdr:spPr>
        <a:xfrm>
          <a:off x="15487560" y="1327320"/>
          <a:ext cx="883440" cy="762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839160</xdr:colOff>
      <xdr:row>3</xdr:row>
      <xdr:rowOff>16200</xdr:rowOff>
    </xdr:to>
    <xdr:pic>
      <xdr:nvPicPr>
        <xdr:cNvPr id="7" name="图片 6" descr=""/>
        <xdr:cNvPicPr/>
      </xdr:nvPicPr>
      <xdr:blipFill>
        <a:blip r:embed="rId8"/>
        <a:stretch/>
      </xdr:blipFill>
      <xdr:spPr>
        <a:xfrm>
          <a:off x="15487560" y="1327320"/>
          <a:ext cx="839160" cy="762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854640</xdr:colOff>
      <xdr:row>3</xdr:row>
      <xdr:rowOff>16200</xdr:rowOff>
    </xdr:to>
    <xdr:pic>
      <xdr:nvPicPr>
        <xdr:cNvPr id="8" name="图片 7" descr=""/>
        <xdr:cNvPicPr/>
      </xdr:nvPicPr>
      <xdr:blipFill>
        <a:blip r:embed="rId9"/>
        <a:stretch/>
      </xdr:blipFill>
      <xdr:spPr>
        <a:xfrm>
          <a:off x="15487560" y="1327320"/>
          <a:ext cx="854640" cy="762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22</xdr:col>
      <xdr:colOff>542880</xdr:colOff>
      <xdr:row>2</xdr:row>
      <xdr:rowOff>371520</xdr:rowOff>
    </xdr:from>
    <xdr:to>
      <xdr:col>22</xdr:col>
      <xdr:colOff>893520</xdr:colOff>
      <xdr:row>2</xdr:row>
      <xdr:rowOff>682920</xdr:rowOff>
    </xdr:to>
    <xdr:pic>
      <xdr:nvPicPr>
        <xdr:cNvPr id="9" name="图片 8" descr=""/>
        <xdr:cNvPicPr/>
      </xdr:nvPicPr>
      <xdr:blipFill>
        <a:blip r:embed="rId10"/>
        <a:stretch/>
      </xdr:blipFill>
      <xdr:spPr>
        <a:xfrm>
          <a:off x="16030440" y="1698840"/>
          <a:ext cx="350640" cy="3114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876960</xdr:colOff>
      <xdr:row>3</xdr:row>
      <xdr:rowOff>16200</xdr:rowOff>
    </xdr:to>
    <xdr:pic>
      <xdr:nvPicPr>
        <xdr:cNvPr id="10" name="图片 9" descr=""/>
        <xdr:cNvPicPr/>
      </xdr:nvPicPr>
      <xdr:blipFill>
        <a:blip r:embed="rId11"/>
        <a:stretch/>
      </xdr:blipFill>
      <xdr:spPr>
        <a:xfrm>
          <a:off x="15487560" y="1327320"/>
          <a:ext cx="876960" cy="762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528480</xdr:colOff>
      <xdr:row>3</xdr:row>
      <xdr:rowOff>533880</xdr:rowOff>
    </xdr:to>
    <xdr:pic>
      <xdr:nvPicPr>
        <xdr:cNvPr id="11" name="图片 10" descr=""/>
        <xdr:cNvPicPr/>
      </xdr:nvPicPr>
      <xdr:blipFill>
        <a:blip r:embed="rId12"/>
        <a:stretch/>
      </xdr:blipFill>
      <xdr:spPr>
        <a:xfrm>
          <a:off x="15487560" y="2073240"/>
          <a:ext cx="5284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638280</xdr:colOff>
      <xdr:row>3</xdr:row>
      <xdr:rowOff>533880</xdr:rowOff>
    </xdr:to>
    <xdr:pic>
      <xdr:nvPicPr>
        <xdr:cNvPr id="12" name="图片 11" descr=""/>
        <xdr:cNvPicPr/>
      </xdr:nvPicPr>
      <xdr:blipFill>
        <a:blip r:embed="rId13"/>
        <a:stretch/>
      </xdr:blipFill>
      <xdr:spPr>
        <a:xfrm>
          <a:off x="15487560" y="2073240"/>
          <a:ext cx="6382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767160</xdr:colOff>
      <xdr:row>3</xdr:row>
      <xdr:rowOff>533880</xdr:rowOff>
    </xdr:to>
    <xdr:pic>
      <xdr:nvPicPr>
        <xdr:cNvPr id="13" name="图片 12" descr=""/>
        <xdr:cNvPicPr/>
      </xdr:nvPicPr>
      <xdr:blipFill>
        <a:blip r:embed="rId14"/>
        <a:stretch/>
      </xdr:blipFill>
      <xdr:spPr>
        <a:xfrm>
          <a:off x="14491800" y="2073240"/>
          <a:ext cx="7671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21</xdr:col>
      <xdr:colOff>0</xdr:colOff>
      <xdr:row>4</xdr:row>
      <xdr:rowOff>0</xdr:rowOff>
    </xdr:from>
    <xdr:to>
      <xdr:col>21</xdr:col>
      <xdr:colOff>753120</xdr:colOff>
      <xdr:row>4</xdr:row>
      <xdr:rowOff>746280</xdr:rowOff>
    </xdr:to>
    <xdr:pic>
      <xdr:nvPicPr>
        <xdr:cNvPr id="14" name="图片 13" descr=""/>
        <xdr:cNvPicPr/>
      </xdr:nvPicPr>
      <xdr:blipFill>
        <a:blip r:embed="rId15"/>
        <a:stretch/>
      </xdr:blipFill>
      <xdr:spPr>
        <a:xfrm>
          <a:off x="14491800" y="2819520"/>
          <a:ext cx="753120" cy="7462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21</xdr:col>
      <xdr:colOff>0</xdr:colOff>
      <xdr:row>5</xdr:row>
      <xdr:rowOff>0</xdr:rowOff>
    </xdr:from>
    <xdr:to>
      <xdr:col>21</xdr:col>
      <xdr:colOff>995400</xdr:colOff>
      <xdr:row>5</xdr:row>
      <xdr:rowOff>554400</xdr:rowOff>
    </xdr:to>
    <xdr:pic>
      <xdr:nvPicPr>
        <xdr:cNvPr id="15" name="图片 14" descr=""/>
        <xdr:cNvPicPr/>
      </xdr:nvPicPr>
      <xdr:blipFill>
        <a:blip r:embed="rId16"/>
        <a:stretch/>
      </xdr:blipFill>
      <xdr:spPr>
        <a:xfrm>
          <a:off x="14491800" y="3565440"/>
          <a:ext cx="995400" cy="5544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22</xdr:col>
      <xdr:colOff>0</xdr:colOff>
      <xdr:row>5</xdr:row>
      <xdr:rowOff>0</xdr:rowOff>
    </xdr:from>
    <xdr:to>
      <xdr:col>22</xdr:col>
      <xdr:colOff>1886400</xdr:colOff>
      <xdr:row>5</xdr:row>
      <xdr:rowOff>743760</xdr:rowOff>
    </xdr:to>
    <xdr:pic>
      <xdr:nvPicPr>
        <xdr:cNvPr id="16" name="图片 15" descr=""/>
        <xdr:cNvPicPr/>
      </xdr:nvPicPr>
      <xdr:blipFill>
        <a:blip r:embed="rId17"/>
        <a:stretch/>
      </xdr:blipFill>
      <xdr:spPr>
        <a:xfrm>
          <a:off x="15487560" y="3565440"/>
          <a:ext cx="1886400" cy="7437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608400</xdr:colOff>
      <xdr:row>4</xdr:row>
      <xdr:rowOff>533880</xdr:rowOff>
    </xdr:to>
    <xdr:pic>
      <xdr:nvPicPr>
        <xdr:cNvPr id="17" name="图片 16" descr=""/>
        <xdr:cNvPicPr/>
      </xdr:nvPicPr>
      <xdr:blipFill>
        <a:blip r:embed="rId18"/>
        <a:stretch/>
      </xdr:blipFill>
      <xdr:spPr>
        <a:xfrm>
          <a:off x="15487560" y="2819520"/>
          <a:ext cx="6084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22</xdr:col>
      <xdr:colOff>738720</xdr:colOff>
      <xdr:row>4</xdr:row>
      <xdr:rowOff>0</xdr:rowOff>
    </xdr:from>
    <xdr:to>
      <xdr:col>22</xdr:col>
      <xdr:colOff>1946160</xdr:colOff>
      <xdr:row>4</xdr:row>
      <xdr:rowOff>746280</xdr:rowOff>
    </xdr:to>
    <xdr:pic>
      <xdr:nvPicPr>
        <xdr:cNvPr id="18" name="图片 17" descr=""/>
        <xdr:cNvPicPr/>
      </xdr:nvPicPr>
      <xdr:blipFill>
        <a:blip r:embed="rId19"/>
        <a:stretch/>
      </xdr:blipFill>
      <xdr:spPr>
        <a:xfrm>
          <a:off x="16226280" y="2819520"/>
          <a:ext cx="1207440" cy="74628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7"/>
  <sheetViews>
    <sheetView showFormulas="false" showGridLines="false" showRowColHeaders="true" showZeros="true" rightToLeft="false" tabSelected="true" showOutlineSymbols="true" defaultGridColor="true" view="normal" topLeftCell="A2" colorId="64" zoomScale="75" zoomScaleNormal="75" zoomScalePageLayoutView="100" workbookViewId="0">
      <pane xSplit="2" ySplit="0" topLeftCell="C2" activePane="topRight" state="frozen"/>
      <selection pane="topLeft" activeCell="A2" activeCellId="0" sqref="A2"/>
      <selection pane="topRight" activeCell="C6" activeCellId="0" sqref="C6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26.87"/>
    <col collapsed="false" customWidth="true" hidden="false" outlineLevel="0" max="2" min="2" style="2" width="17.76"/>
    <col collapsed="false" customWidth="true" hidden="false" outlineLevel="0" max="3" min="3" style="2" width="45.08"/>
    <col collapsed="false" customWidth="true" hidden="false" outlineLevel="0" max="4" min="4" style="2" width="22.92"/>
    <col collapsed="false" customWidth="false" hidden="true" outlineLevel="0" max="5" min="5" style="2" width="9.02"/>
    <col collapsed="false" customWidth="true" hidden="true" outlineLevel="0" max="6" min="6" style="2" width="20.37"/>
    <col collapsed="false" customWidth="true" hidden="true" outlineLevel="0" max="7" min="7" style="2" width="36.74"/>
    <col collapsed="false" customWidth="false" hidden="true" outlineLevel="0" max="8" min="8" style="2" width="9.02"/>
    <col collapsed="false" customWidth="true" hidden="true" outlineLevel="0" max="9" min="9" style="2" width="20.37"/>
    <col collapsed="false" customWidth="true" hidden="true" outlineLevel="0" max="10" min="10" style="2" width="14.63"/>
    <col collapsed="false" customWidth="true" hidden="true" outlineLevel="0" max="11" min="11" style="3" width="20.13"/>
    <col collapsed="false" customWidth="true" hidden="true" outlineLevel="0" max="12" min="12" style="3" width="13.53"/>
    <col collapsed="false" customWidth="true" hidden="true" outlineLevel="0" max="13" min="13" style="3" width="12.63"/>
    <col collapsed="false" customWidth="true" hidden="true" outlineLevel="0" max="14" min="14" style="3" width="47.63"/>
    <col collapsed="false" customWidth="true" hidden="true" outlineLevel="0" max="15" min="15" style="3" width="17.13"/>
    <col collapsed="false" customWidth="true" hidden="false" outlineLevel="0" max="16" min="16" style="3" width="22.93"/>
    <col collapsed="false" customWidth="true" hidden="false" outlineLevel="0" max="18" min="17" style="2" width="14.14"/>
    <col collapsed="false" customWidth="true" hidden="false" outlineLevel="0" max="19" min="19" style="2" width="12"/>
    <col collapsed="false" customWidth="true" hidden="false" outlineLevel="0" max="20" min="20" style="2" width="15.88"/>
    <col collapsed="false" customWidth="true" hidden="false" outlineLevel="0" max="21" min="21" style="2" width="15.76"/>
    <col collapsed="false" customWidth="true" hidden="false" outlineLevel="0" max="22" min="22" style="2" width="14.26"/>
    <col collapsed="false" customWidth="true" hidden="false" outlineLevel="0" max="23" min="23" style="2" width="40"/>
    <col collapsed="false" customWidth="true" hidden="false" outlineLevel="0" max="24" min="24" style="2" width="14.27"/>
    <col collapsed="false" customWidth="true" hidden="false" outlineLevel="0" max="26" min="25" style="4" width="16.43"/>
    <col collapsed="false" customWidth="true" hidden="false" outlineLevel="0" max="27" min="27" style="5" width="15"/>
    <col collapsed="false" customWidth="true" hidden="false" outlineLevel="0" max="28" min="28" style="1" width="17"/>
    <col collapsed="false" customWidth="true" hidden="false" outlineLevel="0" max="29" min="29" style="2" width="10.63"/>
    <col collapsed="false" customWidth="true" hidden="false" outlineLevel="0" max="30" min="30" style="6" width="11.63"/>
    <col collapsed="false" customWidth="true" hidden="false" outlineLevel="0" max="31" min="31" style="5" width="11.63"/>
    <col collapsed="false" customWidth="true" hidden="false" outlineLevel="0" max="32" min="32" style="1" width="19.63"/>
    <col collapsed="false" customWidth="true" hidden="false" outlineLevel="0" max="33" min="33" style="2" width="18.13"/>
    <col collapsed="false" customWidth="true" hidden="false" outlineLevel="0" max="34" min="34" style="2" width="22.92"/>
    <col collapsed="false" customWidth="true" hidden="false" outlineLevel="0" max="35" min="35" style="2" width="17"/>
    <col collapsed="false" customWidth="true" hidden="false" outlineLevel="0" max="36" min="36" style="2" width="11.46"/>
    <col collapsed="false" customWidth="true" hidden="false" outlineLevel="0" max="37" min="37" style="2" width="14.87"/>
    <col collapsed="false" customWidth="false" hidden="false" outlineLevel="0" max="16384" min="38" style="2" width="9"/>
  </cols>
  <sheetData>
    <row r="1" s="12" customFormat="true" ht="45.75" hidden="false" customHeight="true" outlineLevel="0" collapsed="false">
      <c r="A1" s="7" t="s">
        <v>0</v>
      </c>
      <c r="B1" s="8" t="s">
        <v>1</v>
      </c>
      <c r="C1" s="8" t="s">
        <v>2</v>
      </c>
      <c r="D1" s="8" t="s">
        <v>3</v>
      </c>
      <c r="E1" s="8"/>
      <c r="F1" s="8"/>
      <c r="G1" s="8" t="s">
        <v>4</v>
      </c>
      <c r="H1" s="9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9" t="s">
        <v>11</v>
      </c>
      <c r="O1" s="9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10" t="s">
        <v>24</v>
      </c>
      <c r="AB1" s="8" t="s">
        <v>25</v>
      </c>
      <c r="AC1" s="7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</v>
      </c>
      <c r="AI1" s="8" t="s">
        <v>31</v>
      </c>
      <c r="AJ1" s="11" t="s">
        <v>32</v>
      </c>
    </row>
    <row r="2" customFormat="false" ht="58.75" hidden="false" customHeight="true" outlineLevel="0" collapsed="false">
      <c r="A2" s="13" t="s">
        <v>33</v>
      </c>
      <c r="B2" s="14" t="s">
        <v>34</v>
      </c>
      <c r="C2" s="14" t="s">
        <v>35</v>
      </c>
      <c r="D2" s="15" t="s">
        <v>36</v>
      </c>
      <c r="E2" s="14"/>
      <c r="F2" s="14"/>
      <c r="G2" s="15" t="s">
        <v>37</v>
      </c>
      <c r="H2" s="16"/>
      <c r="I2" s="15" t="s">
        <v>38</v>
      </c>
      <c r="J2" s="15" t="s">
        <v>39</v>
      </c>
      <c r="K2" s="15" t="s">
        <v>39</v>
      </c>
      <c r="L2" s="13" t="n">
        <v>8443321200</v>
      </c>
      <c r="M2" s="13" t="n">
        <v>84433290</v>
      </c>
      <c r="N2" s="17" t="s">
        <v>40</v>
      </c>
      <c r="O2" s="16"/>
      <c r="P2" s="18" t="s">
        <v>41</v>
      </c>
      <c r="Q2" s="18" t="s">
        <v>42</v>
      </c>
      <c r="R2" s="18" t="s">
        <v>43</v>
      </c>
      <c r="S2" s="19" t="s">
        <v>44</v>
      </c>
      <c r="T2" s="18" t="s">
        <v>45</v>
      </c>
      <c r="U2" s="18" t="s">
        <v>46</v>
      </c>
      <c r="V2" s="20"/>
      <c r="W2" s="18"/>
      <c r="X2" s="18" t="n">
        <v>4</v>
      </c>
      <c r="Y2" s="21" t="n">
        <v>968</v>
      </c>
      <c r="Z2" s="22" t="n">
        <f aca="false">ROUND(Y2/1.13*1.08/6.9678,4)</f>
        <v>132.7777</v>
      </c>
      <c r="AA2" s="23" t="n">
        <f aca="false">ROUND(Z2*X2,2)</f>
        <v>531.11</v>
      </c>
      <c r="AB2" s="20" t="s">
        <v>47</v>
      </c>
      <c r="AC2" s="24" t="n">
        <v>1</v>
      </c>
      <c r="AD2" s="23" t="n">
        <v>9</v>
      </c>
      <c r="AE2" s="23" t="n">
        <v>7.08</v>
      </c>
      <c r="AF2" s="20" t="s">
        <v>48</v>
      </c>
      <c r="AG2" s="18" t="s">
        <v>49</v>
      </c>
      <c r="AH2" s="15" t="s">
        <v>36</v>
      </c>
      <c r="AI2" s="25" t="s">
        <v>50</v>
      </c>
      <c r="AJ2" s="22" t="n">
        <f aca="false">ROUND(Y2/1.13*1.08,4)</f>
        <v>925.1681</v>
      </c>
    </row>
    <row r="3" customFormat="false" ht="58.75" hidden="false" customHeight="true" outlineLevel="0" collapsed="false">
      <c r="A3" s="13" t="s">
        <v>51</v>
      </c>
      <c r="B3" s="14" t="s">
        <v>52</v>
      </c>
      <c r="C3" s="14" t="s">
        <v>53</v>
      </c>
      <c r="D3" s="15" t="s">
        <v>54</v>
      </c>
      <c r="E3" s="14"/>
      <c r="F3" s="14"/>
      <c r="G3" s="15" t="s">
        <v>55</v>
      </c>
      <c r="H3" s="16"/>
      <c r="I3" s="15" t="s">
        <v>56</v>
      </c>
      <c r="J3" s="15" t="s">
        <v>39</v>
      </c>
      <c r="K3" s="15" t="s">
        <v>57</v>
      </c>
      <c r="L3" s="13" t="n">
        <v>8471494000</v>
      </c>
      <c r="M3" s="13" t="n">
        <v>84714910</v>
      </c>
      <c r="N3" s="17" t="s">
        <v>58</v>
      </c>
      <c r="O3" s="16"/>
      <c r="P3" s="18" t="s">
        <v>59</v>
      </c>
      <c r="Q3" s="18" t="s">
        <v>60</v>
      </c>
      <c r="R3" s="18" t="s">
        <v>43</v>
      </c>
      <c r="S3" s="19" t="s">
        <v>61</v>
      </c>
      <c r="T3" s="18" t="s">
        <v>45</v>
      </c>
      <c r="U3" s="18" t="s">
        <v>46</v>
      </c>
      <c r="V3" s="20"/>
      <c r="W3" s="18"/>
      <c r="X3" s="18" t="n">
        <v>8</v>
      </c>
      <c r="Y3" s="21" t="n">
        <v>1495</v>
      </c>
      <c r="Z3" s="22" t="n">
        <f aca="false">ROUND(Y3/1.13*1.08/6.9678,4)</f>
        <v>205.0647</v>
      </c>
      <c r="AA3" s="23" t="n">
        <f aca="false">ROUND(Z3*X3,2)</f>
        <v>1640.52</v>
      </c>
      <c r="AB3" s="18" t="s">
        <v>62</v>
      </c>
      <c r="AC3" s="24" t="n">
        <v>2</v>
      </c>
      <c r="AD3" s="23" t="n">
        <v>16.5</v>
      </c>
      <c r="AE3" s="23" t="n">
        <v>10.48</v>
      </c>
      <c r="AF3" s="24" t="s">
        <v>63</v>
      </c>
      <c r="AG3" s="18" t="s">
        <v>64</v>
      </c>
      <c r="AH3" s="15" t="s">
        <v>54</v>
      </c>
      <c r="AI3" s="25" t="s">
        <v>50</v>
      </c>
      <c r="AJ3" s="22" t="n">
        <f aca="false">ROUND(Y3/1.13*1.08,4)</f>
        <v>1428.8496</v>
      </c>
    </row>
    <row r="4" customFormat="false" ht="58.75" hidden="false" customHeight="true" outlineLevel="0" collapsed="false">
      <c r="A4" s="13" t="s">
        <v>51</v>
      </c>
      <c r="B4" s="14" t="s">
        <v>52</v>
      </c>
      <c r="C4" s="14" t="s">
        <v>65</v>
      </c>
      <c r="D4" s="15" t="s">
        <v>66</v>
      </c>
      <c r="E4" s="14"/>
      <c r="F4" s="14"/>
      <c r="G4" s="15" t="s">
        <v>67</v>
      </c>
      <c r="H4" s="16"/>
      <c r="I4" s="15" t="s">
        <v>68</v>
      </c>
      <c r="J4" s="15" t="s">
        <v>39</v>
      </c>
      <c r="K4" s="15" t="s">
        <v>69</v>
      </c>
      <c r="L4" s="13" t="n">
        <v>8471494000</v>
      </c>
      <c r="M4" s="13" t="n">
        <v>84714910</v>
      </c>
      <c r="N4" s="17" t="s">
        <v>70</v>
      </c>
      <c r="O4" s="16"/>
      <c r="P4" s="18" t="s">
        <v>59</v>
      </c>
      <c r="Q4" s="18" t="s">
        <v>71</v>
      </c>
      <c r="R4" s="18" t="s">
        <v>72</v>
      </c>
      <c r="S4" s="19" t="s">
        <v>61</v>
      </c>
      <c r="T4" s="18" t="s">
        <v>45</v>
      </c>
      <c r="U4" s="18" t="s">
        <v>46</v>
      </c>
      <c r="V4" s="20"/>
      <c r="W4" s="18"/>
      <c r="X4" s="18" t="n">
        <v>2</v>
      </c>
      <c r="Y4" s="21" t="n">
        <v>2460</v>
      </c>
      <c r="Z4" s="22" t="n">
        <f aca="false">ROUND(Y4/1.13*1.08/6.9678,4)</f>
        <v>337.4308</v>
      </c>
      <c r="AA4" s="23" t="n">
        <f aca="false">ROUND(Z4*X4,2)</f>
        <v>674.86</v>
      </c>
      <c r="AB4" s="18"/>
      <c r="AC4" s="24"/>
      <c r="AD4" s="23"/>
      <c r="AE4" s="23" t="n">
        <v>3.52</v>
      </c>
      <c r="AF4" s="24"/>
      <c r="AG4" s="18" t="s">
        <v>64</v>
      </c>
      <c r="AH4" s="15" t="s">
        <v>66</v>
      </c>
      <c r="AI4" s="25" t="s">
        <v>50</v>
      </c>
      <c r="AJ4" s="22" t="n">
        <f aca="false">ROUND(Y4/1.13*1.08,4)</f>
        <v>2351.1504</v>
      </c>
    </row>
    <row r="5" customFormat="false" ht="58.75" hidden="false" customHeight="true" outlineLevel="0" collapsed="false">
      <c r="A5" s="13" t="s">
        <v>73</v>
      </c>
      <c r="B5" s="14" t="s">
        <v>74</v>
      </c>
      <c r="C5" s="14" t="s">
        <v>75</v>
      </c>
      <c r="D5" s="15" t="s">
        <v>76</v>
      </c>
      <c r="E5" s="14"/>
      <c r="F5" s="14"/>
      <c r="G5" s="15" t="s">
        <v>77</v>
      </c>
      <c r="H5" s="16"/>
      <c r="I5" s="15" t="s">
        <v>78</v>
      </c>
      <c r="J5" s="15" t="s">
        <v>39</v>
      </c>
      <c r="K5" s="15" t="s">
        <v>79</v>
      </c>
      <c r="L5" s="13" t="n">
        <v>8414599099</v>
      </c>
      <c r="M5" s="13" t="n">
        <v>84145930</v>
      </c>
      <c r="N5" s="26" t="s">
        <v>80</v>
      </c>
      <c r="O5" s="16"/>
      <c r="P5" s="18" t="s">
        <v>81</v>
      </c>
      <c r="Q5" s="18" t="s">
        <v>82</v>
      </c>
      <c r="R5" s="18" t="s">
        <v>83</v>
      </c>
      <c r="S5" s="19" t="s">
        <v>84</v>
      </c>
      <c r="T5" s="18" t="s">
        <v>45</v>
      </c>
      <c r="U5" s="18" t="s">
        <v>46</v>
      </c>
      <c r="V5" s="20"/>
      <c r="W5" s="18"/>
      <c r="X5" s="18" t="n">
        <v>1</v>
      </c>
      <c r="Y5" s="21" t="n">
        <v>2100</v>
      </c>
      <c r="Z5" s="22" t="n">
        <f aca="false">ROUND(Y5/1.13*1.08/6.9678,4)</f>
        <v>288.0507</v>
      </c>
      <c r="AA5" s="23" t="n">
        <f aca="false">ROUND(Z5*X5,2)</f>
        <v>288.05</v>
      </c>
      <c r="AB5" s="20" t="s">
        <v>85</v>
      </c>
      <c r="AC5" s="24" t="n">
        <v>1</v>
      </c>
      <c r="AD5" s="23" t="n">
        <v>17.2</v>
      </c>
      <c r="AE5" s="23" t="n">
        <v>16.5</v>
      </c>
      <c r="AF5" s="20" t="s">
        <v>86</v>
      </c>
      <c r="AG5" s="18" t="s">
        <v>87</v>
      </c>
      <c r="AH5" s="15" t="s">
        <v>76</v>
      </c>
      <c r="AI5" s="25" t="s">
        <v>88</v>
      </c>
      <c r="AJ5" s="22" t="n">
        <f aca="false">ROUND(Y5/1.13*1.08,4)</f>
        <v>2007.0796</v>
      </c>
    </row>
    <row r="6" customFormat="false" ht="58.75" hidden="false" customHeight="true" outlineLevel="0" collapsed="false">
      <c r="A6" s="13" t="s">
        <v>89</v>
      </c>
      <c r="B6" s="14" t="s">
        <v>90</v>
      </c>
      <c r="C6" s="14" t="s">
        <v>91</v>
      </c>
      <c r="D6" s="15" t="s">
        <v>76</v>
      </c>
      <c r="E6" s="14"/>
      <c r="F6" s="14"/>
      <c r="G6" s="15" t="s">
        <v>92</v>
      </c>
      <c r="H6" s="16"/>
      <c r="I6" s="15" t="s">
        <v>93</v>
      </c>
      <c r="J6" s="15" t="s">
        <v>39</v>
      </c>
      <c r="K6" s="15" t="s">
        <v>94</v>
      </c>
      <c r="L6" s="13" t="n">
        <v>7314490000</v>
      </c>
      <c r="M6" s="13" t="n">
        <v>73144900</v>
      </c>
      <c r="N6" s="26" t="s">
        <v>95</v>
      </c>
      <c r="O6" s="16"/>
      <c r="P6" s="18" t="s">
        <v>96</v>
      </c>
      <c r="Q6" s="18" t="s">
        <v>39</v>
      </c>
      <c r="R6" s="18" t="s">
        <v>39</v>
      </c>
      <c r="S6" s="19" t="s">
        <v>97</v>
      </c>
      <c r="T6" s="18" t="s">
        <v>45</v>
      </c>
      <c r="U6" s="18" t="s">
        <v>46</v>
      </c>
      <c r="V6" s="20"/>
      <c r="W6" s="18"/>
      <c r="X6" s="18" t="n">
        <v>1</v>
      </c>
      <c r="Y6" s="21" t="n">
        <v>270</v>
      </c>
      <c r="Z6" s="22" t="n">
        <f aca="false">ROUND(Y6/1.13*1.08/6.9678,4)</f>
        <v>37.0351</v>
      </c>
      <c r="AA6" s="23" t="n">
        <f aca="false">ROUND(Z6*X6,2)</f>
        <v>37.04</v>
      </c>
      <c r="AB6" s="20" t="s">
        <v>98</v>
      </c>
      <c r="AC6" s="24" t="n">
        <v>1</v>
      </c>
      <c r="AD6" s="23" t="n">
        <v>2.5</v>
      </c>
      <c r="AE6" s="23" t="n">
        <v>1</v>
      </c>
      <c r="AF6" s="20" t="s">
        <v>99</v>
      </c>
      <c r="AG6" s="18" t="s">
        <v>100</v>
      </c>
      <c r="AH6" s="15" t="s">
        <v>76</v>
      </c>
      <c r="AI6" s="25" t="s">
        <v>88</v>
      </c>
      <c r="AJ6" s="22" t="n">
        <f aca="false">ROUND(Y6/1.13*1.08,4)</f>
        <v>258.0531</v>
      </c>
    </row>
    <row r="7" customFormat="false" ht="36" hidden="false" customHeight="true" outlineLevel="0" collapsed="false">
      <c r="X7" s="2" t="n">
        <f aca="false">SUM(X2:X6)</f>
        <v>16</v>
      </c>
      <c r="AA7" s="5" t="n">
        <f aca="false">SUM(AA2:AA6)</f>
        <v>3171.58</v>
      </c>
      <c r="AC7" s="2" t="n">
        <f aca="false">SUM(AC2:AC6)</f>
        <v>5</v>
      </c>
      <c r="AD7" s="1" t="n">
        <f aca="false">SUM(AD2:AD6)</f>
        <v>45.2</v>
      </c>
      <c r="AE7" s="2" t="n">
        <f aca="false">SUM(AE2:AE6)</f>
        <v>38.58</v>
      </c>
    </row>
  </sheetData>
  <autoFilter ref="A1:AJ7"/>
  <mergeCells count="4">
    <mergeCell ref="AB3:AB4"/>
    <mergeCell ref="AC3:AC4"/>
    <mergeCell ref="AD3:AD4"/>
    <mergeCell ref="AF3:AF4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LibreOffice/7.6.7.2$Windows_X86_64 LibreOffice_project/dd47e4b30cb7dab30588d6c79c651f218165e3c5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2026-02-26T10:11:57Z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