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4.jpeg" ContentType="image/jpeg"/>
  <Override PartName="/xl/media/image17.jpeg" ContentType="image/jpeg"/>
  <Override PartName="/xl/media/image3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23.jpeg" ContentType="image/jpeg"/>
  <Override PartName="/xl/media/image9.jpeg" ContentType="image/jpeg"/>
  <Override PartName="/xl/media/image10.jpeg" ContentType="image/jpeg"/>
  <Override PartName="/xl/media/image11.jpeg" ContentType="image/jpeg"/>
  <Override PartName="/xl/media/image12.jpeg" ContentType="image/jpeg"/>
  <Override PartName="/xl/media/image31.wmf" ContentType="image/x-wmf"/>
  <Override PartName="/xl/media/image13.jpeg" ContentType="image/jpeg"/>
  <Override PartName="/xl/media/image14.jpeg" ContentType="image/jpeg"/>
  <Override PartName="/xl/media/image15.jpeg" ContentType="image/jpeg"/>
  <Override PartName="/xl/media/image16.jpeg" ContentType="image/jpeg"/>
  <Override PartName="/xl/media/image18.jpeg" ContentType="image/jpeg"/>
  <Override PartName="/xl/media/image19.jpeg" ContentType="image/jpeg"/>
  <Override PartName="/xl/media/image20.jpeg" ContentType="image/jpeg"/>
  <Override PartName="/xl/media/image21.jpeg" ContentType="image/jpeg"/>
  <Override PartName="/xl/media/image22.jpeg" ContentType="image/jpeg"/>
  <Override PartName="/xl/media/image24.jpeg" ContentType="image/jpe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jpeg" ContentType="image/jpeg"/>
  <Override PartName="/xl/media/image30.jpeg" ContentType="image/jpeg"/>
  <Override PartName="/xl/media/image32.wmf" ContentType="image/x-wmf"/>
  <Override PartName="/xl/media/image33.wmf" ContentType="image/x-wmf"/>
  <Override PartName="/xl/media/image3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40903" sheetId="1" state="visible" r:id="rId3"/>
  </sheets>
  <definedNames>
    <definedName function="false" hidden="true" localSheetId="0" name="_xlnm._FilterDatabase" vbProcedure="false">M20240903!$A$1:$AG$24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<sst xmlns="http://schemas.openxmlformats.org/spreadsheetml/2006/main" count="440" uniqueCount="235">
  <si>
    <t xml:space="preserve">1) ENGLISH ITEM NAME
 (ex : OOOO machine)</t>
  </si>
  <si>
    <t xml:space="preserve">2)中文名称</t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</si>
  <si>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</si>
  <si>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</si>
  <si>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</si>
  <si>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</si>
  <si>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</si>
  <si>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</si>
  <si>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</si>
  <si>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</si>
  <si>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</si>
  <si>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</si>
  <si>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</si>
  <si>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</si>
  <si>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</si>
  <si>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</si>
  <si>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</si>
  <si>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</si>
  <si>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</si>
  <si>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</si>
  <si>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</si>
  <si>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</si>
  <si>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</si>
  <si>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</si>
  <si>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</si>
  <si>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</si>
  <si>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</si>
  <si>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</si>
  <si>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t xml:space="preserve">25)Part size</t>
  </si>
  <si>
    <t xml:space="preserve">26)应用范围</t>
  </si>
  <si>
    <t xml:space="preserve">27)是否带电源</t>
  </si>
  <si>
    <t xml:space="preserve">PR单价</t>
  </si>
  <si>
    <t xml:space="preserve">LABEL PAPER</t>
  </si>
  <si>
    <t xml:space="preserve">Giấy in nhiệt</t>
  </si>
  <si>
    <t xml:space="preserve">标签纸</t>
  </si>
  <si>
    <t xml:space="preserve">SHENZHEN SHENGTIANXIN PRINTING CO., LTD</t>
  </si>
  <si>
    <t xml:space="preserve">/</t>
  </si>
  <si>
    <t xml:space="preserve">010-145-03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</si>
  <si>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纸制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未印刷</t>
    </r>
  </si>
  <si>
    <t xml:space="preserve">纸制</t>
  </si>
  <si>
    <t xml:space="preserve">PAPER</t>
  </si>
  <si>
    <t xml:space="preserve">2024/9/10</t>
  </si>
  <si>
    <t xml:space="preserve">CHINA</t>
  </si>
  <si>
    <t xml:space="preserve">NEW</t>
  </si>
  <si>
    <t xml:space="preserve">M1/M2/M4</t>
  </si>
  <si>
    <t xml:space="preserve">46x31x35x2</t>
  </si>
  <si>
    <t xml:space="preserve">VMATTRACE</t>
  </si>
  <si>
    <t xml:space="preserve">NO</t>
  </si>
  <si>
    <t xml:space="preserve">010-145-05</t>
  </si>
  <si>
    <t xml:space="preserve">M1</t>
  </si>
  <si>
    <t xml:space="preserve">30x24x24</t>
  </si>
  <si>
    <t xml:space="preserve">CARBON RIBBON</t>
  </si>
  <si>
    <t xml:space="preserve">Cuộn than in nhiệt</t>
  </si>
  <si>
    <t xml:space="preserve">碳带</t>
  </si>
  <si>
    <t xml:space="preserve">010-145-06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</si>
  <si>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蜡基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</si>
  <si>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蜡基</t>
  </si>
  <si>
    <t xml:space="preserve">WAX BASED</t>
  </si>
  <si>
    <t xml:space="preserve">M3</t>
  </si>
  <si>
    <t xml:space="preserve">36x27x8</t>
  </si>
  <si>
    <t xml:space="preserve">JINGCHEN B50W CARBON BELT</t>
  </si>
  <si>
    <t xml:space="preserve">Thanh nhựa cuộn mực trong máy in</t>
  </si>
  <si>
    <r>
      <rPr>
        <sz val="10"/>
        <color rgb="FF000000"/>
        <rFont val="宋体"/>
        <family val="0"/>
        <charset val="134"/>
      </rPr>
      <t xml:space="preserve">精臣</t>
    </r>
    <r>
      <rPr>
        <sz val="10"/>
        <color rgb="FF000000"/>
        <rFont val="Arial"/>
        <family val="0"/>
        <charset val="134"/>
      </rPr>
      <t xml:space="preserve">B50W</t>
    </r>
    <r>
      <rPr>
        <sz val="10"/>
        <color rgb="FF000000"/>
        <rFont val="宋体"/>
        <family val="0"/>
        <charset val="134"/>
      </rPr>
      <t xml:space="preserve">碳带</t>
    </r>
  </si>
  <si>
    <t xml:space="preserve">WUHAN JINGCHEN INTELLIGENT IDENTIFICATION TECHNOLOGY CO., LTD</t>
  </si>
  <si>
    <t xml:space="preserve">B50WRR50-30</t>
  </si>
  <si>
    <t xml:space="preserve">010-145-07</t>
  </si>
  <si>
    <r>
      <rPr>
        <sz val="10"/>
        <color theme="1"/>
        <rFont val="Arial"/>
        <family val="0"/>
        <charset val="134"/>
      </rPr>
      <t xml:space="preserve">3|1|</t>
    </r>
    <r>
      <rPr>
        <sz val="10"/>
        <color theme="1"/>
        <rFont val="宋体"/>
        <family val="0"/>
        <charset val="134"/>
      </rPr>
      <t xml:space="preserve">尼龙丝</t>
    </r>
    <r>
      <rPr>
        <sz val="10"/>
        <color theme="1"/>
        <rFont val="Arial"/>
        <family val="0"/>
        <charset val="134"/>
      </rPr>
      <t xml:space="preserve">+</t>
    </r>
    <r>
      <rPr>
        <sz val="10"/>
        <color theme="1"/>
        <rFont val="宋体"/>
        <family val="0"/>
        <charset val="134"/>
      </rPr>
      <t xml:space="preserve">油墨</t>
    </r>
    <r>
      <rPr>
        <sz val="10"/>
        <color theme="1"/>
        <rFont val="Arial"/>
        <family val="0"/>
        <charset val="134"/>
      </rPr>
      <t xml:space="preserve">|</t>
    </r>
    <r>
      <rPr>
        <sz val="10"/>
        <color theme="1"/>
        <rFont val="宋体"/>
        <family val="0"/>
        <charset val="134"/>
      </rPr>
      <t xml:space="preserve">精臣牌</t>
    </r>
    <r>
      <rPr>
        <sz val="10"/>
        <color theme="1"/>
        <rFont val="Arial"/>
        <family val="0"/>
        <charset val="134"/>
      </rPr>
      <t xml:space="preserve">|</t>
    </r>
    <r>
      <rPr>
        <sz val="10"/>
        <color theme="1"/>
        <rFont val="宋体"/>
        <family val="0"/>
        <charset val="134"/>
      </rPr>
      <t xml:space="preserve">B50WRR50-30</t>
    </r>
  </si>
  <si>
    <t xml:space="preserve">RESIN BASED</t>
  </si>
  <si>
    <t xml:space="preserve">2024/7/19</t>
  </si>
  <si>
    <t xml:space="preserve">M5</t>
  </si>
  <si>
    <t xml:space="preserve">47x29x25</t>
  </si>
  <si>
    <t xml:space="preserve">9.8x8.3x6x30</t>
  </si>
  <si>
    <t xml:space="preserve">PURIFIER</t>
  </si>
  <si>
    <t xml:space="preserve">Máy hút khói- Chất liệu: Sắt + Linh kiện điện tử</t>
  </si>
  <si>
    <t xml:space="preserve">净化器</t>
  </si>
  <si>
    <t xml:space="preserve">GUANGZHOU XINXUN ELECTRONIC TECHNOLOGY CO., LTD</t>
  </si>
  <si>
    <t xml:space="preserve">SS-6605</t>
  </si>
  <si>
    <t xml:space="preserve">SSF01</t>
  </si>
  <si>
    <r>
      <rPr>
        <sz val="10"/>
        <rFont val="Arial"/>
        <family val="0"/>
      </rPr>
      <t xml:space="preserve">3|1|</t>
    </r>
    <r>
      <rPr>
        <sz val="10"/>
        <rFont val="宋体"/>
        <family val="0"/>
        <charset val="134"/>
      </rPr>
      <t xml:space="preserve">净化空气用</t>
    </r>
    <r>
      <rPr>
        <sz val="10"/>
        <rFont val="Arial"/>
        <family val="0"/>
      </rPr>
      <t xml:space="preserve">|</t>
    </r>
    <r>
      <rPr>
        <sz val="10"/>
        <rFont val="宋体"/>
        <family val="0"/>
        <charset val="134"/>
      </rPr>
      <t xml:space="preserve">非装备不锈钢外壳</t>
    </r>
    <r>
      <rPr>
        <sz val="10"/>
        <rFont val="Arial"/>
        <family val="0"/>
      </rPr>
      <t xml:space="preserve">|</t>
    </r>
    <r>
      <rPr>
        <sz val="10"/>
        <rFont val="宋体"/>
        <family val="0"/>
        <charset val="134"/>
      </rPr>
      <t xml:space="preserve">非装备不锈钢外壳</t>
    </r>
    <r>
      <rPr>
        <sz val="10"/>
        <rFont val="Arial"/>
        <family val="0"/>
      </rPr>
      <t xml:space="preserve">|24X24X27CM|</t>
    </r>
    <r>
      <rPr>
        <sz val="10"/>
        <rFont val="宋体"/>
        <family val="0"/>
        <charset val="134"/>
      </rPr>
      <t xml:space="preserve">根据空气净化器针对空气中颗粒物去除技术，主要有机械滤网式、静电驻极滤网式、高压静电集尘、负离子和等离子体法等。</t>
    </r>
    <r>
      <rPr>
        <sz val="10"/>
        <rFont val="Arial"/>
        <family val="0"/>
      </rPr>
      <t xml:space="preserve">|SUNSHINE</t>
    </r>
    <r>
      <rPr>
        <sz val="10"/>
        <rFont val="宋体"/>
        <family val="0"/>
        <charset val="134"/>
      </rPr>
      <t xml:space="preserve">牌</t>
    </r>
    <r>
      <rPr>
        <sz val="10"/>
        <rFont val="Arial"/>
        <family val="0"/>
      </rPr>
      <t xml:space="preserve">|SS-6605</t>
    </r>
    <r>
      <rPr>
        <sz val="10"/>
        <rFont val="宋体"/>
        <family val="0"/>
        <charset val="134"/>
      </rPr>
      <t xml:space="preserve">型</t>
    </r>
    <r>
      <rPr>
        <sz val="10"/>
        <rFont val="Arial"/>
        <family val="0"/>
      </rPr>
      <t xml:space="preserve">|50W</t>
    </r>
  </si>
  <si>
    <t xml:space="preserve">铁+电子元件</t>
  </si>
  <si>
    <t xml:space="preserve">IRON+ELECTRONIC COMPONENTS</t>
  </si>
  <si>
    <t xml:space="preserve">AC220</t>
  </si>
  <si>
    <t xml:space="preserve">50W</t>
  </si>
  <si>
    <t xml:space="preserve">2024/9/3</t>
  </si>
  <si>
    <t xml:space="preserve">P1</t>
  </si>
  <si>
    <t xml:space="preserve">75X25X56.5</t>
  </si>
  <si>
    <t xml:space="preserve">24X24X27</t>
  </si>
  <si>
    <t xml:space="preserve">PURIFY THE NVIRONMENT</t>
  </si>
  <si>
    <t xml:space="preserve">YES</t>
  </si>
  <si>
    <t xml:space="preserve">UNIVERSAL WHEEL (WITH BRAKE)</t>
  </si>
  <si>
    <t xml:space="preserve">Bánh xe đa năng (có phanh) - Chất liệu: Sắt + Cao su</t>
  </si>
  <si>
    <t xml:space="preserve">万向车轮（带刹车功能）</t>
  </si>
  <si>
    <t xml:space="preserve">JURANG HARDWARE PLASTIC PRODUCTS CO., LTD</t>
  </si>
  <si>
    <t xml:space="preserve">F01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</si>
  <si>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手推车用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铁</t>
    </r>
    <r>
      <rPr>
        <sz val="10"/>
        <rFont val="Arial"/>
        <family val="0"/>
      </rPr>
      <t xml:space="preserve">+</t>
    </r>
    <r>
      <rPr>
        <sz val="10"/>
        <rFont val="宋体"/>
        <family val="0"/>
      </rPr>
      <t xml:space="preserve">橡胶</t>
    </r>
    <r>
      <rPr>
        <sz val="10"/>
        <rFont val="Arial"/>
        <family val="0"/>
      </rPr>
      <t xml:space="preserve">|50MM|50CM*80cm|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</si>
  <si>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铁+橡胶</t>
  </si>
  <si>
    <t xml:space="preserve">IRON+RUBBER</t>
  </si>
  <si>
    <t xml:space="preserve">P2</t>
  </si>
  <si>
    <t xml:space="preserve">40X30X23</t>
  </si>
  <si>
    <t xml:space="preserve">10X10X4.5</t>
  </si>
  <si>
    <t xml:space="preserve">MOUNTING RACK</t>
  </si>
  <si>
    <t xml:space="preserve">UNIVERSAL WHEEL (NO BRAKE FUNCTION)</t>
  </si>
  <si>
    <t xml:space="preserve">Bánh xe đa năng (không phanh) - Chất liệu: Sắt + Cao su</t>
  </si>
  <si>
    <t xml:space="preserve">万向车轮（无带刹车功能）</t>
  </si>
  <si>
    <t xml:space="preserve">F02</t>
  </si>
  <si>
    <t xml:space="preserve">6.5X10X4.5</t>
  </si>
  <si>
    <t xml:space="preserve">BNC CONNECTOR</t>
  </si>
  <si>
    <t xml:space="preserve">Đầu kết nối tiêu chuẩn BNC - Chất liệu: Đồng</t>
  </si>
  <si>
    <t xml:space="preserve">BNC接头</t>
  </si>
  <si>
    <t xml:space="preserve">ANHANG DA ELECTRONIC WIRE FACTORY</t>
  </si>
  <si>
    <t xml:space="preserve">F03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</si>
  <si>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信号插头用</t>
    </r>
    <r>
      <rPr>
        <sz val="10"/>
        <rFont val="Arial"/>
        <family val="0"/>
      </rPr>
      <t xml:space="preserve">|5V|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|F03</t>
    </r>
    <r>
      <rPr>
        <sz val="10"/>
        <rFont val="宋体"/>
        <family val="0"/>
      </rPr>
      <t xml:space="preserve">型</t>
    </r>
  </si>
  <si>
    <t xml:space="preserve">铜</t>
  </si>
  <si>
    <t xml:space="preserve">COPPER</t>
  </si>
  <si>
    <t xml:space="preserve">6X1</t>
  </si>
  <si>
    <t xml:space="preserve">SIGNAL PLUG</t>
  </si>
  <si>
    <t xml:space="preserve">IC PROGAMING SOCKET</t>
  </si>
  <si>
    <t xml:space="preserve">Đế nạp chương trình IC - Chất liệu: Linh kiện điện tử</t>
  </si>
  <si>
    <t xml:space="preserve">烧录座</t>
  </si>
  <si>
    <t xml:space="preserve">HILO Co., LTD</t>
  </si>
  <si>
    <t xml:space="preserve">F04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</si>
  <si>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|HD-SEEP-S08A</t>
    </r>
  </si>
  <si>
    <t xml:space="preserve">电子元件</t>
  </si>
  <si>
    <t xml:space="preserve">ELECTRONIC COMPONENTS</t>
  </si>
  <si>
    <t xml:space="preserve">9.5X3.5X3</t>
  </si>
  <si>
    <t xml:space="preserve">UPDATE IC PROGRAM</t>
  </si>
  <si>
    <t xml:space="preserve">HEATING ELEMENT</t>
  </si>
  <si>
    <t xml:space="preserve">Thanh ra nhiệt trong máy hàn - Chất liệu: Linh kiện điện tử</t>
  </si>
  <si>
    <t xml:space="preserve">发热芯</t>
  </si>
  <si>
    <t xml:space="preserve">HONGYI ELECTRONIC TECHNOLOGY CO., LTD</t>
  </si>
  <si>
    <t xml:space="preserve">EKK A1321</t>
  </si>
  <si>
    <t xml:space="preserve">F05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</si>
  <si>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电烙铁用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非印刷电路组件制造用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</si>
  <si>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15X9.5X0.5</t>
  </si>
  <si>
    <t xml:space="preserve">ELECTRIC SOLDERING IRON REPAIR</t>
  </si>
  <si>
    <t xml:space="preserve">MULTIPURPOSE PCB</t>
  </si>
  <si>
    <t xml:space="preserve">Bảng mạch - Chất liệu: Bảng mạch PCB</t>
  </si>
  <si>
    <t xml:space="preserve">万用板</t>
  </si>
  <si>
    <t xml:space="preserve">TECHSEN ELECTRONICS (SHENZHEN) CO.,LTD</t>
  </si>
  <si>
    <t xml:space="preserve">F06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</si>
  <si>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单层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无机械元件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无电气元件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</si>
  <si>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ＰＣＢ板</t>
  </si>
  <si>
    <t xml:space="preserve">PCB</t>
  </si>
  <si>
    <t xml:space="preserve">15X9X0.12</t>
  </si>
  <si>
    <t xml:space="preserve">MAKE A CIRCUIT BOARD</t>
  </si>
  <si>
    <t xml:space="preserve">HIGH FREQUENCY SOLDERING TIP</t>
  </si>
  <si>
    <t xml:space="preserve">Mũi hàn - Chất liệu: Sắt</t>
  </si>
  <si>
    <t xml:space="preserve">高频烙铁咀</t>
  </si>
  <si>
    <t xml:space="preserve">CHINA SOLDERING IRON HEAD CO., LTD</t>
  </si>
  <si>
    <t xml:space="preserve">F07</t>
  </si>
  <si>
    <t xml:space="preserve">铁</t>
  </si>
  <si>
    <t xml:space="preserve">IRON</t>
  </si>
  <si>
    <t xml:space="preserve">6X0.5</t>
  </si>
  <si>
    <t xml:space="preserve">STEEL RULE</t>
  </si>
  <si>
    <t xml:space="preserve">Thước thép - Chất liệu: Thép</t>
  </si>
  <si>
    <t xml:space="preserve">钢尺</t>
  </si>
  <si>
    <t xml:space="preserve">F08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</si>
  <si>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测量长度用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测量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</si>
  <si>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钢</t>
  </si>
  <si>
    <t xml:space="preserve">STEEL</t>
  </si>
  <si>
    <t xml:space="preserve">33X3</t>
  </si>
  <si>
    <t xml:space="preserve">GAGE LENGTH</t>
  </si>
  <si>
    <t xml:space="preserve">USB JACK</t>
  </si>
  <si>
    <t xml:space="preserve">Jack USB - Chất liệu: Linh kiện điện tử</t>
  </si>
  <si>
    <t xml:space="preserve">USB座</t>
  </si>
  <si>
    <t xml:space="preserve">HONGXINDA TECHNOLOGY CO., LTD</t>
  </si>
  <si>
    <t xml:space="preserve">F09</t>
  </si>
  <si>
    <r>
      <rPr>
        <sz val="10"/>
        <rFont val="Arial"/>
        <family val="0"/>
      </rPr>
      <t xml:space="preserve">0|1|USB</t>
    </r>
    <r>
      <rPr>
        <sz val="10"/>
        <rFont val="宋体"/>
        <family val="0"/>
      </rPr>
      <t xml:space="preserve">测试用</t>
    </r>
    <r>
      <rPr>
        <sz val="10"/>
        <rFont val="Arial"/>
        <family val="0"/>
      </rPr>
      <t xml:space="preserve">|5V|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</si>
  <si>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1X1.5X05</t>
  </si>
  <si>
    <t xml:space="preserve">FOR MAINTENANCE</t>
  </si>
  <si>
    <t xml:space="preserve">IC JACK</t>
  </si>
  <si>
    <t xml:space="preserve">Ổ cắm IC - Chất liệu: Nhựa + Đồng</t>
  </si>
  <si>
    <t xml:space="preserve">IC座</t>
  </si>
  <si>
    <t xml:space="preserve">YAOJIEDIANZI Co.,LTD</t>
  </si>
  <si>
    <t xml:space="preserve">OTS-20-1.27-01</t>
  </si>
  <si>
    <t xml:space="preserve">F10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</si>
  <si>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用于</t>
    </r>
    <r>
      <rPr>
        <sz val="10"/>
        <rFont val="Arial"/>
        <family val="0"/>
      </rPr>
      <t xml:space="preserve">IC</t>
    </r>
    <r>
      <rPr>
        <sz val="10"/>
        <rFont val="宋体"/>
        <family val="0"/>
      </rPr>
      <t xml:space="preserve">测试用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|F06</t>
    </r>
    <r>
      <rPr>
        <sz val="10"/>
        <rFont val="宋体"/>
        <family val="0"/>
      </rPr>
      <t xml:space="preserve">型</t>
    </r>
  </si>
  <si>
    <t xml:space="preserve">2.5X2.5X2.5</t>
  </si>
  <si>
    <t xml:space="preserve">ELECTRIC SCREW BIT</t>
  </si>
  <si>
    <t xml:space="preserve">Mũi vít - Chất liệu: Sắt</t>
  </si>
  <si>
    <t xml:space="preserve">电动螺丝批咀</t>
  </si>
  <si>
    <t xml:space="preserve">SHENZHEN GOOD PARTNER INTELLIGENT TECHNOLOGY CO., LTD</t>
  </si>
  <si>
    <t xml:space="preserve">Y5X200</t>
  </si>
  <si>
    <t xml:space="preserve">F11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</si>
  <si>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锁螺丝用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铁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未带工作部件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</si>
  <si>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0.5X20</t>
  </si>
  <si>
    <t xml:space="preserve">ELECTRIC SCREW DRIVER</t>
  </si>
  <si>
    <t xml:space="preserve">SOLDERING FIXTURES FOR VR1</t>
  </si>
  <si>
    <t xml:space="preserve">Dụng cụ hỗ trợ hàn VR1 trong sản phẩm - Chất liệu: Sắt + Nhựa phíp</t>
  </si>
  <si>
    <t xml:space="preserve">焊VR1治具</t>
  </si>
  <si>
    <t xml:space="preserve">KTN-GO2</t>
  </si>
  <si>
    <t xml:space="preserve">KTN-GO2F01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</si>
  <si>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焊接用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</si>
  <si>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铁+电木板</t>
  </si>
  <si>
    <t xml:space="preserve">BAKELITE+IRON</t>
  </si>
  <si>
    <t xml:space="preserve">12.5X10X11</t>
  </si>
  <si>
    <t xml:space="preserve">COMPONENT WELDING</t>
  </si>
  <si>
    <t xml:space="preserve">SOLDERING  FIXTURES FOR JK2</t>
  </si>
  <si>
    <r>
      <rPr>
        <sz val="10"/>
        <rFont val="Arial"/>
        <family val="0"/>
        <charset val="134"/>
      </rPr>
      <t xml:space="preserve">Dụng cụ </t>
    </r>
    <r>
      <rPr>
        <sz val="10"/>
        <rFont val="Arial"/>
        <family val="0"/>
      </rPr>
      <t xml:space="preserve">hỗ trợ </t>
    </r>
    <r>
      <rPr>
        <sz val="10"/>
        <rFont val="Arial"/>
        <family val="0"/>
        <charset val="134"/>
      </rPr>
      <t xml:space="preserve">hàn JK2</t>
    </r>
    <r>
      <rPr>
        <sz val="10"/>
        <rFont val="Arial"/>
        <family val="0"/>
      </rPr>
      <t xml:space="preserve"> trong sản phẩm</t>
    </r>
    <r>
      <rPr>
        <sz val="10"/>
        <rFont val="Arial"/>
        <family val="0"/>
        <charset val="134"/>
      </rPr>
      <t xml:space="preserve"> - Chất liệu: Sắt + Nhựa phíp</t>
    </r>
  </si>
  <si>
    <t xml:space="preserve">焊JK2治具</t>
  </si>
  <si>
    <t xml:space="preserve">KTN-GO2F02</t>
  </si>
  <si>
    <t xml:space="preserve">12.5X10X10</t>
  </si>
  <si>
    <t xml:space="preserve">SOLDERING FIXTURE FOR  PLUG</t>
  </si>
  <si>
    <r>
      <rPr>
        <sz val="10"/>
        <rFont val="Arial"/>
        <family val="0"/>
        <charset val="134"/>
      </rPr>
      <t xml:space="preserve">Dụng cụ </t>
    </r>
    <r>
      <rPr>
        <sz val="10"/>
        <rFont val="Arial"/>
        <family val="0"/>
      </rPr>
      <t xml:space="preserve">hỗ trợ </t>
    </r>
    <r>
      <rPr>
        <sz val="10"/>
        <rFont val="Arial"/>
        <family val="0"/>
        <charset val="134"/>
      </rPr>
      <t xml:space="preserve"> hàn jack cắm </t>
    </r>
    <r>
      <rPr>
        <sz val="10"/>
        <rFont val="Arial"/>
        <family val="0"/>
      </rPr>
      <t xml:space="preserve"> trong sản phẩm</t>
    </r>
    <r>
      <rPr>
        <sz val="10"/>
        <rFont val="Arial"/>
        <family val="0"/>
        <charset val="134"/>
      </rPr>
      <t xml:space="preserve"> - Chất liệu: Nhựa phíp</t>
    </r>
  </si>
  <si>
    <t xml:space="preserve">焊插头治具</t>
  </si>
  <si>
    <t xml:space="preserve">KTN-GO2F03</t>
  </si>
  <si>
    <t xml:space="preserve">电木板</t>
  </si>
  <si>
    <t xml:space="preserve">BAKELITE</t>
  </si>
  <si>
    <t xml:space="preserve">11.5X9X0.6</t>
  </si>
  <si>
    <t xml:space="preserve">ASSEMBY FIXTURE  FOR LOCK PCBA</t>
  </si>
  <si>
    <t xml:space="preserve">Dụng cụ hỗ trợ cố định PCBA để lắp ráp - Chất liệu: Nhựa phíp</t>
  </si>
  <si>
    <t xml:space="preserve">锁PCBA治具</t>
  </si>
  <si>
    <t xml:space="preserve">KTN-GO2F04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</si>
  <si>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固定</t>
    </r>
    <r>
      <rPr>
        <sz val="10"/>
        <rFont val="Arial"/>
        <family val="0"/>
      </rPr>
      <t xml:space="preserve">PCBA</t>
    </r>
    <r>
      <rPr>
        <sz val="10"/>
        <rFont val="宋体"/>
        <family val="0"/>
      </rPr>
      <t xml:space="preserve">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</si>
  <si>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12.5X8X3</t>
  </si>
  <si>
    <t xml:space="preserve">COMPONENT ASSEMBLY</t>
  </si>
  <si>
    <t xml:space="preserve">DIVIDING PCB MOULD</t>
  </si>
  <si>
    <t xml:space="preserve">Khuôn tách bảng mạch - Chất liệu: Nhôm</t>
  </si>
  <si>
    <t xml:space="preserve">分板治具</t>
  </si>
  <si>
    <t xml:space="preserve">KTN-GO2F05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</si>
  <si>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分板用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无品牌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无型号</t>
    </r>
  </si>
  <si>
    <t xml:space="preserve">铝</t>
  </si>
  <si>
    <t xml:space="preserve">AL</t>
  </si>
  <si>
    <t xml:space="preserve">24X18X2.5</t>
  </si>
  <si>
    <t xml:space="preserve">PCB EDGE SEPARATION</t>
  </si>
  <si>
    <t xml:space="preserve">COPPER ELECTRODE</t>
  </si>
  <si>
    <t xml:space="preserve">EM KHÔNG BIẾT</t>
  </si>
  <si>
    <t xml:space="preserve">铜工</t>
  </si>
  <si>
    <t xml:space="preserve">G09510001</t>
  </si>
  <si>
    <t xml:space="preserve">991-G09510001</t>
  </si>
  <si>
    <r>
      <rPr>
        <sz val="10"/>
        <rFont val="Arial"/>
        <family val="0"/>
      </rPr>
      <t xml:space="preserve">0|1|</t>
    </r>
    <r>
      <rPr>
        <sz val="10"/>
        <rFont val="宋体"/>
        <family val="0"/>
      </rPr>
      <t xml:space="preserve">板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红铜</t>
    </r>
    <r>
      <rPr>
        <sz val="10"/>
        <rFont val="Arial"/>
        <family val="0"/>
      </rPr>
      <t xml:space="preserve">|</t>
    </r>
    <r>
      <rPr>
        <sz val="10"/>
        <rFont val="宋体"/>
        <family val="0"/>
      </rPr>
      <t xml:space="preserve">平板</t>
    </r>
    <r>
      <rPr>
        <sz val="10"/>
        <rFont val="Arial"/>
        <family val="0"/>
      </rPr>
      <t xml:space="preserve">|100%</t>
    </r>
    <r>
      <rPr>
        <sz val="10"/>
        <rFont val="宋体"/>
        <family val="0"/>
      </rPr>
      <t xml:space="preserve">红铜</t>
    </r>
    <r>
      <rPr>
        <sz val="10"/>
        <rFont val="Arial"/>
        <family val="0"/>
      </rPr>
      <t xml:space="preserve">|14.7*13*4CM|</t>
    </r>
    <r>
      <rPr>
        <sz val="10"/>
        <rFont val="宋体"/>
        <family val="0"/>
      </rPr>
      <t xml:space="preserve">东莞市建宝实业有限公司</t>
    </r>
    <r>
      <rPr>
        <sz val="10"/>
        <rFont val="Arial"/>
        <family val="0"/>
      </rPr>
      <t xml:space="preserve">|24G029-A04F|</t>
    </r>
    <r>
      <rPr>
        <sz val="10"/>
        <rFont val="宋体"/>
        <family val="0"/>
      </rPr>
      <t xml:space="preserve">无型号</t>
    </r>
  </si>
  <si>
    <t xml:space="preserve">A300</t>
  </si>
  <si>
    <t xml:space="preserve">22*22*20</t>
  </si>
  <si>
    <t xml:space="preserve">20*10*17</t>
  </si>
  <si>
    <t xml:space="preserve">FOR TOOLING MODIFY USE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</si>
</sst>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_ "/>
    <numFmt numFmtId="167" formatCode="0.00_ "/>
    <numFmt numFmtId="168" formatCode="0_ "/>
  </numFmts>
  <fonts count="1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楷体"/>
      <family val="0"/>
      <charset val="134"/>
    </font>
    <font>
      <sz val="10"/>
      <color theme="1"/>
      <name val="Arial"/>
      <family val="0"/>
      <charset val="134"/>
    </font>
    <font>
      <sz val="10"/>
      <name val="宋体"/>
      <family val="0"/>
      <charset val="134"/>
    </font>
    <font>
      <sz val="10"/>
      <name val="宋体"/>
      <family val="0"/>
    </font>
    <font>
      <sz val="10"/>
      <color theme="1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1"/>
      <color theme="1"/>
      <name val="楷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6"/>
        <bgColor rgb="FF9999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8EB4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5.png"/><Relationship Id="rId27" Type="http://schemas.openxmlformats.org/officeDocument/2006/relationships/image" Target="../media/image25.png"/><Relationship Id="rId28" Type="http://schemas.openxmlformats.org/officeDocument/2006/relationships/image" Target="../media/image25.png"/><Relationship Id="rId29" Type="http://schemas.openxmlformats.org/officeDocument/2006/relationships/image" Target="../media/image25.png"/><Relationship Id="rId30" Type="http://schemas.openxmlformats.org/officeDocument/2006/relationships/image" Target="../media/image25.png"/><Relationship Id="rId31" Type="http://schemas.openxmlformats.org/officeDocument/2006/relationships/image" Target="../media/image26.png"/><Relationship Id="rId32" Type="http://schemas.openxmlformats.org/officeDocument/2006/relationships/image" Target="../media/image26.png"/><Relationship Id="rId33" Type="http://schemas.openxmlformats.org/officeDocument/2006/relationships/image" Target="../media/image27.png"/><Relationship Id="rId34" Type="http://schemas.openxmlformats.org/officeDocument/2006/relationships/image" Target="../media/image27.png"/><Relationship Id="rId35" Type="http://schemas.openxmlformats.org/officeDocument/2006/relationships/image" Target="../media/image27.png"/><Relationship Id="rId36" Type="http://schemas.openxmlformats.org/officeDocument/2006/relationships/image" Target="../media/image28.png"/><Relationship Id="rId37" Type="http://schemas.openxmlformats.org/officeDocument/2006/relationships/image" Target="../media/image28.png"/><Relationship Id="rId38" Type="http://schemas.openxmlformats.org/officeDocument/2006/relationships/image" Target="../media/image29.jpeg"/><Relationship Id="rId39" Type="http://schemas.openxmlformats.org/officeDocument/2006/relationships/image" Target="../media/image30.jpeg"/><Relationship Id="rId40" Type="http://schemas.openxmlformats.org/officeDocument/2006/relationships/image" Target="../media/image27.png"/><Relationship Id="rId41" Type="http://schemas.openxmlformats.org/officeDocument/2006/relationships/image" Target="../media/image31.wmf"/><Relationship Id="rId42" Type="http://schemas.openxmlformats.org/officeDocument/2006/relationships/image" Target="../media/image32.wmf"/><Relationship Id="rId43" Type="http://schemas.openxmlformats.org/officeDocument/2006/relationships/image" Target="../media/image33.wmf"/><Relationship Id="rId44" Type="http://schemas.openxmlformats.org/officeDocument/2006/relationships/image" Target="../media/image3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324000</xdr:colOff>
      <xdr:row>1</xdr:row>
      <xdr:rowOff>73080</xdr:rowOff>
    </xdr:from>
    <xdr:to>
      <xdr:col>18</xdr:col>
      <xdr:colOff>799200</xdr:colOff>
      <xdr:row>1</xdr:row>
      <xdr:rowOff>599760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5792040" y="654120"/>
          <a:ext cx="475200" cy="5266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266760</xdr:colOff>
      <xdr:row>2</xdr:row>
      <xdr:rowOff>63360</xdr:rowOff>
    </xdr:from>
    <xdr:to>
      <xdr:col>18</xdr:col>
      <xdr:colOff>876600</xdr:colOff>
      <xdr:row>2</xdr:row>
      <xdr:rowOff>635760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5734800" y="1311120"/>
          <a:ext cx="609840" cy="572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321840</xdr:colOff>
      <xdr:row>3</xdr:row>
      <xdr:rowOff>82440</xdr:rowOff>
    </xdr:from>
    <xdr:to>
      <xdr:col>18</xdr:col>
      <xdr:colOff>896040</xdr:colOff>
      <xdr:row>3</xdr:row>
      <xdr:rowOff>601560</xdr:rowOff>
    </xdr:to>
    <xdr:pic>
      <xdr:nvPicPr>
        <xdr:cNvPr id="2" name="图片 3" descr=""/>
        <xdr:cNvPicPr/>
      </xdr:nvPicPr>
      <xdr:blipFill>
        <a:blip r:embed="rId3"/>
        <a:stretch/>
      </xdr:blipFill>
      <xdr:spPr>
        <a:xfrm>
          <a:off x="5789880" y="1996920"/>
          <a:ext cx="574200" cy="519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371520</xdr:colOff>
      <xdr:row>4</xdr:row>
      <xdr:rowOff>101520</xdr:rowOff>
    </xdr:from>
    <xdr:to>
      <xdr:col>18</xdr:col>
      <xdr:colOff>756000</xdr:colOff>
      <xdr:row>4</xdr:row>
      <xdr:rowOff>613080</xdr:rowOff>
    </xdr:to>
    <xdr:pic>
      <xdr:nvPicPr>
        <xdr:cNvPr id="3" name="图片 4" descr="碳带1"/>
        <xdr:cNvPicPr/>
      </xdr:nvPicPr>
      <xdr:blipFill>
        <a:blip r:embed="rId4"/>
        <a:stretch/>
      </xdr:blipFill>
      <xdr:spPr>
        <a:xfrm>
          <a:off x="5839560" y="2682720"/>
          <a:ext cx="384480" cy="51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226080</xdr:colOff>
      <xdr:row>4</xdr:row>
      <xdr:rowOff>147960</xdr:rowOff>
    </xdr:from>
    <xdr:to>
      <xdr:col>19</xdr:col>
      <xdr:colOff>1137600</xdr:colOff>
      <xdr:row>4</xdr:row>
      <xdr:rowOff>509400</xdr:rowOff>
    </xdr:to>
    <xdr:pic>
      <xdr:nvPicPr>
        <xdr:cNvPr id="4" name="图片 5" descr=""/>
        <xdr:cNvPicPr/>
      </xdr:nvPicPr>
      <xdr:blipFill>
        <a:blip r:embed="rId5"/>
        <a:stretch/>
      </xdr:blipFill>
      <xdr:spPr>
        <a:xfrm>
          <a:off x="6689880" y="2729160"/>
          <a:ext cx="911520" cy="361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123120</xdr:colOff>
      <xdr:row>1</xdr:row>
      <xdr:rowOff>152280</xdr:rowOff>
    </xdr:from>
    <xdr:to>
      <xdr:col>20</xdr:col>
      <xdr:colOff>76320</xdr:colOff>
      <xdr:row>1</xdr:row>
      <xdr:rowOff>570960</xdr:rowOff>
    </xdr:to>
    <xdr:pic>
      <xdr:nvPicPr>
        <xdr:cNvPr id="5" name="图片 6" descr=""/>
        <xdr:cNvPicPr/>
      </xdr:nvPicPr>
      <xdr:blipFill>
        <a:blip r:embed="rId6"/>
        <a:stretch/>
      </xdr:blipFill>
      <xdr:spPr>
        <a:xfrm>
          <a:off x="6586920" y="733320"/>
          <a:ext cx="1193400" cy="4186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130680</xdr:colOff>
      <xdr:row>2</xdr:row>
      <xdr:rowOff>127800</xdr:rowOff>
    </xdr:from>
    <xdr:to>
      <xdr:col>20</xdr:col>
      <xdr:colOff>53280</xdr:colOff>
      <xdr:row>2</xdr:row>
      <xdr:rowOff>540360</xdr:rowOff>
    </xdr:to>
    <xdr:pic>
      <xdr:nvPicPr>
        <xdr:cNvPr id="6" name="图片 7" descr=""/>
        <xdr:cNvPicPr/>
      </xdr:nvPicPr>
      <xdr:blipFill>
        <a:blip r:embed="rId7"/>
        <a:stretch/>
      </xdr:blipFill>
      <xdr:spPr>
        <a:xfrm>
          <a:off x="6594480" y="1375560"/>
          <a:ext cx="1162800" cy="412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73800</xdr:colOff>
      <xdr:row>3</xdr:row>
      <xdr:rowOff>126360</xdr:rowOff>
    </xdr:from>
    <xdr:to>
      <xdr:col>20</xdr:col>
      <xdr:colOff>46080</xdr:colOff>
      <xdr:row>3</xdr:row>
      <xdr:rowOff>552600</xdr:rowOff>
    </xdr:to>
    <xdr:pic>
      <xdr:nvPicPr>
        <xdr:cNvPr id="7" name="图片 8" descr=""/>
        <xdr:cNvPicPr/>
      </xdr:nvPicPr>
      <xdr:blipFill>
        <a:blip r:embed="rId8"/>
        <a:stretch/>
      </xdr:blipFill>
      <xdr:spPr>
        <a:xfrm>
          <a:off x="6537600" y="2040840"/>
          <a:ext cx="1212480" cy="426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223560</xdr:colOff>
      <xdr:row>5</xdr:row>
      <xdr:rowOff>123840</xdr:rowOff>
    </xdr:from>
    <xdr:to>
      <xdr:col>18</xdr:col>
      <xdr:colOff>807480</xdr:colOff>
      <xdr:row>5</xdr:row>
      <xdr:rowOff>514080</xdr:rowOff>
    </xdr:to>
    <xdr:pic>
      <xdr:nvPicPr>
        <xdr:cNvPr id="8" name="图片 9" descr="IMG_20240902_101739.jpg"/>
        <xdr:cNvPicPr/>
      </xdr:nvPicPr>
      <xdr:blipFill>
        <a:blip r:embed="rId9"/>
        <a:stretch/>
      </xdr:blipFill>
      <xdr:spPr>
        <a:xfrm>
          <a:off x="5691600" y="3371760"/>
          <a:ext cx="583920" cy="3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983160</xdr:colOff>
      <xdr:row>5</xdr:row>
      <xdr:rowOff>156240</xdr:rowOff>
    </xdr:from>
    <xdr:to>
      <xdr:col>19</xdr:col>
      <xdr:colOff>394560</xdr:colOff>
      <xdr:row>5</xdr:row>
      <xdr:rowOff>529920</xdr:rowOff>
    </xdr:to>
    <xdr:pic>
      <xdr:nvPicPr>
        <xdr:cNvPr id="9" name="图片 10" descr="IMG_20240902_101809.jpg"/>
        <xdr:cNvPicPr/>
      </xdr:nvPicPr>
      <xdr:blipFill>
        <a:blip r:embed="rId10"/>
        <a:srcRect l="9828" t="41142" r="43342" b="27641"/>
        <a:stretch/>
      </xdr:blipFill>
      <xdr:spPr>
        <a:xfrm>
          <a:off x="6451200" y="3404160"/>
          <a:ext cx="407160" cy="37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187920</xdr:colOff>
      <xdr:row>6</xdr:row>
      <xdr:rowOff>143280</xdr:rowOff>
    </xdr:from>
    <xdr:to>
      <xdr:col>18</xdr:col>
      <xdr:colOff>849240</xdr:colOff>
      <xdr:row>6</xdr:row>
      <xdr:rowOff>604440</xdr:rowOff>
    </xdr:to>
    <xdr:pic>
      <xdr:nvPicPr>
        <xdr:cNvPr id="10" name="图片 11" descr="IMG_20240902_102808.jpg"/>
        <xdr:cNvPicPr/>
      </xdr:nvPicPr>
      <xdr:blipFill>
        <a:blip r:embed="rId11"/>
        <a:srcRect l="27378" t="21164" r="22220" b="12162"/>
        <a:stretch/>
      </xdr:blipFill>
      <xdr:spPr>
        <a:xfrm rot="5400000">
          <a:off x="5756040" y="3957840"/>
          <a:ext cx="461160" cy="66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168120</xdr:colOff>
      <xdr:row>7</xdr:row>
      <xdr:rowOff>122040</xdr:rowOff>
    </xdr:from>
    <xdr:to>
      <xdr:col>18</xdr:col>
      <xdr:colOff>822960</xdr:colOff>
      <xdr:row>7</xdr:row>
      <xdr:rowOff>544680</xdr:rowOff>
    </xdr:to>
    <xdr:pic>
      <xdr:nvPicPr>
        <xdr:cNvPr id="11" name="图片 12" descr="IMG_20240902_102926.jpg"/>
        <xdr:cNvPicPr/>
      </xdr:nvPicPr>
      <xdr:blipFill>
        <a:blip r:embed="rId12"/>
        <a:srcRect l="24707" t="36107" r="25683" b="20484"/>
        <a:stretch/>
      </xdr:blipFill>
      <xdr:spPr>
        <a:xfrm>
          <a:off x="5636160" y="4703400"/>
          <a:ext cx="654840" cy="42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195120</xdr:colOff>
      <xdr:row>10</xdr:row>
      <xdr:rowOff>122400</xdr:rowOff>
    </xdr:from>
    <xdr:to>
      <xdr:col>18</xdr:col>
      <xdr:colOff>867960</xdr:colOff>
      <xdr:row>10</xdr:row>
      <xdr:rowOff>544320</xdr:rowOff>
    </xdr:to>
    <xdr:pic>
      <xdr:nvPicPr>
        <xdr:cNvPr id="12" name="图片 13" descr="IMG_20240902_103131.jpg"/>
        <xdr:cNvPicPr/>
      </xdr:nvPicPr>
      <xdr:blipFill>
        <a:blip r:embed="rId13"/>
        <a:srcRect l="11312" t="23025" r="10900" b="12412"/>
        <a:stretch/>
      </xdr:blipFill>
      <xdr:spPr>
        <a:xfrm>
          <a:off x="5663160" y="6704280"/>
          <a:ext cx="672840" cy="42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244440</xdr:colOff>
      <xdr:row>12</xdr:row>
      <xdr:rowOff>133560</xdr:rowOff>
    </xdr:from>
    <xdr:to>
      <xdr:col>18</xdr:col>
      <xdr:colOff>815760</xdr:colOff>
      <xdr:row>12</xdr:row>
      <xdr:rowOff>599760</xdr:rowOff>
    </xdr:to>
    <xdr:pic>
      <xdr:nvPicPr>
        <xdr:cNvPr id="13" name="图片 14" descr="IMG_20240902_103412.jpg"/>
        <xdr:cNvPicPr/>
      </xdr:nvPicPr>
      <xdr:blipFill>
        <a:blip r:embed="rId14"/>
        <a:srcRect l="30852" t="5171" r="14373" b="4891"/>
        <a:stretch/>
      </xdr:blipFill>
      <xdr:spPr>
        <a:xfrm rot="5400000">
          <a:off x="5765040" y="7996320"/>
          <a:ext cx="466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212040</xdr:colOff>
      <xdr:row>8</xdr:row>
      <xdr:rowOff>187200</xdr:rowOff>
    </xdr:from>
    <xdr:to>
      <xdr:col>18</xdr:col>
      <xdr:colOff>883440</xdr:colOff>
      <xdr:row>8</xdr:row>
      <xdr:rowOff>504360</xdr:rowOff>
    </xdr:to>
    <xdr:pic>
      <xdr:nvPicPr>
        <xdr:cNvPr id="14" name="图片 15" descr="IMG_20240902_103624.jpg"/>
        <xdr:cNvPicPr/>
      </xdr:nvPicPr>
      <xdr:blipFill>
        <a:blip r:embed="rId15"/>
        <a:srcRect l="23822" t="36507" r="25383" b="31726"/>
        <a:stretch/>
      </xdr:blipFill>
      <xdr:spPr>
        <a:xfrm>
          <a:off x="5680080" y="5435640"/>
          <a:ext cx="671400" cy="31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206280</xdr:colOff>
      <xdr:row>11</xdr:row>
      <xdr:rowOff>106560</xdr:rowOff>
    </xdr:from>
    <xdr:to>
      <xdr:col>18</xdr:col>
      <xdr:colOff>861120</xdr:colOff>
      <xdr:row>11</xdr:row>
      <xdr:rowOff>535320</xdr:rowOff>
    </xdr:to>
    <xdr:pic>
      <xdr:nvPicPr>
        <xdr:cNvPr id="15" name="图片 16" descr="IMG_20240902_103934.jpg"/>
        <xdr:cNvPicPr/>
      </xdr:nvPicPr>
      <xdr:blipFill>
        <a:blip r:embed="rId16"/>
        <a:srcRect l="7248" t="7545" r="6227" b="15718"/>
        <a:stretch/>
      </xdr:blipFill>
      <xdr:spPr>
        <a:xfrm>
          <a:off x="5674320" y="7355160"/>
          <a:ext cx="654840" cy="42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141480</xdr:colOff>
      <xdr:row>16</xdr:row>
      <xdr:rowOff>287640</xdr:rowOff>
    </xdr:from>
    <xdr:to>
      <xdr:col>18</xdr:col>
      <xdr:colOff>896760</xdr:colOff>
      <xdr:row>16</xdr:row>
      <xdr:rowOff>531720</xdr:rowOff>
    </xdr:to>
    <xdr:pic>
      <xdr:nvPicPr>
        <xdr:cNvPr id="16" name="图片 19" descr="IMG_20240902_103959.jpg"/>
        <xdr:cNvPicPr/>
      </xdr:nvPicPr>
      <xdr:blipFill>
        <a:blip r:embed="rId17"/>
        <a:srcRect l="3387" t="39968" r="4549" b="35707"/>
        <a:stretch/>
      </xdr:blipFill>
      <xdr:spPr>
        <a:xfrm>
          <a:off x="5609520" y="10869840"/>
          <a:ext cx="755280" cy="24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122400</xdr:colOff>
      <xdr:row>13</xdr:row>
      <xdr:rowOff>187200</xdr:rowOff>
    </xdr:from>
    <xdr:to>
      <xdr:col>18</xdr:col>
      <xdr:colOff>959040</xdr:colOff>
      <xdr:row>13</xdr:row>
      <xdr:rowOff>489240</xdr:rowOff>
    </xdr:to>
    <xdr:pic>
      <xdr:nvPicPr>
        <xdr:cNvPr id="17" name="图片 20" descr="IMG_20240902_104108.jpg"/>
        <xdr:cNvPicPr/>
      </xdr:nvPicPr>
      <xdr:blipFill>
        <a:blip r:embed="rId18"/>
        <a:srcRect l="0" t="34627" r="4455" b="34867"/>
        <a:stretch/>
      </xdr:blipFill>
      <xdr:spPr>
        <a:xfrm>
          <a:off x="5590440" y="8769240"/>
          <a:ext cx="836640" cy="30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261720</xdr:colOff>
      <xdr:row>14</xdr:row>
      <xdr:rowOff>168120</xdr:rowOff>
    </xdr:from>
    <xdr:to>
      <xdr:col>18</xdr:col>
      <xdr:colOff>781920</xdr:colOff>
      <xdr:row>14</xdr:row>
      <xdr:rowOff>572400</xdr:rowOff>
    </xdr:to>
    <xdr:pic>
      <xdr:nvPicPr>
        <xdr:cNvPr id="18" name="图片 21" descr="IMG_20240902_104156.jpg"/>
        <xdr:cNvPicPr/>
      </xdr:nvPicPr>
      <xdr:blipFill>
        <a:blip r:embed="rId19"/>
        <a:srcRect l="35058" t="30653" r="28428" b="33864"/>
        <a:stretch/>
      </xdr:blipFill>
      <xdr:spPr>
        <a:xfrm rot="5400000">
          <a:off x="5787720" y="9358920"/>
          <a:ext cx="404280" cy="52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178560</xdr:colOff>
      <xdr:row>9</xdr:row>
      <xdr:rowOff>166320</xdr:rowOff>
    </xdr:from>
    <xdr:to>
      <xdr:col>18</xdr:col>
      <xdr:colOff>902160</xdr:colOff>
      <xdr:row>9</xdr:row>
      <xdr:rowOff>546840</xdr:rowOff>
    </xdr:to>
    <xdr:pic>
      <xdr:nvPicPr>
        <xdr:cNvPr id="19" name="图片 22" descr="IMG_20240902_104351.jpg"/>
        <xdr:cNvPicPr/>
      </xdr:nvPicPr>
      <xdr:blipFill>
        <a:blip r:embed="rId20"/>
        <a:srcRect l="25594" t="21693" r="32073" b="19168"/>
        <a:stretch/>
      </xdr:blipFill>
      <xdr:spPr>
        <a:xfrm rot="5400000">
          <a:off x="5817960" y="5909760"/>
          <a:ext cx="380520" cy="72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225360</xdr:colOff>
      <xdr:row>18</xdr:row>
      <xdr:rowOff>122400</xdr:rowOff>
    </xdr:from>
    <xdr:to>
      <xdr:col>18</xdr:col>
      <xdr:colOff>799200</xdr:colOff>
      <xdr:row>18</xdr:row>
      <xdr:rowOff>609120</xdr:rowOff>
    </xdr:to>
    <xdr:pic>
      <xdr:nvPicPr>
        <xdr:cNvPr id="20" name="图片 23" descr="IMG_20240906_162013.jpg"/>
        <xdr:cNvPicPr/>
      </xdr:nvPicPr>
      <xdr:blipFill>
        <a:blip r:embed="rId21"/>
        <a:srcRect l="17111" t="23425" r="17324" b="18684"/>
        <a:stretch/>
      </xdr:blipFill>
      <xdr:spPr>
        <a:xfrm rot="5400000">
          <a:off x="5736960" y="11994480"/>
          <a:ext cx="486720" cy="57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228600</xdr:colOff>
      <xdr:row>19</xdr:row>
      <xdr:rowOff>151200</xdr:rowOff>
    </xdr:from>
    <xdr:to>
      <xdr:col>18</xdr:col>
      <xdr:colOff>765360</xdr:colOff>
      <xdr:row>19</xdr:row>
      <xdr:rowOff>570600</xdr:rowOff>
    </xdr:to>
    <xdr:pic>
      <xdr:nvPicPr>
        <xdr:cNvPr id="21" name="图片 24" descr="IMG_20240906_162019.jpg"/>
        <xdr:cNvPicPr/>
      </xdr:nvPicPr>
      <xdr:blipFill>
        <a:blip r:embed="rId22"/>
        <a:srcRect l="10981" t="23805" r="16791" b="33867"/>
        <a:stretch/>
      </xdr:blipFill>
      <xdr:spPr>
        <a:xfrm>
          <a:off x="5696640" y="12733560"/>
          <a:ext cx="536760" cy="41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263880</xdr:colOff>
      <xdr:row>20</xdr:row>
      <xdr:rowOff>131400</xdr:rowOff>
    </xdr:from>
    <xdr:to>
      <xdr:col>18</xdr:col>
      <xdr:colOff>880920</xdr:colOff>
      <xdr:row>20</xdr:row>
      <xdr:rowOff>550800</xdr:rowOff>
    </xdr:to>
    <xdr:pic>
      <xdr:nvPicPr>
        <xdr:cNvPr id="22" name="图片 25" descr="IMG_20240906_162026.jpg"/>
        <xdr:cNvPicPr/>
      </xdr:nvPicPr>
      <xdr:blipFill>
        <a:blip r:embed="rId23"/>
        <a:srcRect l="24760" t="24185" r="18790" b="13563"/>
        <a:stretch/>
      </xdr:blipFill>
      <xdr:spPr>
        <a:xfrm rot="16200000">
          <a:off x="5830560" y="13281840"/>
          <a:ext cx="419400" cy="61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271080</xdr:colOff>
      <xdr:row>17</xdr:row>
      <xdr:rowOff>108000</xdr:rowOff>
    </xdr:from>
    <xdr:to>
      <xdr:col>18</xdr:col>
      <xdr:colOff>764640</xdr:colOff>
      <xdr:row>17</xdr:row>
      <xdr:rowOff>573120</xdr:rowOff>
    </xdr:to>
    <xdr:pic>
      <xdr:nvPicPr>
        <xdr:cNvPr id="23" name="图片 26" descr="IMG_20240906_161750.jpg"/>
        <xdr:cNvPicPr/>
      </xdr:nvPicPr>
      <xdr:blipFill>
        <a:blip r:embed="rId24"/>
        <a:stretch/>
      </xdr:blipFill>
      <xdr:spPr>
        <a:xfrm>
          <a:off x="5739120" y="11356920"/>
          <a:ext cx="493560" cy="46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277560</xdr:colOff>
      <xdr:row>10</xdr:row>
      <xdr:rowOff>135360</xdr:rowOff>
    </xdr:from>
    <xdr:to>
      <xdr:col>19</xdr:col>
      <xdr:colOff>1153440</xdr:colOff>
      <xdr:row>10</xdr:row>
      <xdr:rowOff>613080</xdr:rowOff>
    </xdr:to>
    <xdr:pic>
      <xdr:nvPicPr>
        <xdr:cNvPr id="24" name="Picture 1" descr=""/>
        <xdr:cNvPicPr/>
      </xdr:nvPicPr>
      <xdr:blipFill>
        <a:blip r:embed="rId25"/>
        <a:srcRect l="20003" t="61809" r="63953" b="22685"/>
        <a:stretch/>
      </xdr:blipFill>
      <xdr:spPr>
        <a:xfrm>
          <a:off x="6741360" y="6717240"/>
          <a:ext cx="875880" cy="4777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458640</xdr:colOff>
      <xdr:row>5</xdr:row>
      <xdr:rowOff>18360</xdr:rowOff>
    </xdr:from>
    <xdr:to>
      <xdr:col>19</xdr:col>
      <xdr:colOff>1136520</xdr:colOff>
      <xdr:row>5</xdr:row>
      <xdr:rowOff>505080</xdr:rowOff>
    </xdr:to>
    <xdr:pic>
      <xdr:nvPicPr>
        <xdr:cNvPr id="25" name="Picture 1" descr=""/>
        <xdr:cNvPicPr/>
      </xdr:nvPicPr>
      <xdr:blipFill>
        <a:blip r:embed="rId26"/>
        <a:srcRect l="2282" t="27565" r="81577" b="56521"/>
        <a:stretch/>
      </xdr:blipFill>
      <xdr:spPr>
        <a:xfrm>
          <a:off x="6922440" y="3266280"/>
          <a:ext cx="677880" cy="4867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286560</xdr:colOff>
      <xdr:row>6</xdr:row>
      <xdr:rowOff>73800</xdr:rowOff>
    </xdr:from>
    <xdr:to>
      <xdr:col>19</xdr:col>
      <xdr:colOff>1175040</xdr:colOff>
      <xdr:row>6</xdr:row>
      <xdr:rowOff>551520</xdr:rowOff>
    </xdr:to>
    <xdr:pic>
      <xdr:nvPicPr>
        <xdr:cNvPr id="26" name="Picture 1" descr=""/>
        <xdr:cNvPicPr/>
      </xdr:nvPicPr>
      <xdr:blipFill>
        <a:blip r:embed="rId27"/>
        <a:srcRect l="19779" t="27565" r="63953" b="56924"/>
        <a:stretch/>
      </xdr:blipFill>
      <xdr:spPr>
        <a:xfrm>
          <a:off x="6750360" y="3988440"/>
          <a:ext cx="888480" cy="4777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265320</xdr:colOff>
      <xdr:row>7</xdr:row>
      <xdr:rowOff>71280</xdr:rowOff>
    </xdr:from>
    <xdr:to>
      <xdr:col>19</xdr:col>
      <xdr:colOff>1141200</xdr:colOff>
      <xdr:row>7</xdr:row>
      <xdr:rowOff>545760</xdr:rowOff>
    </xdr:to>
    <xdr:pic>
      <xdr:nvPicPr>
        <xdr:cNvPr id="27" name="Picture 1" descr=""/>
        <xdr:cNvPicPr/>
      </xdr:nvPicPr>
      <xdr:blipFill>
        <a:blip r:embed="rId28"/>
        <a:srcRect l="2282" t="45088" r="81691" b="39199"/>
        <a:stretch/>
      </xdr:blipFill>
      <xdr:spPr>
        <a:xfrm>
          <a:off x="6729120" y="4652640"/>
          <a:ext cx="875880" cy="4744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309240</xdr:colOff>
      <xdr:row>8</xdr:row>
      <xdr:rowOff>131400</xdr:rowOff>
    </xdr:from>
    <xdr:to>
      <xdr:col>19</xdr:col>
      <xdr:colOff>1191600</xdr:colOff>
      <xdr:row>8</xdr:row>
      <xdr:rowOff>615600</xdr:rowOff>
    </xdr:to>
    <xdr:pic>
      <xdr:nvPicPr>
        <xdr:cNvPr id="28" name="Picture 1" descr=""/>
        <xdr:cNvPicPr/>
      </xdr:nvPicPr>
      <xdr:blipFill>
        <a:blip r:embed="rId29"/>
        <a:srcRect l="19890" t="45088" r="63967" b="39199"/>
        <a:stretch/>
      </xdr:blipFill>
      <xdr:spPr>
        <a:xfrm>
          <a:off x="6773040" y="5379840"/>
          <a:ext cx="882360" cy="484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306720</xdr:colOff>
      <xdr:row>9</xdr:row>
      <xdr:rowOff>91440</xdr:rowOff>
    </xdr:from>
    <xdr:to>
      <xdr:col>19</xdr:col>
      <xdr:colOff>1182600</xdr:colOff>
      <xdr:row>9</xdr:row>
      <xdr:rowOff>559800</xdr:rowOff>
    </xdr:to>
    <xdr:pic>
      <xdr:nvPicPr>
        <xdr:cNvPr id="29" name="Picture 1" descr=""/>
        <xdr:cNvPicPr/>
      </xdr:nvPicPr>
      <xdr:blipFill>
        <a:blip r:embed="rId30"/>
        <a:srcRect l="2282" t="61809" r="81691" b="22685"/>
        <a:stretch/>
      </xdr:blipFill>
      <xdr:spPr>
        <a:xfrm>
          <a:off x="6770520" y="6006600"/>
          <a:ext cx="875880" cy="46836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321480</xdr:colOff>
      <xdr:row>16</xdr:row>
      <xdr:rowOff>102240</xdr:rowOff>
    </xdr:from>
    <xdr:to>
      <xdr:col>19</xdr:col>
      <xdr:colOff>1221480</xdr:colOff>
      <xdr:row>16</xdr:row>
      <xdr:rowOff>592560</xdr:rowOff>
    </xdr:to>
    <xdr:pic>
      <xdr:nvPicPr>
        <xdr:cNvPr id="30" name="Picture 2" descr=""/>
        <xdr:cNvPicPr/>
      </xdr:nvPicPr>
      <xdr:blipFill>
        <a:blip r:embed="rId31"/>
        <a:srcRect l="20027" t="61842" r="63953" b="22685"/>
        <a:stretch/>
      </xdr:blipFill>
      <xdr:spPr>
        <a:xfrm>
          <a:off x="6785280" y="10684440"/>
          <a:ext cx="900000" cy="4903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264960</xdr:colOff>
      <xdr:row>15</xdr:row>
      <xdr:rowOff>67320</xdr:rowOff>
    </xdr:from>
    <xdr:to>
      <xdr:col>19</xdr:col>
      <xdr:colOff>1164960</xdr:colOff>
      <xdr:row>15</xdr:row>
      <xdr:rowOff>554040</xdr:rowOff>
    </xdr:to>
    <xdr:pic>
      <xdr:nvPicPr>
        <xdr:cNvPr id="31" name="Picture 2" descr=""/>
        <xdr:cNvPicPr/>
      </xdr:nvPicPr>
      <xdr:blipFill>
        <a:blip r:embed="rId32"/>
        <a:srcRect l="2353" t="61649" r="81620" b="22685"/>
        <a:stretch/>
      </xdr:blipFill>
      <xdr:spPr>
        <a:xfrm>
          <a:off x="6728760" y="9982800"/>
          <a:ext cx="900000" cy="4867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348120</xdr:colOff>
      <xdr:row>17</xdr:row>
      <xdr:rowOff>136440</xdr:rowOff>
    </xdr:from>
    <xdr:to>
      <xdr:col>20</xdr:col>
      <xdr:colOff>1800</xdr:colOff>
      <xdr:row>17</xdr:row>
      <xdr:rowOff>601560</xdr:rowOff>
    </xdr:to>
    <xdr:pic>
      <xdr:nvPicPr>
        <xdr:cNvPr id="32" name="Picture 3" descr=""/>
        <xdr:cNvPicPr/>
      </xdr:nvPicPr>
      <xdr:blipFill>
        <a:blip r:embed="rId33"/>
        <a:srcRect l="2429" t="33290" r="81624" b="51409"/>
        <a:stretch/>
      </xdr:blipFill>
      <xdr:spPr>
        <a:xfrm>
          <a:off x="6811920" y="11385360"/>
          <a:ext cx="893880" cy="4651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342360</xdr:colOff>
      <xdr:row>18</xdr:row>
      <xdr:rowOff>71640</xdr:rowOff>
    </xdr:from>
    <xdr:to>
      <xdr:col>20</xdr:col>
      <xdr:colOff>2160</xdr:colOff>
      <xdr:row>18</xdr:row>
      <xdr:rowOff>546840</xdr:rowOff>
    </xdr:to>
    <xdr:pic>
      <xdr:nvPicPr>
        <xdr:cNvPr id="33" name="Picture 3" descr=""/>
        <xdr:cNvPicPr/>
      </xdr:nvPicPr>
      <xdr:blipFill>
        <a:blip r:embed="rId34"/>
        <a:srcRect l="19916" t="33290" r="64026" b="51208"/>
        <a:stretch/>
      </xdr:blipFill>
      <xdr:spPr>
        <a:xfrm>
          <a:off x="6806160" y="11987280"/>
          <a:ext cx="900000" cy="4752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295920</xdr:colOff>
      <xdr:row>20</xdr:row>
      <xdr:rowOff>119880</xdr:rowOff>
    </xdr:from>
    <xdr:to>
      <xdr:col>19</xdr:col>
      <xdr:colOff>1208520</xdr:colOff>
      <xdr:row>20</xdr:row>
      <xdr:rowOff>601560</xdr:rowOff>
    </xdr:to>
    <xdr:pic>
      <xdr:nvPicPr>
        <xdr:cNvPr id="34" name="Picture 3" descr=""/>
        <xdr:cNvPicPr/>
      </xdr:nvPicPr>
      <xdr:blipFill>
        <a:blip r:embed="rId35"/>
        <a:srcRect l="19694" t="50607" r="64026" b="33689"/>
        <a:stretch/>
      </xdr:blipFill>
      <xdr:spPr>
        <a:xfrm>
          <a:off x="6759720" y="13369320"/>
          <a:ext cx="912600" cy="4816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323280</xdr:colOff>
      <xdr:row>13</xdr:row>
      <xdr:rowOff>125640</xdr:rowOff>
    </xdr:from>
    <xdr:to>
      <xdr:col>19</xdr:col>
      <xdr:colOff>1214640</xdr:colOff>
      <xdr:row>13</xdr:row>
      <xdr:rowOff>579240</xdr:rowOff>
    </xdr:to>
    <xdr:pic>
      <xdr:nvPicPr>
        <xdr:cNvPr id="35" name="Picture 4" descr=""/>
        <xdr:cNvPicPr/>
      </xdr:nvPicPr>
      <xdr:blipFill>
        <a:blip r:embed="rId36"/>
        <a:srcRect l="2410" t="44332" r="81790" b="40153"/>
        <a:stretch/>
      </xdr:blipFill>
      <xdr:spPr>
        <a:xfrm>
          <a:off x="6787080" y="8707680"/>
          <a:ext cx="891360" cy="45360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19</xdr:col>
      <xdr:colOff>288360</xdr:colOff>
      <xdr:row>11</xdr:row>
      <xdr:rowOff>106560</xdr:rowOff>
    </xdr:from>
    <xdr:to>
      <xdr:col>19</xdr:col>
      <xdr:colOff>1156680</xdr:colOff>
      <xdr:row>11</xdr:row>
      <xdr:rowOff>541080</xdr:rowOff>
    </xdr:to>
    <xdr:pic>
      <xdr:nvPicPr>
        <xdr:cNvPr id="36" name="Picture 4" descr=""/>
        <xdr:cNvPicPr/>
      </xdr:nvPicPr>
      <xdr:blipFill>
        <a:blip r:embed="rId37"/>
        <a:srcRect l="2410" t="27708" r="81790" b="56936"/>
        <a:stretch/>
      </xdr:blipFill>
      <xdr:spPr>
        <a:xfrm>
          <a:off x="6752160" y="7355160"/>
          <a:ext cx="868320" cy="4345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18</xdr:col>
      <xdr:colOff>254880</xdr:colOff>
      <xdr:row>21</xdr:row>
      <xdr:rowOff>91440</xdr:rowOff>
    </xdr:from>
    <xdr:to>
      <xdr:col>18</xdr:col>
      <xdr:colOff>851400</xdr:colOff>
      <xdr:row>21</xdr:row>
      <xdr:rowOff>538200</xdr:rowOff>
    </xdr:to>
    <xdr:pic>
      <xdr:nvPicPr>
        <xdr:cNvPr id="37" name="图片 44" descr="IMG_20240911_114518.jpg"/>
        <xdr:cNvPicPr/>
      </xdr:nvPicPr>
      <xdr:blipFill>
        <a:blip r:embed="rId38"/>
        <a:stretch/>
      </xdr:blipFill>
      <xdr:spPr>
        <a:xfrm rot="5400000">
          <a:off x="5797800" y="13932720"/>
          <a:ext cx="446760" cy="59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289080</xdr:colOff>
      <xdr:row>15</xdr:row>
      <xdr:rowOff>149760</xdr:rowOff>
    </xdr:from>
    <xdr:to>
      <xdr:col>18</xdr:col>
      <xdr:colOff>828360</xdr:colOff>
      <xdr:row>15</xdr:row>
      <xdr:rowOff>580680</xdr:rowOff>
    </xdr:to>
    <xdr:pic>
      <xdr:nvPicPr>
        <xdr:cNvPr id="38" name="图片 45" descr="IMG_20240911_141711.jpg"/>
        <xdr:cNvPicPr/>
      </xdr:nvPicPr>
      <xdr:blipFill>
        <a:blip r:embed="rId39"/>
        <a:srcRect l="34777" t="20149" r="19870" b="21375"/>
        <a:stretch/>
      </xdr:blipFill>
      <xdr:spPr>
        <a:xfrm>
          <a:off x="5757120" y="10065240"/>
          <a:ext cx="539280" cy="43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303480</xdr:colOff>
      <xdr:row>19</xdr:row>
      <xdr:rowOff>108720</xdr:rowOff>
    </xdr:from>
    <xdr:to>
      <xdr:col>19</xdr:col>
      <xdr:colOff>1209960</xdr:colOff>
      <xdr:row>19</xdr:row>
      <xdr:rowOff>608760</xdr:rowOff>
    </xdr:to>
    <xdr:pic>
      <xdr:nvPicPr>
        <xdr:cNvPr id="39" name="Picture 3" descr=""/>
        <xdr:cNvPicPr/>
      </xdr:nvPicPr>
      <xdr:blipFill>
        <a:blip r:embed="rId40"/>
        <a:srcRect l="2209" t="50401" r="81624" b="33290"/>
        <a:stretch/>
      </xdr:blipFill>
      <xdr:spPr>
        <a:xfrm>
          <a:off x="6767280" y="12691080"/>
          <a:ext cx="906480" cy="500040"/>
        </a:xfrm>
        <a:prstGeom prst="rect">
          <a:avLst/>
        </a:prstGeom>
        <a:ln w="1">
          <a:noFill/>
        </a:ln>
      </xdr:spPr>
    </xdr:pic>
    <xdr:clientData/>
  </xdr:twoCellAnchor>
  <xdr:twoCellAnchor editAs="twoCell">
    <xdr:from>
      <xdr:col>19</xdr:col>
      <xdr:colOff>266040</xdr:colOff>
      <xdr:row>21</xdr:row>
      <xdr:rowOff>89640</xdr:rowOff>
    </xdr:from>
    <xdr:to>
      <xdr:col>19</xdr:col>
      <xdr:colOff>1175400</xdr:colOff>
      <xdr:row>21</xdr:row>
      <xdr:rowOff>579960</xdr:rowOff>
    </xdr:to>
    <xdr:pic>
      <xdr:nvPicPr>
        <xdr:cNvPr id="40" name="图片 51" descr=""/>
        <xdr:cNvPicPr/>
      </xdr:nvPicPr>
      <xdr:blipFill>
        <a:blip r:embed="rId41"/>
        <a:stretch/>
      </xdr:blipFill>
      <xdr:spPr>
        <a:xfrm>
          <a:off x="6729840" y="14005800"/>
          <a:ext cx="909360" cy="4903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269280</xdr:colOff>
      <xdr:row>14</xdr:row>
      <xdr:rowOff>117000</xdr:rowOff>
    </xdr:from>
    <xdr:to>
      <xdr:col>19</xdr:col>
      <xdr:colOff>1130040</xdr:colOff>
      <xdr:row>14</xdr:row>
      <xdr:rowOff>573480</xdr:rowOff>
    </xdr:to>
    <xdr:pic>
      <xdr:nvPicPr>
        <xdr:cNvPr id="41" name="图片 52" descr=""/>
        <xdr:cNvPicPr/>
      </xdr:nvPicPr>
      <xdr:blipFill>
        <a:blip r:embed="rId42"/>
        <a:stretch/>
      </xdr:blipFill>
      <xdr:spPr>
        <a:xfrm>
          <a:off x="6733080" y="9365760"/>
          <a:ext cx="860760" cy="4564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189720</xdr:colOff>
      <xdr:row>12</xdr:row>
      <xdr:rowOff>55080</xdr:rowOff>
    </xdr:from>
    <xdr:to>
      <xdr:col>19</xdr:col>
      <xdr:colOff>1197720</xdr:colOff>
      <xdr:row>12</xdr:row>
      <xdr:rowOff>589680</xdr:rowOff>
    </xdr:to>
    <xdr:pic>
      <xdr:nvPicPr>
        <xdr:cNvPr id="42" name="图片 53" descr=""/>
        <xdr:cNvPicPr/>
      </xdr:nvPicPr>
      <xdr:blipFill>
        <a:blip r:embed="rId43"/>
        <a:stretch/>
      </xdr:blipFill>
      <xdr:spPr>
        <a:xfrm>
          <a:off x="6653520" y="7970400"/>
          <a:ext cx="1008000" cy="5346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18</xdr:col>
      <xdr:colOff>295920</xdr:colOff>
      <xdr:row>22</xdr:row>
      <xdr:rowOff>116280</xdr:rowOff>
    </xdr:from>
    <xdr:to>
      <xdr:col>18</xdr:col>
      <xdr:colOff>898200</xdr:colOff>
      <xdr:row>22</xdr:row>
      <xdr:rowOff>656280</xdr:rowOff>
    </xdr:to>
    <xdr:pic>
      <xdr:nvPicPr>
        <xdr:cNvPr id="43" name="图片 34" descr=""/>
        <xdr:cNvPicPr/>
      </xdr:nvPicPr>
      <xdr:blipFill>
        <a:blip r:embed="rId44"/>
        <a:stretch/>
      </xdr:blipFill>
      <xdr:spPr>
        <a:xfrm>
          <a:off x="5763960" y="14699160"/>
          <a:ext cx="602280" cy="54000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1" topLeftCell="A20" activePane="bottomLeft" state="frozen"/>
      <selection pane="topLeft" activeCell="A1" activeCellId="0" sqref="A1"/>
      <selection pane="bottomLeft" activeCell="B22" activeCellId="0" sqref="B22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2" width="48.28"/>
    <col collapsed="false" customWidth="true" hidden="true" outlineLevel="0" max="3" min="3" style="1" width="15.59"/>
    <col collapsed="false" customWidth="true" hidden="true" outlineLevel="0" max="4" min="4" style="1" width="32.37"/>
    <col collapsed="false" customWidth="true" hidden="true" outlineLevel="0" max="5" min="5" style="1" width="16.96"/>
    <col collapsed="false" customWidth="true" hidden="true" outlineLevel="0" max="6" min="6" style="1" width="17.26"/>
    <col collapsed="false" customWidth="true" hidden="true" outlineLevel="0" max="7" min="7" style="1" width="14.63"/>
    <col collapsed="false" customWidth="true" hidden="true" outlineLevel="0" max="8" min="8" style="3" width="20.13"/>
    <col collapsed="false" customWidth="true" hidden="true" outlineLevel="0" max="10" min="9" style="3" width="12.63"/>
    <col collapsed="false" customWidth="true" hidden="true" outlineLevel="0" max="11" min="11" style="3" width="32.63"/>
    <col collapsed="false" customWidth="true" hidden="true" outlineLevel="0" max="12" min="12" style="3" width="14.5"/>
    <col collapsed="false" customWidth="true" hidden="true" outlineLevel="0" max="13" min="13" style="3" width="25.75"/>
    <col collapsed="false" customWidth="true" hidden="true" outlineLevel="0" max="15" min="14" style="1" width="14.14"/>
    <col collapsed="false" customWidth="true" hidden="true" outlineLevel="0" max="16" min="16" style="1" width="21"/>
    <col collapsed="false" customWidth="true" hidden="true" outlineLevel="0" max="17" min="17" style="1" width="15.88"/>
    <col collapsed="false" customWidth="true" hidden="true" outlineLevel="0" max="18" min="18" style="1" width="19.5"/>
    <col collapsed="false" customWidth="true" hidden="false" outlineLevel="0" max="19" min="19" style="1" width="14.26"/>
    <col collapsed="false" customWidth="true" hidden="false" outlineLevel="0" max="20" min="20" style="1" width="17.76"/>
    <col collapsed="false" customWidth="true" hidden="false" outlineLevel="0" max="21" min="21" style="1" width="14.27"/>
    <col collapsed="false" customWidth="true" hidden="false" outlineLevel="0" max="23" min="22" style="4" width="16.43"/>
    <col collapsed="false" customWidth="true" hidden="false" outlineLevel="0" max="24" min="24" style="5" width="15"/>
    <col collapsed="false" customWidth="true" hidden="false" outlineLevel="0" max="25" min="25" style="6" width="17"/>
    <col collapsed="false" customWidth="true" hidden="false" outlineLevel="0" max="26" min="26" style="1" width="10.63"/>
    <col collapsed="false" customWidth="true" hidden="false" outlineLevel="0" max="28" min="27" style="5" width="11.63"/>
    <col collapsed="false" customWidth="true" hidden="false" outlineLevel="0" max="29" min="29" style="1" width="19.63"/>
    <col collapsed="false" customWidth="true" hidden="false" outlineLevel="0" max="30" min="30" style="1" width="15.37"/>
    <col collapsed="false" customWidth="true" hidden="false" outlineLevel="0" max="31" min="31" style="1" width="21.32"/>
    <col collapsed="false" customWidth="true" hidden="false" outlineLevel="0" max="32" min="32" style="1" width="13"/>
    <col collapsed="false" customWidth="true" hidden="false" outlineLevel="0" max="33" min="33" style="1" width="11.46"/>
    <col collapsed="false" customWidth="true" hidden="false" outlineLevel="0" max="34" min="34" style="1" width="14.87"/>
    <col collapsed="false" customWidth="false" hidden="false" outlineLevel="0" max="16384" min="35" style="1" width="9"/>
  </cols>
  <sheetData>
    <row r="1" s="10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9" t="s">
        <v>31</v>
      </c>
    </row>
    <row r="2" customFormat="false" ht="52.5" hidden="false" customHeight="true" outlineLevel="0" collapsed="false">
      <c r="A2" s="11" t="s">
        <v>32</v>
      </c>
      <c r="B2" s="11" t="s">
        <v>33</v>
      </c>
      <c r="C2" s="12" t="s">
        <v>34</v>
      </c>
      <c r="D2" s="11" t="s">
        <v>35</v>
      </c>
      <c r="E2" s="13"/>
      <c r="F2" s="14" t="s">
        <v>36</v>
      </c>
      <c r="G2" s="15" t="s">
        <v>36</v>
      </c>
      <c r="H2" s="13" t="s">
        <v>37</v>
      </c>
      <c r="I2" s="16" t="n">
        <v>4821100000</v>
      </c>
      <c r="J2" s="16" t="n">
        <v>48211090</v>
      </c>
      <c r="K2" s="17" t="s">
        <v>38</v>
      </c>
      <c r="L2" s="18" t="s">
        <v>39</v>
      </c>
      <c r="M2" s="16" t="s">
        <v>40</v>
      </c>
      <c r="N2" s="16" t="s">
        <v>36</v>
      </c>
      <c r="O2" s="16" t="s">
        <v>36</v>
      </c>
      <c r="P2" s="19" t="s">
        <v>41</v>
      </c>
      <c r="Q2" s="13" t="s">
        <v>42</v>
      </c>
      <c r="R2" s="13" t="s">
        <v>43</v>
      </c>
      <c r="S2" s="13"/>
      <c r="T2" s="13"/>
      <c r="U2" s="13" t="n">
        <v>50</v>
      </c>
      <c r="V2" s="20" t="n">
        <v>80</v>
      </c>
      <c r="W2" s="20" t="n">
        <f aca="false">ROUND(V2/1.13*1.08/7.1027,4)</f>
        <v>10.7649</v>
      </c>
      <c r="X2" s="21" t="n">
        <f aca="false">ROUND(W2*U2,2)</f>
        <v>538.25</v>
      </c>
      <c r="Y2" s="22" t="s">
        <v>44</v>
      </c>
      <c r="Z2" s="13" t="n">
        <v>3</v>
      </c>
      <c r="AA2" s="21" t="n">
        <v>70.85</v>
      </c>
      <c r="AB2" s="21" t="n">
        <v>68.85</v>
      </c>
      <c r="AC2" s="13" t="s">
        <v>45</v>
      </c>
      <c r="AD2" s="13" t="s">
        <v>36</v>
      </c>
      <c r="AE2" s="23" t="s">
        <v>46</v>
      </c>
      <c r="AF2" s="13" t="s">
        <v>47</v>
      </c>
      <c r="AG2" s="13" t="n">
        <f aca="false">ROUND(V2/1.13*1.08,4)</f>
        <v>76.4602</v>
      </c>
    </row>
    <row r="3" customFormat="false" ht="52.5" hidden="false" customHeight="true" outlineLevel="0" collapsed="false">
      <c r="A3" s="11" t="s">
        <v>32</v>
      </c>
      <c r="B3" s="11" t="s">
        <v>33</v>
      </c>
      <c r="C3" s="12" t="s">
        <v>34</v>
      </c>
      <c r="D3" s="11" t="s">
        <v>35</v>
      </c>
      <c r="E3" s="13"/>
      <c r="F3" s="14" t="s">
        <v>36</v>
      </c>
      <c r="G3" s="15" t="s">
        <v>36</v>
      </c>
      <c r="H3" s="13" t="s">
        <v>48</v>
      </c>
      <c r="I3" s="16" t="n">
        <v>4821100000</v>
      </c>
      <c r="J3" s="16" t="n">
        <v>48211090</v>
      </c>
      <c r="K3" s="24" t="s">
        <v>38</v>
      </c>
      <c r="L3" s="18" t="s">
        <v>39</v>
      </c>
      <c r="M3" s="16" t="s">
        <v>40</v>
      </c>
      <c r="N3" s="16" t="s">
        <v>36</v>
      </c>
      <c r="O3" s="16" t="s">
        <v>36</v>
      </c>
      <c r="P3" s="19" t="s">
        <v>41</v>
      </c>
      <c r="Q3" s="13" t="s">
        <v>42</v>
      </c>
      <c r="R3" s="13" t="s">
        <v>43</v>
      </c>
      <c r="S3" s="13"/>
      <c r="T3" s="13"/>
      <c r="U3" s="13" t="n">
        <v>50</v>
      </c>
      <c r="V3" s="20" t="n">
        <v>27.6</v>
      </c>
      <c r="W3" s="20" t="n">
        <f aca="false">ROUND(V3/1.13*1.08/7.1027,4)</f>
        <v>3.7139</v>
      </c>
      <c r="X3" s="21" t="n">
        <f aca="false">ROUND(W3*U3,2)</f>
        <v>185.7</v>
      </c>
      <c r="Y3" s="22" t="s">
        <v>49</v>
      </c>
      <c r="Z3" s="13" t="n">
        <v>0</v>
      </c>
      <c r="AA3" s="21" t="n">
        <v>8.73</v>
      </c>
      <c r="AB3" s="21" t="n">
        <v>8.5</v>
      </c>
      <c r="AC3" s="13" t="s">
        <v>50</v>
      </c>
      <c r="AD3" s="13" t="s">
        <v>36</v>
      </c>
      <c r="AE3" s="23" t="s">
        <v>46</v>
      </c>
      <c r="AF3" s="13" t="s">
        <v>47</v>
      </c>
      <c r="AG3" s="13" t="n">
        <f aca="false">ROUND(V3/1.13*1.08,4)</f>
        <v>26.3788</v>
      </c>
    </row>
    <row r="4" customFormat="false" ht="52.5" hidden="false" customHeight="true" outlineLevel="0" collapsed="false">
      <c r="A4" s="11" t="s">
        <v>51</v>
      </c>
      <c r="B4" s="11" t="s">
        <v>52</v>
      </c>
      <c r="C4" s="12" t="s">
        <v>53</v>
      </c>
      <c r="D4" s="11" t="s">
        <v>35</v>
      </c>
      <c r="E4" s="13"/>
      <c r="F4" s="14" t="s">
        <v>36</v>
      </c>
      <c r="G4" s="15" t="s">
        <v>36</v>
      </c>
      <c r="H4" s="13" t="s">
        <v>54</v>
      </c>
      <c r="I4" s="16" t="n">
        <v>9612100000</v>
      </c>
      <c r="J4" s="16" t="n">
        <v>96121090</v>
      </c>
      <c r="K4" s="24" t="s">
        <v>55</v>
      </c>
      <c r="L4" s="18" t="s">
        <v>56</v>
      </c>
      <c r="M4" s="16" t="s">
        <v>57</v>
      </c>
      <c r="N4" s="16" t="s">
        <v>36</v>
      </c>
      <c r="O4" s="16" t="s">
        <v>36</v>
      </c>
      <c r="P4" s="19" t="s">
        <v>41</v>
      </c>
      <c r="Q4" s="13" t="s">
        <v>42</v>
      </c>
      <c r="R4" s="13" t="s">
        <v>43</v>
      </c>
      <c r="S4" s="13"/>
      <c r="T4" s="13"/>
      <c r="U4" s="13" t="n">
        <v>20</v>
      </c>
      <c r="V4" s="20" t="n">
        <v>73</v>
      </c>
      <c r="W4" s="20" t="n">
        <f aca="false">ROUND(V4/1.13*1.08/7.1027,4)</f>
        <v>9.823</v>
      </c>
      <c r="X4" s="21" t="n">
        <f aca="false">ROUND(W4*U4,2)</f>
        <v>196.46</v>
      </c>
      <c r="Y4" s="22" t="s">
        <v>58</v>
      </c>
      <c r="Z4" s="13" t="n">
        <v>1</v>
      </c>
      <c r="AA4" s="21" t="n">
        <v>5.1</v>
      </c>
      <c r="AB4" s="21" t="n">
        <v>4.9</v>
      </c>
      <c r="AC4" s="13" t="s">
        <v>59</v>
      </c>
      <c r="AD4" s="13" t="s">
        <v>36</v>
      </c>
      <c r="AE4" s="23" t="s">
        <v>46</v>
      </c>
      <c r="AF4" s="13" t="s">
        <v>47</v>
      </c>
      <c r="AG4" s="13" t="n">
        <f aca="false">ROUND(V4/1.13*1.08,4)</f>
        <v>69.7699</v>
      </c>
    </row>
    <row r="5" customFormat="false" ht="52.5" hidden="false" customHeight="true" outlineLevel="0" collapsed="false">
      <c r="A5" s="25" t="s">
        <v>60</v>
      </c>
      <c r="B5" s="26" t="s">
        <v>61</v>
      </c>
      <c r="C5" s="27" t="s">
        <v>62</v>
      </c>
      <c r="D5" s="23" t="s">
        <v>63</v>
      </c>
      <c r="E5" s="13"/>
      <c r="F5" s="25" t="s">
        <v>64</v>
      </c>
      <c r="G5" s="13" t="s">
        <v>36</v>
      </c>
      <c r="H5" s="13" t="s">
        <v>65</v>
      </c>
      <c r="I5" s="28" t="n">
        <v>9612100000</v>
      </c>
      <c r="J5" s="16" t="n">
        <v>96121090</v>
      </c>
      <c r="K5" s="29" t="s">
        <v>66</v>
      </c>
      <c r="L5" s="30"/>
      <c r="M5" s="16" t="s">
        <v>67</v>
      </c>
      <c r="N5" s="16" t="s">
        <v>36</v>
      </c>
      <c r="O5" s="16" t="s">
        <v>36</v>
      </c>
      <c r="P5" s="19" t="s">
        <v>68</v>
      </c>
      <c r="Q5" s="13" t="s">
        <v>42</v>
      </c>
      <c r="R5" s="13" t="s">
        <v>43</v>
      </c>
      <c r="S5" s="13"/>
      <c r="T5" s="13"/>
      <c r="U5" s="13" t="n">
        <v>30</v>
      </c>
      <c r="V5" s="20" t="n">
        <v>44.88</v>
      </c>
      <c r="W5" s="20" t="n">
        <f aca="false">ROUND(V5/1.13*1.08/7.1027,4)</f>
        <v>6.0391</v>
      </c>
      <c r="X5" s="21" t="n">
        <f aca="false">ROUND(W5*U5,2)</f>
        <v>181.17</v>
      </c>
      <c r="Y5" s="22" t="s">
        <v>69</v>
      </c>
      <c r="Z5" s="13" t="n">
        <v>1</v>
      </c>
      <c r="AA5" s="21" t="n">
        <v>2.76</v>
      </c>
      <c r="AB5" s="21" t="n">
        <v>2.01</v>
      </c>
      <c r="AC5" s="13" t="s">
        <v>70</v>
      </c>
      <c r="AD5" s="13" t="s">
        <v>71</v>
      </c>
      <c r="AE5" s="23" t="s">
        <v>46</v>
      </c>
      <c r="AF5" s="13" t="s">
        <v>47</v>
      </c>
      <c r="AG5" s="13" t="n">
        <f aca="false">ROUND(V5/1.13*1.08,4)</f>
        <v>42.8942</v>
      </c>
    </row>
    <row r="6" customFormat="false" ht="52.5" hidden="false" customHeight="true" outlineLevel="0" collapsed="false">
      <c r="A6" s="23" t="s">
        <v>72</v>
      </c>
      <c r="B6" s="23" t="s">
        <v>73</v>
      </c>
      <c r="C6" s="12" t="s">
        <v>74</v>
      </c>
      <c r="D6" s="23" t="s">
        <v>75</v>
      </c>
      <c r="E6" s="13"/>
      <c r="F6" s="13" t="s">
        <v>76</v>
      </c>
      <c r="G6" s="13" t="s">
        <v>36</v>
      </c>
      <c r="H6" s="13" t="s">
        <v>77</v>
      </c>
      <c r="I6" s="31" t="n">
        <v>8421399090</v>
      </c>
      <c r="J6" s="31" t="n">
        <v>84213990</v>
      </c>
      <c r="K6" s="32" t="s">
        <v>78</v>
      </c>
      <c r="L6" s="30" t="s">
        <v>79</v>
      </c>
      <c r="M6" s="23" t="s">
        <v>80</v>
      </c>
      <c r="N6" s="13" t="s">
        <v>81</v>
      </c>
      <c r="O6" s="13" t="s">
        <v>82</v>
      </c>
      <c r="P6" s="19" t="s">
        <v>83</v>
      </c>
      <c r="Q6" s="13" t="s">
        <v>42</v>
      </c>
      <c r="R6" s="13" t="s">
        <v>43</v>
      </c>
      <c r="S6" s="13"/>
      <c r="T6" s="13"/>
      <c r="U6" s="13" t="n">
        <v>5</v>
      </c>
      <c r="V6" s="20" t="n">
        <v>600</v>
      </c>
      <c r="W6" s="20" t="n">
        <f aca="false">ROUND(V6/1.13*1.08/7.1027,4)</f>
        <v>80.7371</v>
      </c>
      <c r="X6" s="21" t="n">
        <f aca="false">ROUND(W6*U6,2)</f>
        <v>403.69</v>
      </c>
      <c r="Y6" s="22" t="s">
        <v>84</v>
      </c>
      <c r="Z6" s="13" t="n">
        <v>1</v>
      </c>
      <c r="AA6" s="21" t="n">
        <v>18</v>
      </c>
      <c r="AB6" s="21" t="n">
        <v>16</v>
      </c>
      <c r="AC6" s="33" t="s">
        <v>85</v>
      </c>
      <c r="AD6" s="13" t="s">
        <v>86</v>
      </c>
      <c r="AE6" s="23" t="s">
        <v>87</v>
      </c>
      <c r="AF6" s="13" t="s">
        <v>88</v>
      </c>
      <c r="AG6" s="13" t="n">
        <f aca="false">ROUND(V6/1.13*1.08,4)</f>
        <v>573.4513</v>
      </c>
    </row>
    <row r="7" customFormat="false" ht="52.5" hidden="false" customHeight="true" outlineLevel="0" collapsed="false">
      <c r="A7" s="23" t="s">
        <v>89</v>
      </c>
      <c r="B7" s="13" t="s">
        <v>90</v>
      </c>
      <c r="C7" s="30" t="s">
        <v>91</v>
      </c>
      <c r="D7" s="23" t="s">
        <v>92</v>
      </c>
      <c r="E7" s="13"/>
      <c r="F7" s="13" t="s">
        <v>36</v>
      </c>
      <c r="G7" s="13" t="s">
        <v>36</v>
      </c>
      <c r="H7" s="13" t="s">
        <v>93</v>
      </c>
      <c r="I7" s="31" t="n">
        <v>8302200000</v>
      </c>
      <c r="J7" s="31" t="n">
        <v>83022090</v>
      </c>
      <c r="K7" s="32" t="s">
        <v>94</v>
      </c>
      <c r="L7" s="30" t="s">
        <v>95</v>
      </c>
      <c r="M7" s="23" t="s">
        <v>96</v>
      </c>
      <c r="N7" s="13" t="s">
        <v>36</v>
      </c>
      <c r="O7" s="13" t="s">
        <v>36</v>
      </c>
      <c r="P7" s="19" t="s">
        <v>83</v>
      </c>
      <c r="Q7" s="13" t="s">
        <v>42</v>
      </c>
      <c r="R7" s="13" t="s">
        <v>43</v>
      </c>
      <c r="S7" s="13"/>
      <c r="T7" s="13"/>
      <c r="U7" s="13" t="n">
        <v>20</v>
      </c>
      <c r="V7" s="20" t="n">
        <v>20</v>
      </c>
      <c r="W7" s="20" t="n">
        <f aca="false">ROUND(V7/1.13*1.08/7.1027,4)</f>
        <v>2.6912</v>
      </c>
      <c r="X7" s="21" t="n">
        <f aca="false">ROUND(W7*U7,2)</f>
        <v>53.82</v>
      </c>
      <c r="Y7" s="13" t="s">
        <v>97</v>
      </c>
      <c r="Z7" s="13" t="n">
        <v>1</v>
      </c>
      <c r="AA7" s="21" t="n">
        <v>16</v>
      </c>
      <c r="AB7" s="21" t="n">
        <v>4.6</v>
      </c>
      <c r="AC7" s="13" t="s">
        <v>98</v>
      </c>
      <c r="AD7" s="13" t="s">
        <v>99</v>
      </c>
      <c r="AE7" s="23" t="s">
        <v>100</v>
      </c>
      <c r="AF7" s="13" t="s">
        <v>47</v>
      </c>
      <c r="AG7" s="13" t="n">
        <f aca="false">ROUND(V7/1.13*1.08,4)</f>
        <v>19.115</v>
      </c>
    </row>
    <row r="8" customFormat="false" ht="52.5" hidden="false" customHeight="true" outlineLevel="0" collapsed="false">
      <c r="A8" s="23" t="s">
        <v>101</v>
      </c>
      <c r="B8" s="23" t="s">
        <v>102</v>
      </c>
      <c r="C8" s="30" t="s">
        <v>103</v>
      </c>
      <c r="D8" s="23" t="s">
        <v>92</v>
      </c>
      <c r="E8" s="13"/>
      <c r="F8" s="13" t="s">
        <v>36</v>
      </c>
      <c r="G8" s="13" t="s">
        <v>36</v>
      </c>
      <c r="H8" s="13" t="s">
        <v>104</v>
      </c>
      <c r="I8" s="31" t="n">
        <v>8302200000</v>
      </c>
      <c r="J8" s="31" t="n">
        <v>83022090</v>
      </c>
      <c r="K8" s="32" t="s">
        <v>94</v>
      </c>
      <c r="L8" s="30" t="s">
        <v>95</v>
      </c>
      <c r="M8" s="23" t="s">
        <v>96</v>
      </c>
      <c r="N8" s="13" t="s">
        <v>36</v>
      </c>
      <c r="O8" s="13" t="s">
        <v>36</v>
      </c>
      <c r="P8" s="19" t="s">
        <v>83</v>
      </c>
      <c r="Q8" s="13" t="s">
        <v>42</v>
      </c>
      <c r="R8" s="13" t="s">
        <v>43</v>
      </c>
      <c r="S8" s="13"/>
      <c r="T8" s="13"/>
      <c r="U8" s="13" t="n">
        <v>20</v>
      </c>
      <c r="V8" s="20" t="n">
        <v>20</v>
      </c>
      <c r="W8" s="20" t="n">
        <f aca="false">ROUND(V8/1.13*1.08/7.1027,4)</f>
        <v>2.6912</v>
      </c>
      <c r="X8" s="21" t="n">
        <f aca="false">ROUND(W8*U8,2)</f>
        <v>53.82</v>
      </c>
      <c r="Y8" s="13"/>
      <c r="Z8" s="13"/>
      <c r="AA8" s="21"/>
      <c r="AB8" s="21" t="n">
        <v>4</v>
      </c>
      <c r="AC8" s="13"/>
      <c r="AD8" s="13" t="s">
        <v>105</v>
      </c>
      <c r="AE8" s="23" t="s">
        <v>100</v>
      </c>
      <c r="AF8" s="13" t="s">
        <v>47</v>
      </c>
      <c r="AG8" s="13" t="n">
        <f aca="false">ROUND(V8/1.13*1.08,4)</f>
        <v>19.115</v>
      </c>
    </row>
    <row r="9" customFormat="false" ht="52.5" hidden="false" customHeight="true" outlineLevel="0" collapsed="false">
      <c r="A9" s="23" t="s">
        <v>106</v>
      </c>
      <c r="B9" s="23" t="s">
        <v>107</v>
      </c>
      <c r="C9" s="12" t="s">
        <v>108</v>
      </c>
      <c r="D9" s="23" t="s">
        <v>109</v>
      </c>
      <c r="E9" s="13"/>
      <c r="F9" s="13" t="s">
        <v>36</v>
      </c>
      <c r="G9" s="13" t="s">
        <v>36</v>
      </c>
      <c r="H9" s="13" t="s">
        <v>110</v>
      </c>
      <c r="I9" s="31" t="n">
        <v>8536901100</v>
      </c>
      <c r="J9" s="31" t="n">
        <v>85369019</v>
      </c>
      <c r="K9" s="32" t="s">
        <v>111</v>
      </c>
      <c r="L9" s="30" t="s">
        <v>112</v>
      </c>
      <c r="M9" s="23" t="s">
        <v>113</v>
      </c>
      <c r="N9" s="13" t="s">
        <v>36</v>
      </c>
      <c r="O9" s="13" t="s">
        <v>36</v>
      </c>
      <c r="P9" s="19" t="s">
        <v>83</v>
      </c>
      <c r="Q9" s="13" t="s">
        <v>42</v>
      </c>
      <c r="R9" s="13" t="s">
        <v>43</v>
      </c>
      <c r="S9" s="13"/>
      <c r="T9" s="13"/>
      <c r="U9" s="13" t="n">
        <v>20</v>
      </c>
      <c r="V9" s="20" t="n">
        <v>5</v>
      </c>
      <c r="W9" s="20" t="n">
        <f aca="false">ROUND(V9/1.13*1.08/7.1027,4)</f>
        <v>0.6728</v>
      </c>
      <c r="X9" s="21" t="n">
        <f aca="false">ROUND(W9*U9,2)</f>
        <v>13.46</v>
      </c>
      <c r="Y9" s="13"/>
      <c r="Z9" s="13"/>
      <c r="AA9" s="21"/>
      <c r="AB9" s="21" t="n">
        <v>0.04</v>
      </c>
      <c r="AC9" s="13"/>
      <c r="AD9" s="13" t="s">
        <v>114</v>
      </c>
      <c r="AE9" s="23" t="s">
        <v>115</v>
      </c>
      <c r="AF9" s="13" t="s">
        <v>47</v>
      </c>
      <c r="AG9" s="13" t="n">
        <f aca="false">ROUND(V9/1.13*1.08,4)</f>
        <v>4.7788</v>
      </c>
    </row>
    <row r="10" customFormat="false" ht="52.5" hidden="false" customHeight="true" outlineLevel="0" collapsed="false">
      <c r="A10" s="23" t="s">
        <v>116</v>
      </c>
      <c r="B10" s="23" t="s">
        <v>117</v>
      </c>
      <c r="C10" s="12" t="s">
        <v>118</v>
      </c>
      <c r="D10" s="23" t="s">
        <v>119</v>
      </c>
      <c r="E10" s="13"/>
      <c r="F10" s="13" t="s">
        <v>36</v>
      </c>
      <c r="G10" s="13" t="s">
        <v>36</v>
      </c>
      <c r="H10" s="13" t="s">
        <v>120</v>
      </c>
      <c r="I10" s="31" t="n">
        <v>8471900090</v>
      </c>
      <c r="J10" s="31" t="n">
        <v>84719040</v>
      </c>
      <c r="K10" s="32" t="s">
        <v>121</v>
      </c>
      <c r="L10" s="30" t="s">
        <v>122</v>
      </c>
      <c r="M10" s="23" t="s">
        <v>123</v>
      </c>
      <c r="N10" s="13" t="s">
        <v>36</v>
      </c>
      <c r="O10" s="13" t="s">
        <v>36</v>
      </c>
      <c r="P10" s="19" t="s">
        <v>83</v>
      </c>
      <c r="Q10" s="13" t="s">
        <v>42</v>
      </c>
      <c r="R10" s="13" t="s">
        <v>43</v>
      </c>
      <c r="S10" s="13"/>
      <c r="T10" s="13"/>
      <c r="U10" s="13" t="n">
        <v>1</v>
      </c>
      <c r="V10" s="20" t="n">
        <v>900</v>
      </c>
      <c r="W10" s="20" t="n">
        <f aca="false">ROUND(V10/1.13*1.08/7.1027,4)</f>
        <v>121.1056</v>
      </c>
      <c r="X10" s="21" t="n">
        <f aca="false">ROUND(W10*U10,2)</f>
        <v>121.11</v>
      </c>
      <c r="Y10" s="13"/>
      <c r="Z10" s="13"/>
      <c r="AA10" s="21"/>
      <c r="AB10" s="21" t="n">
        <v>0.03</v>
      </c>
      <c r="AC10" s="13"/>
      <c r="AD10" s="13" t="s">
        <v>124</v>
      </c>
      <c r="AE10" s="23" t="s">
        <v>125</v>
      </c>
      <c r="AF10" s="13" t="s">
        <v>47</v>
      </c>
      <c r="AG10" s="13" t="n">
        <f aca="false">ROUND(V10/1.13*1.08,4)</f>
        <v>860.177</v>
      </c>
    </row>
    <row r="11" customFormat="false" ht="52.5" hidden="false" customHeight="true" outlineLevel="0" collapsed="false">
      <c r="A11" s="23" t="s">
        <v>126</v>
      </c>
      <c r="B11" s="23" t="s">
        <v>127</v>
      </c>
      <c r="C11" s="12" t="s">
        <v>128</v>
      </c>
      <c r="D11" s="23" t="s">
        <v>129</v>
      </c>
      <c r="E11" s="13"/>
      <c r="F11" s="13" t="s">
        <v>130</v>
      </c>
      <c r="G11" s="13" t="s">
        <v>36</v>
      </c>
      <c r="H11" s="13" t="s">
        <v>131</v>
      </c>
      <c r="I11" s="31" t="n">
        <v>8515900090</v>
      </c>
      <c r="J11" s="31" t="n">
        <v>85159090</v>
      </c>
      <c r="K11" s="32" t="s">
        <v>132</v>
      </c>
      <c r="L11" s="30" t="s">
        <v>122</v>
      </c>
      <c r="M11" s="23" t="s">
        <v>123</v>
      </c>
      <c r="N11" s="13" t="s">
        <v>36</v>
      </c>
      <c r="O11" s="13" t="s">
        <v>36</v>
      </c>
      <c r="P11" s="19" t="s">
        <v>83</v>
      </c>
      <c r="Q11" s="13" t="s">
        <v>42</v>
      </c>
      <c r="R11" s="13" t="s">
        <v>43</v>
      </c>
      <c r="S11" s="13"/>
      <c r="T11" s="13"/>
      <c r="U11" s="13" t="n">
        <v>10</v>
      </c>
      <c r="V11" s="20" t="n">
        <v>60</v>
      </c>
      <c r="W11" s="20" t="n">
        <f aca="false">ROUND(V11/1.13*1.08/7.1027,4)</f>
        <v>8.0737</v>
      </c>
      <c r="X11" s="21" t="n">
        <f aca="false">ROUND(W11*U11,2)</f>
        <v>80.74</v>
      </c>
      <c r="Y11" s="13"/>
      <c r="Z11" s="13"/>
      <c r="AA11" s="21"/>
      <c r="AB11" s="21" t="n">
        <v>0.4</v>
      </c>
      <c r="AC11" s="13"/>
      <c r="AD11" s="13" t="s">
        <v>133</v>
      </c>
      <c r="AE11" s="23" t="s">
        <v>134</v>
      </c>
      <c r="AF11" s="13" t="s">
        <v>47</v>
      </c>
      <c r="AG11" s="13" t="n">
        <f aca="false">ROUND(V11/1.13*1.08,4)</f>
        <v>57.3451</v>
      </c>
    </row>
    <row r="12" customFormat="false" ht="52.5" hidden="false" customHeight="true" outlineLevel="0" collapsed="false">
      <c r="A12" s="23" t="s">
        <v>135</v>
      </c>
      <c r="B12" s="23" t="s">
        <v>136</v>
      </c>
      <c r="C12" s="12" t="s">
        <v>137</v>
      </c>
      <c r="D12" s="23" t="s">
        <v>138</v>
      </c>
      <c r="E12" s="13"/>
      <c r="F12" s="13" t="s">
        <v>36</v>
      </c>
      <c r="G12" s="13" t="s">
        <v>36</v>
      </c>
      <c r="H12" s="13" t="s">
        <v>139</v>
      </c>
      <c r="I12" s="31" t="n">
        <v>8534009000</v>
      </c>
      <c r="J12" s="31" t="n">
        <v>85340010</v>
      </c>
      <c r="K12" s="32" t="s">
        <v>140</v>
      </c>
      <c r="L12" s="30" t="s">
        <v>141</v>
      </c>
      <c r="M12" s="23" t="s">
        <v>142</v>
      </c>
      <c r="N12" s="13" t="s">
        <v>36</v>
      </c>
      <c r="O12" s="13" t="s">
        <v>36</v>
      </c>
      <c r="P12" s="19" t="s">
        <v>83</v>
      </c>
      <c r="Q12" s="13" t="s">
        <v>42</v>
      </c>
      <c r="R12" s="13" t="s">
        <v>43</v>
      </c>
      <c r="S12" s="13"/>
      <c r="T12" s="13"/>
      <c r="U12" s="13" t="n">
        <v>10</v>
      </c>
      <c r="V12" s="20" t="n">
        <v>5</v>
      </c>
      <c r="W12" s="20" t="n">
        <f aca="false">ROUND(V12/1.13*1.08/7.1027,4)</f>
        <v>0.6728</v>
      </c>
      <c r="X12" s="21" t="n">
        <f aca="false">ROUND(W12*U12,2)</f>
        <v>6.73</v>
      </c>
      <c r="Y12" s="13"/>
      <c r="Z12" s="13"/>
      <c r="AA12" s="21"/>
      <c r="AB12" s="21" t="n">
        <v>0.35</v>
      </c>
      <c r="AC12" s="13"/>
      <c r="AD12" s="13" t="s">
        <v>143</v>
      </c>
      <c r="AE12" s="23" t="s">
        <v>144</v>
      </c>
      <c r="AF12" s="13" t="s">
        <v>47</v>
      </c>
      <c r="AG12" s="13" t="n">
        <f aca="false">ROUND(V12/1.13*1.08,4)</f>
        <v>4.7788</v>
      </c>
    </row>
    <row r="13" customFormat="false" ht="52.5" hidden="false" customHeight="true" outlineLevel="0" collapsed="false">
      <c r="A13" s="23" t="s">
        <v>145</v>
      </c>
      <c r="B13" s="23" t="s">
        <v>146</v>
      </c>
      <c r="C13" s="12" t="s">
        <v>147</v>
      </c>
      <c r="D13" s="23" t="s">
        <v>148</v>
      </c>
      <c r="E13" s="13"/>
      <c r="F13" s="13" t="s">
        <v>36</v>
      </c>
      <c r="G13" s="13" t="s">
        <v>36</v>
      </c>
      <c r="H13" s="13" t="s">
        <v>149</v>
      </c>
      <c r="I13" s="31" t="n">
        <v>8515900090</v>
      </c>
      <c r="J13" s="31" t="n">
        <v>85159090</v>
      </c>
      <c r="K13" s="32" t="s">
        <v>132</v>
      </c>
      <c r="L13" s="30" t="s">
        <v>150</v>
      </c>
      <c r="M13" s="23" t="s">
        <v>151</v>
      </c>
      <c r="N13" s="13" t="s">
        <v>36</v>
      </c>
      <c r="O13" s="13" t="s">
        <v>36</v>
      </c>
      <c r="P13" s="19" t="s">
        <v>83</v>
      </c>
      <c r="Q13" s="13" t="s">
        <v>42</v>
      </c>
      <c r="R13" s="13" t="s">
        <v>43</v>
      </c>
      <c r="S13" s="13"/>
      <c r="T13" s="13"/>
      <c r="U13" s="13" t="n">
        <v>10</v>
      </c>
      <c r="V13" s="20" t="n">
        <v>40</v>
      </c>
      <c r="W13" s="20" t="n">
        <f aca="false">ROUND(V13/1.13*1.08/7.1027,4)</f>
        <v>5.3825</v>
      </c>
      <c r="X13" s="21" t="n">
        <f aca="false">ROUND(W13*U13,2)</f>
        <v>53.83</v>
      </c>
      <c r="Y13" s="13"/>
      <c r="Z13" s="13"/>
      <c r="AA13" s="21"/>
      <c r="AB13" s="21" t="n">
        <v>0.3</v>
      </c>
      <c r="AC13" s="13"/>
      <c r="AD13" s="13" t="s">
        <v>152</v>
      </c>
      <c r="AE13" s="23" t="s">
        <v>134</v>
      </c>
      <c r="AF13" s="13" t="s">
        <v>47</v>
      </c>
      <c r="AG13" s="13" t="n">
        <f aca="false">ROUND(V13/1.13*1.08,4)</f>
        <v>38.2301</v>
      </c>
    </row>
    <row r="14" customFormat="false" ht="52.5" hidden="false" customHeight="true" outlineLevel="0" collapsed="false">
      <c r="A14" s="23" t="s">
        <v>153</v>
      </c>
      <c r="B14" s="23" t="s">
        <v>154</v>
      </c>
      <c r="C14" s="12" t="s">
        <v>155</v>
      </c>
      <c r="D14" s="23" t="s">
        <v>138</v>
      </c>
      <c r="E14" s="13"/>
      <c r="F14" s="13" t="s">
        <v>36</v>
      </c>
      <c r="G14" s="13" t="s">
        <v>36</v>
      </c>
      <c r="H14" s="13" t="s">
        <v>156</v>
      </c>
      <c r="I14" s="31" t="n">
        <v>9017800000</v>
      </c>
      <c r="J14" s="31" t="n">
        <v>90178000</v>
      </c>
      <c r="K14" s="32" t="s">
        <v>157</v>
      </c>
      <c r="L14" s="30" t="s">
        <v>158</v>
      </c>
      <c r="M14" s="23" t="s">
        <v>159</v>
      </c>
      <c r="N14" s="13" t="s">
        <v>36</v>
      </c>
      <c r="O14" s="13" t="s">
        <v>36</v>
      </c>
      <c r="P14" s="19" t="s">
        <v>83</v>
      </c>
      <c r="Q14" s="13" t="s">
        <v>42</v>
      </c>
      <c r="R14" s="13" t="s">
        <v>43</v>
      </c>
      <c r="S14" s="13"/>
      <c r="T14" s="13"/>
      <c r="U14" s="13" t="n">
        <v>2</v>
      </c>
      <c r="V14" s="20" t="n">
        <v>6</v>
      </c>
      <c r="W14" s="20" t="n">
        <f aca="false">ROUND(V14/1.13*1.08/7.1027,4)</f>
        <v>0.8074</v>
      </c>
      <c r="X14" s="21" t="n">
        <f aca="false">ROUND(W14*U14,2)</f>
        <v>1.61</v>
      </c>
      <c r="Y14" s="13"/>
      <c r="Z14" s="13"/>
      <c r="AA14" s="21"/>
      <c r="AB14" s="21" t="n">
        <v>0.14</v>
      </c>
      <c r="AC14" s="13"/>
      <c r="AD14" s="13" t="s">
        <v>160</v>
      </c>
      <c r="AE14" s="23" t="s">
        <v>161</v>
      </c>
      <c r="AF14" s="13" t="s">
        <v>47</v>
      </c>
      <c r="AG14" s="13" t="n">
        <f aca="false">ROUND(V14/1.13*1.08,4)</f>
        <v>5.7345</v>
      </c>
    </row>
    <row r="15" customFormat="false" ht="52.5" hidden="false" customHeight="true" outlineLevel="0" collapsed="false">
      <c r="A15" s="23" t="s">
        <v>162</v>
      </c>
      <c r="B15" s="23" t="s">
        <v>163</v>
      </c>
      <c r="C15" s="12" t="s">
        <v>164</v>
      </c>
      <c r="D15" s="23" t="s">
        <v>165</v>
      </c>
      <c r="E15" s="13"/>
      <c r="F15" s="13" t="s">
        <v>36</v>
      </c>
      <c r="G15" s="13" t="s">
        <v>36</v>
      </c>
      <c r="H15" s="13" t="s">
        <v>166</v>
      </c>
      <c r="I15" s="31" t="n">
        <v>8536901100</v>
      </c>
      <c r="J15" s="31" t="n">
        <v>85369019</v>
      </c>
      <c r="K15" s="32" t="s">
        <v>167</v>
      </c>
      <c r="L15" s="30" t="s">
        <v>122</v>
      </c>
      <c r="M15" s="23" t="s">
        <v>123</v>
      </c>
      <c r="N15" s="13" t="s">
        <v>36</v>
      </c>
      <c r="O15" s="13" t="s">
        <v>36</v>
      </c>
      <c r="P15" s="19" t="s">
        <v>83</v>
      </c>
      <c r="Q15" s="13" t="s">
        <v>42</v>
      </c>
      <c r="R15" s="13" t="s">
        <v>43</v>
      </c>
      <c r="S15" s="13"/>
      <c r="T15" s="13"/>
      <c r="U15" s="13" t="n">
        <v>10</v>
      </c>
      <c r="V15" s="20" t="n">
        <v>1</v>
      </c>
      <c r="W15" s="20" t="n">
        <f aca="false">ROUND(V15/1.13*1.08/7.1027,4)</f>
        <v>0.1346</v>
      </c>
      <c r="X15" s="21" t="n">
        <f aca="false">ROUND(W15*U15,2)</f>
        <v>1.35</v>
      </c>
      <c r="Y15" s="13"/>
      <c r="Z15" s="13"/>
      <c r="AA15" s="21"/>
      <c r="AB15" s="21" t="n">
        <v>0.01</v>
      </c>
      <c r="AC15" s="13"/>
      <c r="AD15" s="13" t="s">
        <v>168</v>
      </c>
      <c r="AE15" s="23" t="s">
        <v>169</v>
      </c>
      <c r="AF15" s="13" t="s">
        <v>47</v>
      </c>
      <c r="AG15" s="13" t="n">
        <f aca="false">ROUND(V15/1.13*1.08,4)</f>
        <v>0.9558</v>
      </c>
    </row>
    <row r="16" customFormat="false" ht="52.5" hidden="false" customHeight="true" outlineLevel="0" collapsed="false">
      <c r="A16" s="23" t="s">
        <v>170</v>
      </c>
      <c r="B16" s="23" t="s">
        <v>171</v>
      </c>
      <c r="C16" s="12" t="s">
        <v>172</v>
      </c>
      <c r="D16" s="23" t="s">
        <v>173</v>
      </c>
      <c r="E16" s="13"/>
      <c r="F16" s="13" t="s">
        <v>174</v>
      </c>
      <c r="G16" s="13" t="s">
        <v>36</v>
      </c>
      <c r="H16" s="13" t="s">
        <v>175</v>
      </c>
      <c r="I16" s="31" t="n">
        <v>8542900000</v>
      </c>
      <c r="J16" s="31" t="n">
        <v>85429000</v>
      </c>
      <c r="K16" s="32" t="s">
        <v>176</v>
      </c>
      <c r="L16" s="30" t="s">
        <v>122</v>
      </c>
      <c r="M16" s="23" t="s">
        <v>123</v>
      </c>
      <c r="N16" s="13" t="s">
        <v>36</v>
      </c>
      <c r="O16" s="13" t="s">
        <v>36</v>
      </c>
      <c r="P16" s="19" t="s">
        <v>83</v>
      </c>
      <c r="Q16" s="13" t="s">
        <v>42</v>
      </c>
      <c r="R16" s="13" t="s">
        <v>43</v>
      </c>
      <c r="S16" s="13"/>
      <c r="T16" s="13"/>
      <c r="U16" s="13" t="n">
        <v>3</v>
      </c>
      <c r="V16" s="20" t="n">
        <v>35</v>
      </c>
      <c r="W16" s="20" t="n">
        <f aca="false">ROUND(V16/1.13*1.08/7.1027,4)</f>
        <v>4.7097</v>
      </c>
      <c r="X16" s="21" t="n">
        <f aca="false">ROUND(W16*U16,2)</f>
        <v>14.13</v>
      </c>
      <c r="Y16" s="13"/>
      <c r="Z16" s="13"/>
      <c r="AA16" s="21"/>
      <c r="AB16" s="21" t="n">
        <v>0.12</v>
      </c>
      <c r="AC16" s="13"/>
      <c r="AD16" s="13" t="s">
        <v>177</v>
      </c>
      <c r="AE16" s="23" t="s">
        <v>125</v>
      </c>
      <c r="AF16" s="13" t="s">
        <v>47</v>
      </c>
      <c r="AG16" s="13" t="n">
        <f aca="false">ROUND(V16/1.13*1.08,4)</f>
        <v>33.4513</v>
      </c>
    </row>
    <row r="17" customFormat="false" ht="52.5" hidden="false" customHeight="true" outlineLevel="0" collapsed="false">
      <c r="A17" s="23" t="s">
        <v>178</v>
      </c>
      <c r="B17" s="23" t="s">
        <v>179</v>
      </c>
      <c r="C17" s="12" t="s">
        <v>180</v>
      </c>
      <c r="D17" s="23" t="s">
        <v>181</v>
      </c>
      <c r="E17" s="13"/>
      <c r="F17" s="13" t="s">
        <v>182</v>
      </c>
      <c r="G17" s="13" t="s">
        <v>36</v>
      </c>
      <c r="H17" s="13" t="s">
        <v>183</v>
      </c>
      <c r="I17" s="31" t="n">
        <v>8207909000</v>
      </c>
      <c r="J17" s="31" t="n">
        <v>82079000</v>
      </c>
      <c r="K17" s="32" t="s">
        <v>184</v>
      </c>
      <c r="L17" s="30" t="s">
        <v>150</v>
      </c>
      <c r="M17" s="23" t="s">
        <v>151</v>
      </c>
      <c r="N17" s="13" t="s">
        <v>36</v>
      </c>
      <c r="O17" s="13" t="s">
        <v>36</v>
      </c>
      <c r="P17" s="19" t="s">
        <v>83</v>
      </c>
      <c r="Q17" s="13" t="s">
        <v>42</v>
      </c>
      <c r="R17" s="13" t="s">
        <v>43</v>
      </c>
      <c r="S17" s="13"/>
      <c r="T17" s="13"/>
      <c r="U17" s="13" t="n">
        <v>10</v>
      </c>
      <c r="V17" s="20" t="n">
        <v>8</v>
      </c>
      <c r="W17" s="20" t="n">
        <f aca="false">ROUND(V17/1.13*1.08/7.1027,4)</f>
        <v>1.0765</v>
      </c>
      <c r="X17" s="21" t="n">
        <f aca="false">ROUND(W17*U17,2)</f>
        <v>10.77</v>
      </c>
      <c r="Y17" s="13"/>
      <c r="Z17" s="13"/>
      <c r="AA17" s="21"/>
      <c r="AB17" s="21" t="n">
        <v>0.3</v>
      </c>
      <c r="AC17" s="13"/>
      <c r="AD17" s="13" t="s">
        <v>185</v>
      </c>
      <c r="AE17" s="23" t="s">
        <v>186</v>
      </c>
      <c r="AF17" s="13" t="s">
        <v>47</v>
      </c>
      <c r="AG17" s="13" t="n">
        <f aca="false">ROUND(V17/1.13*1.08,4)</f>
        <v>7.646</v>
      </c>
    </row>
    <row r="18" customFormat="false" ht="52.5" hidden="false" customHeight="true" outlineLevel="0" collapsed="false">
      <c r="A18" s="23" t="s">
        <v>187</v>
      </c>
      <c r="B18" s="23" t="s">
        <v>188</v>
      </c>
      <c r="C18" s="12" t="s">
        <v>189</v>
      </c>
      <c r="D18" s="23" t="s">
        <v>138</v>
      </c>
      <c r="E18" s="13"/>
      <c r="F18" s="13" t="s">
        <v>190</v>
      </c>
      <c r="G18" s="13" t="s">
        <v>36</v>
      </c>
      <c r="H18" s="13" t="s">
        <v>191</v>
      </c>
      <c r="I18" s="31" t="n">
        <v>8466200090</v>
      </c>
      <c r="J18" s="31" t="n">
        <v>84662090</v>
      </c>
      <c r="K18" s="32" t="s">
        <v>192</v>
      </c>
      <c r="L18" s="30" t="s">
        <v>193</v>
      </c>
      <c r="M18" s="23" t="s">
        <v>194</v>
      </c>
      <c r="N18" s="13" t="s">
        <v>36</v>
      </c>
      <c r="O18" s="13" t="s">
        <v>36</v>
      </c>
      <c r="P18" s="19" t="s">
        <v>83</v>
      </c>
      <c r="Q18" s="13" t="s">
        <v>42</v>
      </c>
      <c r="R18" s="13" t="s">
        <v>43</v>
      </c>
      <c r="S18" s="13"/>
      <c r="T18" s="13"/>
      <c r="U18" s="13" t="n">
        <v>1</v>
      </c>
      <c r="V18" s="20" t="n">
        <v>100</v>
      </c>
      <c r="W18" s="20" t="n">
        <f aca="false">ROUND(V18/1.13*1.08/7.1027,4)</f>
        <v>13.4562</v>
      </c>
      <c r="X18" s="21" t="n">
        <f aca="false">ROUND(W18*U18,2)</f>
        <v>13.46</v>
      </c>
      <c r="Y18" s="13"/>
      <c r="Z18" s="13"/>
      <c r="AA18" s="21"/>
      <c r="AB18" s="21" t="n">
        <v>0.29</v>
      </c>
      <c r="AC18" s="13"/>
      <c r="AD18" s="13" t="s">
        <v>195</v>
      </c>
      <c r="AE18" s="23" t="s">
        <v>196</v>
      </c>
      <c r="AF18" s="13" t="s">
        <v>47</v>
      </c>
      <c r="AG18" s="13" t="n">
        <f aca="false">ROUND(V18/1.13*1.08,4)</f>
        <v>95.5752</v>
      </c>
    </row>
    <row r="19" customFormat="false" ht="52.5" hidden="false" customHeight="true" outlineLevel="0" collapsed="false">
      <c r="A19" s="23" t="s">
        <v>197</v>
      </c>
      <c r="B19" s="23" t="s">
        <v>198</v>
      </c>
      <c r="C19" s="12" t="s">
        <v>199</v>
      </c>
      <c r="D19" s="23" t="s">
        <v>138</v>
      </c>
      <c r="E19" s="13"/>
      <c r="F19" s="13" t="s">
        <v>190</v>
      </c>
      <c r="G19" s="13" t="s">
        <v>36</v>
      </c>
      <c r="H19" s="13" t="s">
        <v>200</v>
      </c>
      <c r="I19" s="31" t="n">
        <v>8466200090</v>
      </c>
      <c r="J19" s="31" t="n">
        <v>84662090</v>
      </c>
      <c r="K19" s="32" t="s">
        <v>192</v>
      </c>
      <c r="L19" s="30" t="s">
        <v>193</v>
      </c>
      <c r="M19" s="23" t="s">
        <v>194</v>
      </c>
      <c r="N19" s="13" t="s">
        <v>36</v>
      </c>
      <c r="O19" s="13" t="s">
        <v>36</v>
      </c>
      <c r="P19" s="19" t="s">
        <v>83</v>
      </c>
      <c r="Q19" s="13" t="s">
        <v>42</v>
      </c>
      <c r="R19" s="13" t="s">
        <v>43</v>
      </c>
      <c r="S19" s="13"/>
      <c r="T19" s="13"/>
      <c r="U19" s="13" t="n">
        <v>1</v>
      </c>
      <c r="V19" s="20" t="n">
        <v>100</v>
      </c>
      <c r="W19" s="20" t="n">
        <f aca="false">ROUND(V19/1.13*1.08/7.1027,4)</f>
        <v>13.4562</v>
      </c>
      <c r="X19" s="21" t="n">
        <f aca="false">ROUND(W19*U19,2)</f>
        <v>13.46</v>
      </c>
      <c r="Y19" s="13"/>
      <c r="Z19" s="13"/>
      <c r="AA19" s="21"/>
      <c r="AB19" s="21" t="n">
        <v>0.21</v>
      </c>
      <c r="AC19" s="13"/>
      <c r="AD19" s="13" t="s">
        <v>201</v>
      </c>
      <c r="AE19" s="23" t="s">
        <v>196</v>
      </c>
      <c r="AF19" s="13" t="s">
        <v>47</v>
      </c>
      <c r="AG19" s="13" t="n">
        <f aca="false">ROUND(V19/1.13*1.08,4)</f>
        <v>95.5752</v>
      </c>
    </row>
    <row r="20" customFormat="false" ht="52.5" hidden="false" customHeight="true" outlineLevel="0" collapsed="false">
      <c r="A20" s="23" t="s">
        <v>202</v>
      </c>
      <c r="B20" s="23" t="s">
        <v>203</v>
      </c>
      <c r="C20" s="12" t="s">
        <v>204</v>
      </c>
      <c r="D20" s="23" t="s">
        <v>138</v>
      </c>
      <c r="E20" s="13"/>
      <c r="F20" s="13" t="s">
        <v>190</v>
      </c>
      <c r="G20" s="13" t="s">
        <v>36</v>
      </c>
      <c r="H20" s="13" t="s">
        <v>205</v>
      </c>
      <c r="I20" s="31" t="n">
        <v>8466200090</v>
      </c>
      <c r="J20" s="31" t="n">
        <v>84662090</v>
      </c>
      <c r="K20" s="32" t="s">
        <v>192</v>
      </c>
      <c r="L20" s="30" t="s">
        <v>206</v>
      </c>
      <c r="M20" s="23" t="s">
        <v>207</v>
      </c>
      <c r="N20" s="13" t="s">
        <v>36</v>
      </c>
      <c r="O20" s="13" t="s">
        <v>36</v>
      </c>
      <c r="P20" s="19" t="s">
        <v>83</v>
      </c>
      <c r="Q20" s="13" t="s">
        <v>42</v>
      </c>
      <c r="R20" s="13" t="s">
        <v>43</v>
      </c>
      <c r="S20" s="13"/>
      <c r="T20" s="13"/>
      <c r="U20" s="13" t="n">
        <v>1</v>
      </c>
      <c r="V20" s="20" t="n">
        <v>50</v>
      </c>
      <c r="W20" s="20" t="n">
        <f aca="false">ROUND(V20/1.13*1.08/7.1027,4)</f>
        <v>6.7281</v>
      </c>
      <c r="X20" s="21" t="n">
        <f aca="false">ROUND(W20*U20,2)</f>
        <v>6.73</v>
      </c>
      <c r="Y20" s="13"/>
      <c r="Z20" s="13"/>
      <c r="AA20" s="21"/>
      <c r="AB20" s="21" t="n">
        <v>0.11</v>
      </c>
      <c r="AC20" s="13"/>
      <c r="AD20" s="13" t="s">
        <v>208</v>
      </c>
      <c r="AE20" s="23" t="s">
        <v>196</v>
      </c>
      <c r="AF20" s="13" t="s">
        <v>47</v>
      </c>
      <c r="AG20" s="13" t="n">
        <f aca="false">ROUND(V20/1.13*1.08,4)</f>
        <v>47.7876</v>
      </c>
    </row>
    <row r="21" customFormat="false" ht="52.5" hidden="false" customHeight="true" outlineLevel="0" collapsed="false">
      <c r="A21" s="23" t="s">
        <v>209</v>
      </c>
      <c r="B21" s="23" t="s">
        <v>210</v>
      </c>
      <c r="C21" s="12" t="s">
        <v>211</v>
      </c>
      <c r="D21" s="23" t="s">
        <v>138</v>
      </c>
      <c r="E21" s="13"/>
      <c r="F21" s="13" t="s">
        <v>190</v>
      </c>
      <c r="G21" s="13" t="s">
        <v>36</v>
      </c>
      <c r="H21" s="13" t="s">
        <v>212</v>
      </c>
      <c r="I21" s="31" t="n">
        <v>8466200090</v>
      </c>
      <c r="J21" s="31" t="n">
        <v>84662090</v>
      </c>
      <c r="K21" s="32" t="s">
        <v>213</v>
      </c>
      <c r="L21" s="30" t="s">
        <v>206</v>
      </c>
      <c r="M21" s="23" t="s">
        <v>207</v>
      </c>
      <c r="N21" s="13" t="s">
        <v>36</v>
      </c>
      <c r="O21" s="13" t="s">
        <v>36</v>
      </c>
      <c r="P21" s="19" t="s">
        <v>83</v>
      </c>
      <c r="Q21" s="13" t="s">
        <v>42</v>
      </c>
      <c r="R21" s="13" t="s">
        <v>43</v>
      </c>
      <c r="S21" s="13"/>
      <c r="T21" s="13"/>
      <c r="U21" s="13" t="n">
        <v>5</v>
      </c>
      <c r="V21" s="20" t="n">
        <v>80</v>
      </c>
      <c r="W21" s="20" t="n">
        <f aca="false">ROUND(V21/1.13*1.08/7.1027,4)</f>
        <v>10.7649</v>
      </c>
      <c r="X21" s="21" t="n">
        <f aca="false">ROUND(W21*U21,2)</f>
        <v>53.82</v>
      </c>
      <c r="Y21" s="13"/>
      <c r="Z21" s="13"/>
      <c r="AA21" s="21"/>
      <c r="AB21" s="21" t="n">
        <v>0.6</v>
      </c>
      <c r="AC21" s="13"/>
      <c r="AD21" s="13" t="s">
        <v>214</v>
      </c>
      <c r="AE21" s="23" t="s">
        <v>215</v>
      </c>
      <c r="AF21" s="13" t="s">
        <v>47</v>
      </c>
      <c r="AG21" s="13" t="n">
        <f aca="false">ROUND(V21/1.13*1.08,4)</f>
        <v>76.4602</v>
      </c>
    </row>
    <row r="22" customFormat="false" ht="52.5" hidden="false" customHeight="true" outlineLevel="0" collapsed="false">
      <c r="A22" s="23" t="s">
        <v>216</v>
      </c>
      <c r="B22" s="23" t="s">
        <v>217</v>
      </c>
      <c r="C22" s="12" t="s">
        <v>218</v>
      </c>
      <c r="D22" s="23" t="s">
        <v>138</v>
      </c>
      <c r="E22" s="13"/>
      <c r="F22" s="13" t="s">
        <v>190</v>
      </c>
      <c r="G22" s="13" t="s">
        <v>36</v>
      </c>
      <c r="H22" s="13" t="s">
        <v>219</v>
      </c>
      <c r="I22" s="31" t="n">
        <v>8466200090</v>
      </c>
      <c r="J22" s="31" t="n">
        <v>84662090</v>
      </c>
      <c r="K22" s="32" t="s">
        <v>220</v>
      </c>
      <c r="L22" s="30" t="s">
        <v>221</v>
      </c>
      <c r="M22" s="23" t="s">
        <v>222</v>
      </c>
      <c r="N22" s="13" t="s">
        <v>36</v>
      </c>
      <c r="O22" s="13" t="s">
        <v>36</v>
      </c>
      <c r="P22" s="19" t="s">
        <v>83</v>
      </c>
      <c r="Q22" s="13" t="s">
        <v>42</v>
      </c>
      <c r="R22" s="13" t="s">
        <v>43</v>
      </c>
      <c r="S22" s="13"/>
      <c r="T22" s="13"/>
      <c r="U22" s="13" t="n">
        <v>1</v>
      </c>
      <c r="V22" s="20" t="n">
        <v>800</v>
      </c>
      <c r="W22" s="20" t="n">
        <f aca="false">ROUND(V22/1.13*1.08/7.1027,4)</f>
        <v>107.6495</v>
      </c>
      <c r="X22" s="21" t="n">
        <f aca="false">ROUND(W22*U22,2)</f>
        <v>107.65</v>
      </c>
      <c r="Y22" s="13"/>
      <c r="Z22" s="13"/>
      <c r="AA22" s="21"/>
      <c r="AB22" s="21" t="n">
        <v>1.9</v>
      </c>
      <c r="AC22" s="13"/>
      <c r="AD22" s="13" t="s">
        <v>223</v>
      </c>
      <c r="AE22" s="23" t="s">
        <v>224</v>
      </c>
      <c r="AF22" s="13" t="s">
        <v>47</v>
      </c>
      <c r="AG22" s="13" t="n">
        <f aca="false">ROUND(V22/1.13*1.08,4)</f>
        <v>764.6018</v>
      </c>
    </row>
    <row r="23" customFormat="false" ht="52.5" hidden="false" customHeight="true" outlineLevel="0" collapsed="false">
      <c r="A23" s="23" t="s">
        <v>225</v>
      </c>
      <c r="B23" s="34" t="s">
        <v>226</v>
      </c>
      <c r="C23" s="12" t="s">
        <v>227</v>
      </c>
      <c r="D23" s="23" t="s">
        <v>138</v>
      </c>
      <c r="E23" s="13"/>
      <c r="F23" s="13" t="s">
        <v>228</v>
      </c>
      <c r="G23" s="13" t="s">
        <v>36</v>
      </c>
      <c r="H23" s="13" t="s">
        <v>229</v>
      </c>
      <c r="I23" s="31" t="n">
        <v>7409190000</v>
      </c>
      <c r="J23" s="31" t="n">
        <v>74091900</v>
      </c>
      <c r="K23" s="32" t="s">
        <v>230</v>
      </c>
      <c r="L23" s="30"/>
      <c r="M23" s="23" t="s">
        <v>113</v>
      </c>
      <c r="N23" s="13" t="s">
        <v>36</v>
      </c>
      <c r="O23" s="13" t="s">
        <v>36</v>
      </c>
      <c r="P23" s="19" t="n">
        <v>45553</v>
      </c>
      <c r="Q23" s="13" t="s">
        <v>42</v>
      </c>
      <c r="R23" s="13" t="s">
        <v>43</v>
      </c>
      <c r="S23" s="13"/>
      <c r="T23" s="13" t="s">
        <v>36</v>
      </c>
      <c r="U23" s="13" t="n">
        <v>1</v>
      </c>
      <c r="V23" s="20" t="n">
        <v>642</v>
      </c>
      <c r="W23" s="20" t="n">
        <f aca="false">ROUND(V23/1.13*1.08/7.1027,4)</f>
        <v>86.3887</v>
      </c>
      <c r="X23" s="21" t="n">
        <f aca="false">ROUND(W23*U23,2)</f>
        <v>86.39</v>
      </c>
      <c r="Y23" s="13" t="s">
        <v>231</v>
      </c>
      <c r="Z23" s="13" t="n">
        <v>1</v>
      </c>
      <c r="AA23" s="21" t="n">
        <v>7</v>
      </c>
      <c r="AB23" s="21" t="n">
        <v>6</v>
      </c>
      <c r="AC23" s="35" t="s">
        <v>232</v>
      </c>
      <c r="AD23" s="13" t="s">
        <v>233</v>
      </c>
      <c r="AE23" s="23" t="s">
        <v>234</v>
      </c>
      <c r="AF23" s="13" t="s">
        <v>47</v>
      </c>
      <c r="AG23" s="13" t="n">
        <f aca="false">ROUND(V23/1.13*1.08,4)</f>
        <v>613.5929</v>
      </c>
    </row>
    <row r="24" customFormat="false" ht="36" hidden="false" customHeight="true" outlineLevel="0" collapsed="false">
      <c r="L24" s="36"/>
      <c r="U24" s="1" t="n">
        <f aca="false">SUM(U2:U23)</f>
        <v>281</v>
      </c>
      <c r="W24" s="4" t="n">
        <f aca="false">SUM(W2:W23)</f>
        <v>497.5396</v>
      </c>
      <c r="X24" s="5" t="n">
        <f aca="false">SUM(X2:X23)</f>
        <v>2198.15</v>
      </c>
      <c r="Z24" s="1" t="n">
        <f aca="false">SUM(Z2:Z23)</f>
        <v>8</v>
      </c>
      <c r="AA24" s="5" t="n">
        <f aca="false">SUM(AA2:AA23)</f>
        <v>128.44</v>
      </c>
      <c r="AB24" s="5" t="n">
        <f aca="false">SUM(AB2:AB23)</f>
        <v>119.66</v>
      </c>
    </row>
  </sheetData>
  <autoFilter ref="A1:AG24"/>
  <mergeCells count="4">
    <mergeCell ref="Y7:Y22"/>
    <mergeCell ref="Z7:Z22"/>
    <mergeCell ref="AA7:AA22"/>
    <mergeCell ref="AC7:AC22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2024-09-19T14:02:22Z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06EA9E1B3E5344498529469E14E1867E</vt:lpwstr>
  </property>
  <property fmtid="{D5CDD505-2E9C-101B-9397-08002B2CF9AE}" pid="3" name="KSOProductBuildVer">
    <vt:lpwstr>2052-11.1.0.11636</vt:lpwstr>
  </property>
</Properties>
</file>