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58.png" ContentType="image/png"/>
  <Override PartName="/xl/media/image2.png" ContentType="image/png"/>
  <Override PartName="/xl/media/image17.jpeg" ContentType="image/jpeg"/>
  <Override PartName="/xl/media/image106.jpeg" ContentType="image/jpeg"/>
  <Override PartName="/xl/media/image3.png" ContentType="image/png"/>
  <Override PartName="/xl/media/image70.png" ContentType="image/png"/>
  <Override PartName="/xl/media/image4.png" ContentType="image/png"/>
  <Override PartName="/xl/media/image45.jpeg" ContentType="image/jpeg"/>
  <Override PartName="/xl/media/image5.png" ContentType="image/png"/>
  <Override PartName="/xl/media/image72.png" ContentType="image/png"/>
  <Override PartName="/xl/media/image6.png" ContentType="image/png"/>
  <Override PartName="/xl/media/image7.png" ContentType="image/png"/>
  <Override PartName="/xl/media/image74.png" ContentType="image/png"/>
  <Override PartName="/xl/media/image8.png" ContentType="image/png"/>
  <Override PartName="/xl/media/image112.jpeg" ContentType="image/jpeg"/>
  <Override PartName="/xl/media/image23.jpeg" ContentType="image/jpeg"/>
  <Override PartName="/xl/media/image9.png" ContentType="image/png"/>
  <Override PartName="/xl/media/image51.jpeg" ContentType="image/jpeg"/>
  <Override PartName="/xl/media/image10.jpeg" ContentType="image/jpeg"/>
  <Override PartName="/xl/media/image56.png" ContentType="image/png"/>
  <Override PartName="/xl/media/image11.png" ContentType="image/png"/>
  <Override PartName="/xl/media/image57.jpeg" ContentType="image/jpeg"/>
  <Override PartName="/xl/media/image76.png" ContentType="image/png"/>
  <Override PartName="/xl/media/image12.jpeg" ContentType="image/jpeg"/>
  <Override PartName="/xl/media/image102.jpeg" ContentType="image/jpeg"/>
  <Override PartName="/xl/media/image86.png" ContentType="image/png"/>
  <Override PartName="/xl/media/image13.jpeg" ContentType="image/jpeg"/>
  <Override PartName="/xl/media/image14.png" ContentType="image/png"/>
  <Override PartName="/xl/media/image104.jpeg" ContentType="image/jpeg"/>
  <Override PartName="/xl/media/image15.jpeg" ContentType="image/jpeg"/>
  <Override PartName="/xl/media/image16.png" ContentType="image/png"/>
  <Override PartName="/xl/media/image63.jpeg" ContentType="image/jpeg"/>
  <Override PartName="/xl/media/image18.png" ContentType="image/png"/>
  <Override PartName="/xl/media/image108.jpeg" ContentType="image/jpeg"/>
  <Override PartName="/xl/media/image19.jpeg" ContentType="image/jpeg"/>
  <Override PartName="/xl/media/image22.png" ContentType="image/png"/>
  <Override PartName="/xl/media/image20.png" ContentType="image/png"/>
  <Override PartName="/xl/media/image110.jpeg" ContentType="image/jpeg"/>
  <Override PartName="/xl/media/image21.jpeg" ContentType="image/jpeg"/>
  <Override PartName="/xl/media/image54.png" ContentType="image/png"/>
  <Override PartName="/xl/media/image24.png" ContentType="image/png"/>
  <Override PartName="/xl/media/image25.jpeg" ContentType="image/jpeg"/>
  <Override PartName="/xl/media/image26.png" ContentType="image/png"/>
  <Override PartName="/xl/media/image27.jpeg" ContentType="image/jpeg"/>
  <Override PartName="/xl/media/image28.png" ContentType="image/png"/>
  <Override PartName="/xl/media/image53.jpeg" ContentType="image/jpeg"/>
  <Override PartName="/xl/media/image29.jpeg" ContentType="image/jpeg"/>
  <Override PartName="/xl/media/image30.png" ContentType="image/png"/>
  <Override PartName="/xl/media/image41.jpeg" ContentType="image/jpeg"/>
  <Override PartName="/xl/media/image120.jpeg" ContentType="image/jpeg"/>
  <Override PartName="/xl/media/image31.jpeg" ContentType="image/jpeg"/>
  <Override PartName="/xl/media/image42.png" ContentType="image/png"/>
  <Override PartName="/xl/media/image32.png" ContentType="image/png"/>
  <Override PartName="/xl/media/image122.jpeg" ContentType="image/jpeg"/>
  <Override PartName="/xl/media/image33.jpeg" ContentType="image/jpeg"/>
  <Override PartName="/xl/media/image62.png" ContentType="image/png"/>
  <Override PartName="/xl/media/image34.png" ContentType="image/png"/>
  <Override PartName="/xl/media/image35.jpeg" ContentType="image/jpeg"/>
  <Override PartName="/xl/media/image36.png" ContentType="image/png"/>
  <Override PartName="/xl/media/image37.jpeg" ContentType="image/jpeg"/>
  <Override PartName="/xl/media/image38.png" ContentType="image/png"/>
  <Override PartName="/xl/media/image39.jpeg" ContentType="image/jpeg"/>
  <Override PartName="/xl/media/image40.png" ContentType="image/png"/>
  <Override PartName="/xl/media/image50.png" ContentType="image/png"/>
  <Override PartName="/xl/media/image43.jpeg" ContentType="image/jpeg"/>
  <Override PartName="/xl/media/image44.png" ContentType="image/png"/>
  <Override PartName="/xl/media/image46.png" ContentType="image/png"/>
  <Override PartName="/xl/media/image47.jpeg" ContentType="image/jpeg"/>
  <Override PartName="/xl/media/image55.jpeg" ContentType="image/jpeg"/>
  <Override PartName="/xl/media/image48.png" ContentType="image/png"/>
  <Override PartName="/xl/media/image49.jpeg" ContentType="image/jpeg"/>
  <Override PartName="/xl/media/image52.png" ContentType="image/png"/>
  <Override PartName="/xl/media/image59.jpeg" ContentType="image/jpeg"/>
  <Override PartName="/xl/media/image60.png" ContentType="image/png"/>
  <Override PartName="/xl/media/image61.jpeg" ContentType="image/jpeg"/>
  <Override PartName="/xl/media/image64.png" ContentType="image/png"/>
  <Override PartName="/xl/media/image65.jpeg" ContentType="image/jpeg"/>
  <Override PartName="/xl/media/image66.png" ContentType="image/png"/>
  <Override PartName="/xl/media/image100.jpeg" ContentType="image/jpeg"/>
  <Override PartName="/xl/media/image67.jpeg" ContentType="image/jpeg"/>
  <Override PartName="/xl/media/image118.png" ContentType="image/png"/>
  <Override PartName="/xl/media/image68.png" ContentType="image/png"/>
  <Override PartName="/xl/media/image69.jpeg" ContentType="image/jpeg"/>
  <Override PartName="/xl/media/image71.jpeg" ContentType="image/jpeg"/>
  <Override PartName="/xl/media/image73.jpeg" ContentType="image/jpeg"/>
  <Override PartName="/xl/media/image75.jpeg" ContentType="image/jpeg"/>
  <Override PartName="/xl/media/image77.jpeg" ContentType="image/jpeg"/>
  <Override PartName="/xl/media/image78.png" ContentType="image/png"/>
  <Override PartName="/xl/media/image79.jpeg" ContentType="image/jpeg"/>
  <Override PartName="/xl/media/image80.png" ContentType="image/png"/>
  <Override PartName="/xl/media/image81.jpeg" ContentType="image/jpeg"/>
  <Override PartName="/xl/media/image101.png" ContentType="image/png"/>
  <Override PartName="/xl/media/image82.png" ContentType="image/png"/>
  <Override PartName="/xl/media/image83.jpeg" ContentType="image/jpeg"/>
  <Override PartName="/xl/media/image84.png" ContentType="image/png"/>
  <Override PartName="/xl/media/image85.jpeg" ContentType="image/jpeg"/>
  <Override PartName="/xl/media/image87.jpeg" ContentType="image/jpeg"/>
  <Override PartName="/xl/media/image88.png" ContentType="image/png"/>
  <Override PartName="/xl/media/image89.jpeg" ContentType="image/jpeg"/>
  <Override PartName="/xl/media/image90.jpeg" ContentType="image/jpeg"/>
  <Override PartName="/xl/media/image91.png" ContentType="image/png"/>
  <Override PartName="/xl/media/image92.jpeg" ContentType="image/jpeg"/>
  <Override PartName="/xl/media/image93.png" ContentType="image/png"/>
  <Override PartName="/xl/media/image94.jpeg" ContentType="image/jpeg"/>
  <Override PartName="/xl/media/image95.png" ContentType="image/png"/>
  <Override PartName="/xl/media/image96.jpeg" ContentType="image/jpeg"/>
  <Override PartName="/xl/media/image97.png" ContentType="image/png"/>
  <Override PartName="/xl/media/image98.jpeg" ContentType="image/jpeg"/>
  <Override PartName="/xl/media/image99.png" ContentType="image/png"/>
  <Override PartName="/xl/media/image103.png" ContentType="image/png"/>
  <Override PartName="/xl/media/image105.png" ContentType="image/png"/>
  <Override PartName="/xl/media/image107.png" ContentType="image/png"/>
  <Override PartName="/xl/media/image109.png" ContentType="image/png"/>
  <Override PartName="/xl/media/image111.png" ContentType="image/png"/>
  <Override PartName="/xl/media/image113.png" ContentType="image/png"/>
  <Override PartName="/xl/media/image114.png" ContentType="image/png"/>
  <Override PartName="/xl/media/image115.png" ContentType="image/png"/>
  <Override PartName="/xl/media/image116.png" ContentType="image/png"/>
  <Override PartName="/xl/media/image117.png" ContentType="image/png"/>
  <Override PartName="/xl/media/image119.png" ContentType="image/png"/>
  <Override PartName="/xl/media/image121.jpeg" ContentType="image/jpeg"/>
  <Override PartName="/xl/media/image123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305" sheetId="1" state="visible" r:id="rId3"/>
  </sheets>
  <definedNames>
    <definedName function="false" hidden="true" localSheetId="0" name="_xlnm._FilterDatabase" vbProcedure="false">M20260305!$A$1:$AH$64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<sst xmlns="http://schemas.openxmlformats.org/spreadsheetml/2006/main" count="1175" uniqueCount="345">
  <si>
    <t xml:space="preserve">1) ENGLISH ITEM NAME
 (ex : OOOO machine)</t>
  </si>
  <si>
    <t xml:space="preserve">Tên hạng mục</t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</si>
  <si>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</si>
  <si>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</si>
  <si>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</si>
  <si>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</si>
  <si>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</si>
  <si>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</si>
  <si>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</si>
  <si>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</si>
  <si>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</si>
  <si>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</si>
  <si>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</si>
  <si>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</si>
  <si>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</si>
  <si>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</si>
  <si>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</si>
  <si>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</si>
  <si>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</si>
  <si>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</si>
  <si>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</si>
  <si>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</si>
  <si>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</si>
  <si>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</si>
  <si>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</si>
  <si>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</si>
  <si>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</si>
  <si>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</si>
  <si>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</si>
  <si>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</si>
  <si>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</si>
  <si>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</si>
  <si>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</si>
  <si>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WAVE SOLDERING FIXTURE</t>
  </si>
  <si>
    <t xml:space="preserve">Đồ gá hàn sóng (BOP IT NFL P4 Main board) - dùng để đỡ bảng mạch khi đi qua lò hàn sóng - Tấm sợi thủy tinh</t>
  </si>
  <si>
    <t xml:space="preserve">WAVE SOLDERING</t>
  </si>
  <si>
    <t xml:space="preserve">过炉治具</t>
  </si>
  <si>
    <t xml:space="preserve">DONGGUAN CHANGAN XINGYAO AUTOMATION PROCESSING SHOP</t>
  </si>
  <si>
    <t xml:space="preserve">BOP IT NFL P4(Main board)</t>
  </si>
  <si>
    <t xml:space="preserve">/</t>
  </si>
  <si>
    <t xml:space="preserve">BOPP4MF01A-H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</si>
  <si>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NFL P4(Main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</si>
  <si>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玻纤板</t>
  </si>
  <si>
    <t xml:space="preserve">FIBERGLASS BOARD</t>
  </si>
  <si>
    <t xml:space="preserve">CHINA</t>
  </si>
  <si>
    <t xml:space="preserve">NEW</t>
  </si>
  <si>
    <t xml:space="preserve">L1</t>
  </si>
  <si>
    <t xml:space="preserve">40X40x25</t>
  </si>
  <si>
    <t xml:space="preserve">38x30x2</t>
  </si>
  <si>
    <t xml:space="preserve">NO</t>
  </si>
  <si>
    <t xml:space="preserve">Đồ gá hàn sóng (BOP IT NFL P4 Key board) - dùng để đỡ bảng mạch khi đi qua lò hàn sóng - Tấm sợi thủy tinh</t>
  </si>
  <si>
    <t xml:space="preserve">BOP IT NFL P4(Key board)</t>
  </si>
  <si>
    <t xml:space="preserve">BOPP4F01A-B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</si>
  <si>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NFL P4(Key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</si>
  <si>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28.5x30x2</t>
  </si>
  <si>
    <t xml:space="preserve">Đồ gá hàn sóng (BOP IT STITCH Main board) - dùng để đỡ bảng mạch khi đi qua lò hàn sóng - Tấm sợi thủy tinh</t>
  </si>
  <si>
    <t xml:space="preserve">BOP IT STITCH(Main board)</t>
  </si>
  <si>
    <t xml:space="preserve">BOPSTMF01A-H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</si>
  <si>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STITCH(Main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</si>
  <si>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L2</t>
  </si>
  <si>
    <t xml:space="preserve">37X36x21</t>
  </si>
  <si>
    <t xml:space="preserve">36x30x2</t>
  </si>
  <si>
    <t xml:space="preserve">Đồ gá hàn sóng (BOP IT STITCH Key board) - dùng để đỡ bảng mạch khi đi qua lò hàn sóng - Tấm sợi thủy tinh</t>
  </si>
  <si>
    <t xml:space="preserve">BOP IT STITCH(Key board)</t>
  </si>
  <si>
    <t xml:space="preserve">BOPSTTF01A-B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</si>
  <si>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STITCH(Key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</si>
  <si>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35x30x2</t>
  </si>
  <si>
    <t xml:space="preserve">Đồ gá hàn sóng (SIMON MICRO Main board) - dùng để đỡ bảng mạch khi đi qua lò hàn sóng - Tấm sợi thủy tinh</t>
  </si>
  <si>
    <t xml:space="preserve">SIMON MICRO(Main board)</t>
  </si>
  <si>
    <t xml:space="preserve">SIMONMMF01A-H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</si>
  <si>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|SIMON MICRO(Main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</si>
  <si>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L3</t>
  </si>
  <si>
    <t xml:space="preserve">45x40x17</t>
  </si>
  <si>
    <t xml:space="preserve">40x30x2</t>
  </si>
  <si>
    <t xml:space="preserve">Đồ gá hàn dây phím S2, S3 - dùng để hàn dây dẫn phím - Nhựa phíp</t>
  </si>
  <si>
    <t xml:space="preserve">PRODUCTION ASSEMBLE</t>
  </si>
  <si>
    <t xml:space="preserve">焊S2、3按键引线治具</t>
  </si>
  <si>
    <t xml:space="preserve">TECHSEN ELECTRONICS(SHENZHEN)CO.,LTD</t>
  </si>
  <si>
    <t xml:space="preserve">BOP IT NFL P4</t>
  </si>
  <si>
    <t xml:space="preserve">BOP IT NFL P4-F01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</si>
  <si>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NFL P4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</si>
  <si>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电木</t>
  </si>
  <si>
    <t xml:space="preserve">BAKELITE</t>
  </si>
  <si>
    <t xml:space="preserve">L5</t>
  </si>
  <si>
    <t xml:space="preserve">55x37x20</t>
  </si>
  <si>
    <t xml:space="preserve">15x10x2.5</t>
  </si>
  <si>
    <t xml:space="preserve">BOARD DIVISION MAIN BOARD FIXTURE</t>
  </si>
  <si>
    <t xml:space="preserve">Đồ gá tách board main (BOP IT NFL P4) - dùng để tách bảng mạch chính - Nhựa phíp + Nhôm</t>
  </si>
  <si>
    <t xml:space="preserve">分板主板治具</t>
  </si>
  <si>
    <t xml:space="preserve">BOP IT NFL P4-F03</t>
  </si>
  <si>
    <t xml:space="preserve">电木/铝</t>
  </si>
  <si>
    <t xml:space="preserve">BAKELITE+AL</t>
  </si>
  <si>
    <t xml:space="preserve">19x11x2</t>
  </si>
  <si>
    <t xml:space="preserve">THE J3 KEY PLATE FIXTURE IS DIVIDED</t>
  </si>
  <si>
    <t xml:space="preserve">Đồ gá tách board phím J3 (BOP IT NFL P4) - dùng để tách bảng mạch phím J3 - Nhựa phíp + Nhôm</t>
  </si>
  <si>
    <t xml:space="preserve">分J3按键板治具</t>
  </si>
  <si>
    <t xml:space="preserve">BOP IT NFL P4-F04</t>
  </si>
  <si>
    <t xml:space="preserve">17.5x11x2</t>
  </si>
  <si>
    <t xml:space="preserve">THE J2 KEY PLATE FIXTURE IS DIVIDED</t>
  </si>
  <si>
    <t xml:space="preserve">Đồ gá tách board phím J2 (BOP IT NFL P4) - dùng để tách bảng mạch phím J2 - Nhựa phíp + Nhôm</t>
  </si>
  <si>
    <t xml:space="preserve">分J2按键板治具</t>
  </si>
  <si>
    <t xml:space="preserve">BOP IT NFL P4-F05</t>
  </si>
  <si>
    <t xml:space="preserve">WELDING HORN WIRE FIXTURE</t>
  </si>
  <si>
    <t xml:space="preserve">Đồ gá hàn dây loa (BOP IT NFL P4) - dùng để hàn dây loa - Nhựa phíp</t>
  </si>
  <si>
    <t xml:space="preserve">焊喇叭线治具</t>
  </si>
  <si>
    <t xml:space="preserve">BOP IT NFL P4-F06</t>
  </si>
  <si>
    <t xml:space="preserve">20x7x3</t>
  </si>
  <si>
    <t xml:space="preserve">BEER NUT FIXTURE</t>
  </si>
  <si>
    <t xml:space="preserve">Đồ gá ép đai ốc (BOP IT NFL P4) - dùng để ép đai ốc vào chi tiết nhựa - Nhựa phíp</t>
  </si>
  <si>
    <t xml:space="preserve">啤螺母治具</t>
  </si>
  <si>
    <t xml:space="preserve">BOP IT NFL P4-F07</t>
  </si>
  <si>
    <t xml:space="preserve">16x11x4</t>
  </si>
  <si>
    <t xml:space="preserve">BEER BATTERY CELL FIXTURE</t>
  </si>
  <si>
    <t xml:space="preserve">Đồ gá ép tấm pin (BOP IT NFL P4) - dùng để lắp tấm pin vào vỏ nhựa - Sắt</t>
  </si>
  <si>
    <t xml:space="preserve">啤电池片治具</t>
  </si>
  <si>
    <t xml:space="preserve">BOP IT NFL P4-F08</t>
  </si>
  <si>
    <t xml:space="preserve">铁</t>
  </si>
  <si>
    <t xml:space="preserve">IRON</t>
  </si>
  <si>
    <t xml:space="preserve">18x14x1</t>
  </si>
  <si>
    <t xml:space="preserve">WELDING BAT WIRES, HORN/MOTHERBOARD SCREW FIXTURES</t>
  </si>
  <si>
    <t xml:space="preserve">Đồ gá hàn dây pin, vít loa/main (BOP IT NFL P4) - dùng để hàn dây pin và vít loa, mainboard - Nhựa phíp</t>
  </si>
  <si>
    <t xml:space="preserve">焊接BAT线、打喇叭/主板螺丝治具</t>
  </si>
  <si>
    <t xml:space="preserve">BOP IT NFL P4-F09</t>
  </si>
  <si>
    <t xml:space="preserve">ASSEMBLE THE BUTTON SCREW FIXTURE</t>
  </si>
  <si>
    <t xml:space="preserve">Đồ gá lắp ráp vít nút (BOP IT NFL P4) - dùng để lắp vít vào các nút bấm - Nhựa phíp</t>
  </si>
  <si>
    <t xml:space="preserve">组装按钮打螺丝治具</t>
  </si>
  <si>
    <t xml:space="preserve">BOP IT NFL P4-F12</t>
  </si>
  <si>
    <t xml:space="preserve">16x13x12</t>
  </si>
  <si>
    <t xml:space="preserve">ASSEMBLE THE LEFT HAND AND THE SCREWDRIVER FIXTURE</t>
  </si>
  <si>
    <t xml:space="preserve">Đồ gá lắp ráp tay trái và vít (BOP IT NFL P4) - dùng để lắp tay trái và vít cố định - Nhựa phíp</t>
  </si>
  <si>
    <t xml:space="preserve">组装左手及打螺丝治具</t>
  </si>
  <si>
    <t xml:space="preserve">BOP IT NFL P4-F13</t>
  </si>
  <si>
    <t xml:space="preserve">16x11x2</t>
  </si>
  <si>
    <t xml:space="preserve">ASSEMBLE THE BALL FIXTURE</t>
  </si>
  <si>
    <t xml:space="preserve">Đồ gá lắp ráp quả bóng (BOP IT NFL P4) - dùng để lắp quả bóng vào sản phẩm - Nhựa phíp</t>
  </si>
  <si>
    <t xml:space="preserve">组装球治具</t>
  </si>
  <si>
    <t xml:space="preserve">BOP IT NFL P4-F14</t>
  </si>
  <si>
    <t xml:space="preserve">25x15x23</t>
  </si>
  <si>
    <t xml:space="preserve">DRILL THE FINISHED SCREW FIXTURE</t>
  </si>
  <si>
    <t xml:space="preserve">Đồ gá vặn vít thành phẩm (BOP IT NFL P4) - dùng để vặn vít hoàn thiện sản phẩm - Nhựa phíp</t>
  </si>
  <si>
    <t xml:space="preserve">打成品螺丝治具</t>
  </si>
  <si>
    <t xml:space="preserve">BOP IT NFL P4-F15</t>
  </si>
  <si>
    <t xml:space="preserve">16x13x8</t>
  </si>
  <si>
    <t xml:space="preserve">HELMET SCREW FIXTURE</t>
  </si>
  <si>
    <t xml:space="preserve">Đồ gá vặn vít mũ bảo hiểm (BOP IT NFL P4) - dùng để vặn vít vào phần mũ - Nhựa phíp</t>
  </si>
  <si>
    <t xml:space="preserve">打头盔螺丝治具</t>
  </si>
  <si>
    <t xml:space="preserve">BOP IT NFL P4-F16</t>
  </si>
  <si>
    <t xml:space="preserve">16x13x14</t>
  </si>
  <si>
    <t xml:space="preserve">USE THE CONSOLE DATE FIXTURE</t>
  </si>
  <si>
    <t xml:space="preserve">Đồ gá đóng ngày trên thân máy (BOP IT NFL P4) - dùng để in ngày sản xuất lên thân máy - Nhựa phíp</t>
  </si>
  <si>
    <t xml:space="preserve">打主机日期治具</t>
  </si>
  <si>
    <t xml:space="preserve">BOP IT NFL P4-F17</t>
  </si>
  <si>
    <t xml:space="preserve">16x13x18</t>
  </si>
  <si>
    <t xml:space="preserve">FINISHED PRODUCT FIXED SHOE FIXTURE</t>
  </si>
  <si>
    <t xml:space="preserve">Đồ gá cố định giày thành phẩm (BOP IT NFL P4) - dùng để cố định sản phẩm khi lắp giày - Nhựa phíp</t>
  </si>
  <si>
    <t xml:space="preserve">成品固定装鞋治具</t>
  </si>
  <si>
    <t xml:space="preserve">BOP IT NFL P4-F18</t>
  </si>
  <si>
    <t xml:space="preserve">22x15x19</t>
  </si>
  <si>
    <t xml:space="preserve">FINISHED PRODUCT: FIX THE LEFT SHOE COOLING FIXTURE</t>
  </si>
  <si>
    <t xml:space="preserve">Đồ gá cố định giày trái và làm nguội nhựa (BOP IT NFL P4) - dùng để cố định giày trái và làm nguội - Nhựa phíp</t>
  </si>
  <si>
    <t xml:space="preserve">成品固定左鞋冷却治具</t>
  </si>
  <si>
    <t xml:space="preserve">BOP IT NFL P4-F19</t>
  </si>
  <si>
    <t xml:space="preserve">45x13x4</t>
  </si>
  <si>
    <t xml:space="preserve">BATTERY DOOR SCREW FIXTURE</t>
  </si>
  <si>
    <t xml:space="preserve">Đồ gá vặn vít cửa pin (BOP IT NFL P4) - dùng để vặn vít cửa pin - Nhựa phíp</t>
  </si>
  <si>
    <t xml:space="preserve">打电池门螺丝治具</t>
  </si>
  <si>
    <t xml:space="preserve">BOP IT NFL P4-F20</t>
  </si>
  <si>
    <t xml:space="preserve">LUMBAR BRACE</t>
  </si>
  <si>
    <t xml:space="preserve">Đồ gá cố định sản phẩm (BOP IT NFL P4) - dùng để luồn và cố định dây rút cố định - Nhựa phíp</t>
  </si>
  <si>
    <t xml:space="preserve">扎腰治具</t>
  </si>
  <si>
    <t xml:space="preserve">BOP IT NFL P4-F21</t>
  </si>
  <si>
    <t xml:space="preserve">30x19x25</t>
  </si>
  <si>
    <t xml:space="preserve">HAND PRICK FIXTURE</t>
  </si>
  <si>
    <t xml:space="preserve">扎手治具</t>
  </si>
  <si>
    <t xml:space="preserve">BOP IT NFL P4-F22</t>
  </si>
  <si>
    <t xml:space="preserve">FOOT PRICK FIXTURE</t>
  </si>
  <si>
    <t xml:space="preserve">扎脚治具</t>
  </si>
  <si>
    <t xml:space="preserve">BOP IT NFL P4-F23</t>
  </si>
  <si>
    <t xml:space="preserve">Đồ gá cố định giày thành phẩm (BOP IT NFL P1) - dùng để cố định sản phẩm khi lắp giày - Nhựa phíp</t>
  </si>
  <si>
    <t xml:space="preserve">BOP IT NFL P1</t>
  </si>
  <si>
    <t xml:space="preserve">BOP IT NFL P1-F18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</si>
  <si>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NFL P1</t>
    </r>
    <r>
      <rPr>
        <sz val="10"/>
        <color rgb="FF000000"/>
        <rFont val="宋体"/>
        <family val="0"/>
        <charset val="134"/>
      </rPr>
      <t xml:space="preserve">型</t>
    </r>
  </si>
  <si>
    <t xml:space="preserve">15x10x4</t>
  </si>
  <si>
    <t xml:space="preserve">Đồ gá cố định giày trái và làm nguội (BOP IT NFL P1) - dùng để cố định giày trái và làm nguội - Nhựa phíp</t>
  </si>
  <si>
    <t xml:space="preserve">BOP IT NFL P1-F19</t>
  </si>
  <si>
    <t xml:space="preserve">55x14x3.5</t>
  </si>
  <si>
    <t xml:space="preserve">FUNCTIONAL TEST STAND FIXTURE</t>
  </si>
  <si>
    <t xml:space="preserve">Đồ gá khung kiểm tra chức năng (BOP IT NFL P4) - dùng để kiểm tra hoạt động của sản phẩm - Nhựa phíp</t>
  </si>
  <si>
    <t xml:space="preserve">功能测试架治具</t>
  </si>
  <si>
    <t xml:space="preserve">BOP IT NFL J01</t>
  </si>
  <si>
    <t xml:space="preserve">L6</t>
  </si>
  <si>
    <t xml:space="preserve">57x40x26</t>
  </si>
  <si>
    <t xml:space="preserve">20x20x16</t>
  </si>
  <si>
    <t xml:space="preserve">Đồ gá tách board main (BOP IT STITCH) - dùng để tách bảng mạch chính - Nhựa phíp + Nhôm</t>
  </si>
  <si>
    <t xml:space="preserve">BOP IT STITCH</t>
  </si>
  <si>
    <t xml:space="preserve">BOP IT STITCH 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</si>
  <si>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STITCH</t>
    </r>
    <r>
      <rPr>
        <sz val="10"/>
        <color rgb="FF000000"/>
        <rFont val="宋体"/>
        <family val="0"/>
        <charset val="134"/>
      </rPr>
      <t xml:space="preserve">型</t>
    </r>
  </si>
  <si>
    <t xml:space="preserve">L7</t>
  </si>
  <si>
    <t xml:space="preserve">44.5x39x22.5</t>
  </si>
  <si>
    <t xml:space="preserve">16x13x3</t>
  </si>
  <si>
    <t xml:space="preserve">WELD THE J1 KEY LEAD FIXTURE</t>
  </si>
  <si>
    <t xml:space="preserve">Đồ gá hàn dây phím J1 (BOP IT STITCH) - dùng để hàn dây dẫn phím J1 - Nhựa phíp</t>
  </si>
  <si>
    <t xml:space="preserve">焊J1按键引线治具</t>
  </si>
  <si>
    <t xml:space="preserve">BOP IT STITCH F02</t>
  </si>
  <si>
    <t xml:space="preserve">16x13x5</t>
  </si>
  <si>
    <t xml:space="preserve">WELD THE J3 KEY LEAD FIXTURE</t>
  </si>
  <si>
    <t xml:space="preserve">Đồ gá hàn dây phím J3 (BOP IT STITCH) - dùng để hàn dây dẫn phím J3 - Nhựa phíp</t>
  </si>
  <si>
    <t xml:space="preserve">焊J3按键引线治具</t>
  </si>
  <si>
    <t xml:space="preserve">BOP IT STITCH F03</t>
  </si>
  <si>
    <t xml:space="preserve">SEPARATE KEY BOARD FIXTURES</t>
  </si>
  <si>
    <t xml:space="preserve">Đồ gá tách board phím (BOP IT STITCH) - dùng để tách bảng mạch phím - Nhựa phíp + Nhôm</t>
  </si>
  <si>
    <t xml:space="preserve">分按键板治具</t>
  </si>
  <si>
    <t xml:space="preserve">BOP IT STITCH F04</t>
  </si>
  <si>
    <t xml:space="preserve">16x13x1.5</t>
  </si>
  <si>
    <t xml:space="preserve">WELD THE J2 KEY LEAD FIXTURE</t>
  </si>
  <si>
    <t xml:space="preserve">Đồ gá hàn dây phím J2 (BOP IT STITCH) - dùng để hàn dây dẫn phím J2 - Nhựa phíp</t>
  </si>
  <si>
    <t xml:space="preserve">焊J2按键引线治具</t>
  </si>
  <si>
    <t xml:space="preserve">BOP IT STITCH F05</t>
  </si>
  <si>
    <t xml:space="preserve">Đồ gá hàn dây loa (BOP IT STITCH) - dùng để hàn dây loa - Nhựa phíp</t>
  </si>
  <si>
    <t xml:space="preserve">BOP IT STITCH F06</t>
  </si>
  <si>
    <t xml:space="preserve">20x10x47</t>
  </si>
  <si>
    <t xml:space="preserve">DRILL THE MAINBOARD SCREW FIXTURE</t>
  </si>
  <si>
    <t xml:space="preserve">Đồ gá vặn vít mainboard (BOP IT STITCH) - dùng để vặn vít vào mainboard - Nhựa phíp</t>
  </si>
  <si>
    <t xml:space="preserve">打主板螺丝治具</t>
  </si>
  <si>
    <t xml:space="preserve">BOP IT STITCH F07</t>
  </si>
  <si>
    <t xml:space="preserve">16x13x2</t>
  </si>
  <si>
    <t xml:space="preserve">Đồ gá ép đai ốc (BOP IT STITCH) - dùng để ép đai ốc vào chi tiết nhựa - Nhựa phíp</t>
  </si>
  <si>
    <t xml:space="preserve">BOP IT STITCH F08</t>
  </si>
  <si>
    <t xml:space="preserve">WELD THE BAT LEAD FIXTURE</t>
  </si>
  <si>
    <t xml:space="preserve">Đồ gá hàn dây pin (BOP IT STITCH) - dùng để hàn dây pin - Nhựa phíp</t>
  </si>
  <si>
    <t xml:space="preserve">焊接BAT引线治具</t>
  </si>
  <si>
    <t xml:space="preserve">BOP IT STITCH F10</t>
  </si>
  <si>
    <t xml:space="preserve">16x13x2.5</t>
  </si>
  <si>
    <t xml:space="preserve">INSTALL THE KEY PLATE FIXTURE</t>
  </si>
  <si>
    <t xml:space="preserve">Đồ gá lắp board phím (BOP IT STITCH) - dùng để lắp bảng mạch phím - Nhựa phíp</t>
  </si>
  <si>
    <t xml:space="preserve">装按键板治具</t>
  </si>
  <si>
    <t xml:space="preserve">BOP IT STITCH F11</t>
  </si>
  <si>
    <t xml:space="preserve">SCREWDRIVER FIXTURE FOR HORN COVER SCREWS</t>
  </si>
  <si>
    <t xml:space="preserve">Đồ gá vặn vít nắp loa (BOP IT STITCH) - dùng để vặn vít nắp loa - Nhựa phíp</t>
  </si>
  <si>
    <t xml:space="preserve">打喇叭盖螺丝治具</t>
  </si>
  <si>
    <t xml:space="preserve">BOP IT STITCH F12</t>
  </si>
  <si>
    <t xml:space="preserve">16x13x0.5</t>
  </si>
  <si>
    <t xml:space="preserve">THE SCREW MACHINE IS USED TO PRODUCE FINISHED SCREW FIXTURES</t>
  </si>
  <si>
    <t xml:space="preserve">Đồ gá vặn vít thành phẩm (BOP IT STITCH) - dùng để vặn vít hoàn thiện sản phẩm - Nhựa phíp + Bột trét</t>
  </si>
  <si>
    <t xml:space="preserve">螺丝机打成品螺丝治具</t>
  </si>
  <si>
    <t xml:space="preserve">BOP IT STITCH F13</t>
  </si>
  <si>
    <t xml:space="preserve">电木/原子灰</t>
  </si>
  <si>
    <t xml:space="preserve">BAKELITE+PUTTY</t>
  </si>
  <si>
    <t xml:space="preserve">20x16x3</t>
  </si>
  <si>
    <t xml:space="preserve">ASSEMBLE THE RIGHT-HANDED SCREWDRIVER FIXTURE</t>
  </si>
  <si>
    <t xml:space="preserve">Đồ gá lắp ráp tay phải và vít (BOP IT STITCH) - dùng để lắp tay phải và vít cố định- Nhựa phíp + Bột trét</t>
  </si>
  <si>
    <t xml:space="preserve">组装右手打螺丝治具</t>
  </si>
  <si>
    <t xml:space="preserve">BOP IT STITCH F14</t>
  </si>
  <si>
    <t xml:space="preserve">ASSEMBLE THE HEAD COVER SCREW FIXTURE</t>
  </si>
  <si>
    <t xml:space="preserve">Đồ gá lắp ráp nắp đầu và vít (BOP IT STITCH) - dùng để lắp nắp đầu và vít cố định- Nhựa phíp + Bột trét</t>
  </si>
  <si>
    <t xml:space="preserve">组装头盖打螺丝治具</t>
  </si>
  <si>
    <t xml:space="preserve">BOP IT STITCH F15</t>
  </si>
  <si>
    <t xml:space="preserve">13x16x4</t>
  </si>
  <si>
    <t xml:space="preserve">Đồ gá vặn vít cửa pin (BOP IT STITCH) - dùng để vặn vít cửa pin - Nhựa phíp</t>
  </si>
  <si>
    <t xml:space="preserve">BOP IT STITCH F16</t>
  </si>
  <si>
    <t xml:space="preserve">17x14x5</t>
  </si>
  <si>
    <t xml:space="preserve">Đồ gá đóng ngày trên thân máy (BOP IT STITCH) - dùng để in ngày sản xuất lên sản phẩm - Nhựa phíp</t>
  </si>
  <si>
    <t xml:space="preserve">BOP IT STITCH F17</t>
  </si>
  <si>
    <t xml:space="preserve">14x10x18</t>
  </si>
  <si>
    <t xml:space="preserve">Đồ gá cố định cổ (BOP IT STITCH) - dùng để luồn dây rút cố định sản phẩm vào vị trí cổ - Nhựa phíp</t>
  </si>
  <si>
    <t xml:space="preserve">扎脖子治具</t>
  </si>
  <si>
    <t xml:space="preserve">BOP IT STITCH F18</t>
  </si>
  <si>
    <t xml:space="preserve">29.5x20x2</t>
  </si>
  <si>
    <t xml:space="preserve">Đồ gá cố định chân (BOP IT STITCH) - dùng để luồn dây rút cố định sản phẩm vào vị trí chân - Nhựa phíp</t>
  </si>
  <si>
    <t xml:space="preserve">BOP IT STITCH F19</t>
  </si>
  <si>
    <t xml:space="preserve">34x35x3</t>
  </si>
  <si>
    <t xml:space="preserve">Đồ gá khung kiểm tra chức năng (BOP IT STITCH) - dùng để kiểm tra dòng điện hoạt động của sản phẩm - Nhựa phíp</t>
  </si>
  <si>
    <t xml:space="preserve">BOP IT STITCH J01</t>
  </si>
  <si>
    <t xml:space="preserve">L8</t>
  </si>
  <si>
    <t xml:space="preserve">Đồ gá tách board main (SIMON MICRO) - dùng để tách bảng mạch chính - Nhựa phíp + Nhôm</t>
  </si>
  <si>
    <t xml:space="preserve">SIMON MICRO</t>
  </si>
  <si>
    <t xml:space="preserve">SIMON F01A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</si>
  <si>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|SIMON MICRO</t>
    </r>
    <r>
      <rPr>
        <sz val="10"/>
        <color rgb="FF000000"/>
        <rFont val="宋体"/>
        <family val="0"/>
        <charset val="134"/>
      </rPr>
      <t xml:space="preserve">型</t>
    </r>
  </si>
  <si>
    <t xml:space="preserve">L9</t>
  </si>
  <si>
    <t xml:space="preserve">42x32x19</t>
  </si>
  <si>
    <t xml:space="preserve">26.5x14.5x2</t>
  </si>
  <si>
    <t xml:space="preserve">Đồ gá hàn dây loa (SIMON MICRO) - dùng để hàn dây loa - Sắt</t>
  </si>
  <si>
    <t xml:space="preserve">SIMON F02A</t>
  </si>
  <si>
    <t xml:space="preserve">22x7.5x4</t>
  </si>
  <si>
    <t xml:space="preserve">Đồ gá ép đai ốc (SIMON MICRO) - dùng để ép đai ốc vào chi tiết nhựa - Nhựa phíp + Đồng</t>
  </si>
  <si>
    <t xml:space="preserve">SIMON F03A</t>
  </si>
  <si>
    <t xml:space="preserve">电木/铜</t>
  </si>
  <si>
    <t xml:space="preserve">BAKELITE+COPPER</t>
  </si>
  <si>
    <t xml:space="preserve">14x10x3</t>
  </si>
  <si>
    <t xml:space="preserve">INSTALL THE RESET BUTTON SCREW FIXTURE</t>
  </si>
  <si>
    <t xml:space="preserve">Đồ gá lắp ráp vít nút reset - dùng để lắp vít nút reset - Nhựa phíp</t>
  </si>
  <si>
    <t xml:space="preserve">装打复位钮螺丝治具</t>
  </si>
  <si>
    <t xml:space="preserve">SIMON F05A</t>
  </si>
  <si>
    <t xml:space="preserve">6x13x3</t>
  </si>
  <si>
    <t xml:space="preserve">Đồ gá hàn dây pin (SIMON MICRO) - dùng để hàn dây pin - Nhựa phíp</t>
  </si>
  <si>
    <t xml:space="preserve">SIMON F06A</t>
  </si>
  <si>
    <t xml:space="preserve">13x11x0.5</t>
  </si>
  <si>
    <t xml:space="preserve">INSTALL THE HORN COVER FIXTURE</t>
  </si>
  <si>
    <t xml:space="preserve">Đồ gá lắp ráp nắp loa (SIMON MICRO) - dùng để lắp nắp loa và vít - Nhựa phíp</t>
  </si>
  <si>
    <t xml:space="preserve">装打喇叭盖治具</t>
  </si>
  <si>
    <t xml:space="preserve">SIMON F07A</t>
  </si>
  <si>
    <t xml:space="preserve">11x11x1</t>
  </si>
  <si>
    <t xml:space="preserve">Đồ gá vặn vít thành phẩm (SIMON MICRO) - dùng để vặn vít hoàn thiện sản phẩm - Nhựa phíp</t>
  </si>
  <si>
    <t xml:space="preserve">SIMON F08A</t>
  </si>
  <si>
    <t xml:space="preserve">22.5x12x1.5</t>
  </si>
  <si>
    <t xml:space="preserve">Đồ gá đóng ngày trên thân máy (SIMON MICRO) - dùng để in ngày sản xuất lên vỏ sản phẩm- Nhựa phíp</t>
  </si>
  <si>
    <t xml:space="preserve">SIMON F09A</t>
  </si>
  <si>
    <t xml:space="preserve">16x13x16</t>
  </si>
  <si>
    <t xml:space="preserve">Đồ gá vặn vít cửa pin (SIMON MICRO) - dùng để vặn vít cửa pin - Nhựa phíp</t>
  </si>
  <si>
    <t xml:space="preserve">SIMON F10A</t>
  </si>
  <si>
    <t xml:space="preserve">Đồ gá khung kiểm tra chức năng (SIMON MICRO) - dùng để kiểm tra dòng điện hoạt động sản phẩm - Nhựa phíp</t>
  </si>
  <si>
    <t xml:space="preserve">SIMON J01</t>
  </si>
  <si>
    <t xml:space="preserve">L10</t>
  </si>
  <si>
    <t xml:space="preserve">55x39x24</t>
  </si>
  <si>
    <t xml:space="preserve">20x20x18</t>
  </si>
  <si>
    <t xml:space="preserve">SMT PRINTING NET</t>
  </si>
  <si>
    <t xml:space="preserve">Khuôn in SMT (BOP IT NFL P4) - dùng để in kem hàn - Thép + Nhôm</t>
  </si>
  <si>
    <t xml:space="preserve">SMT</t>
  </si>
  <si>
    <t xml:space="preserve">SMT印刷网</t>
  </si>
  <si>
    <t xml:space="preserve">SHENZHEN CHANGKE EXCELLENCE TECHNOLOGY CO., LTD</t>
  </si>
  <si>
    <t xml:space="preserve">100-25031-01-00 V01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</si>
  <si>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印刷锡膏用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铝框</t>
    </r>
    <r>
      <rPr>
        <sz val="10"/>
        <color rgb="FF000000"/>
        <rFont val="Arial"/>
        <family val="0"/>
        <charset val="134"/>
      </rPr>
      <t xml:space="preserve">;</t>
    </r>
    <r>
      <rPr>
        <sz val="10"/>
        <color rgb="FF000000"/>
        <rFont val="宋体"/>
        <family val="0"/>
        <charset val="134"/>
      </rPr>
      <t xml:space="preserve">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腐蚀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切割</t>
    </r>
    <r>
      <rPr>
        <sz val="10"/>
        <color rgb="FF000000"/>
        <rFont val="Arial"/>
        <family val="0"/>
        <charset val="134"/>
      </rPr>
      <t xml:space="preserve">|55*65*2.5CM</t>
    </r>
  </si>
  <si>
    <t xml:space="preserve">钢/铝</t>
  </si>
  <si>
    <t xml:space="preserve">STEEL+AL</t>
  </si>
  <si>
    <t xml:space="preserve">2026.03.03</t>
  </si>
  <si>
    <t xml:space="preserve">L11</t>
  </si>
  <si>
    <t xml:space="preserve">40*50*4</t>
  </si>
  <si>
    <t xml:space="preserve">37*47*2</t>
  </si>
  <si>
    <t xml:space="preserve">Khuôn in SMT (STITCH BOP IT) - dùng để in kem hàn - Thép + Nhôm</t>
  </si>
  <si>
    <t xml:space="preserve">STITCH BOP IT</t>
  </si>
  <si>
    <t xml:space="preserve">100-25033-01-00</t>
  </si>
  <si>
    <t xml:space="preserve">2026.03.20</t>
  </si>
  <si>
    <t xml:space="preserve">Khuôn in SMT (TRIX-8) - dùng để in kem hàn - Thép + Nhôm</t>
  </si>
  <si>
    <t xml:space="preserve">TRIX-8 REV3 MAIN</t>
  </si>
  <si>
    <t xml:space="preserve">100-07033-05-02</t>
  </si>
  <si>
    <t xml:space="preserve">2026.03.17</t>
  </si>
  <si>
    <t xml:space="preserve">L12</t>
  </si>
  <si>
    <t xml:space="preserve">57*67*5</t>
  </si>
  <si>
    <t xml:space="preserve">55*65*3</t>
  </si>
  <si>
    <t xml:space="preserve">Đồ gá ép tấm pin (SIMON MICRO) - dùng để lắp tấm pin vào vỏ nhựa- Sắt</t>
  </si>
  <si>
    <t xml:space="preserve">SIMON F04A</t>
  </si>
  <si>
    <t xml:space="preserve">L13</t>
  </si>
  <si>
    <t xml:space="preserve">25x25x10</t>
  </si>
  <si>
    <t xml:space="preserve">Đồ gá ép tấm pin (BOP IT STITCH) - dùng để lắp tấm pin vào vỏ nhựa- Sắt</t>
  </si>
  <si>
    <t xml:space="preserve">BOP IT STITCH F09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</si>
</sst>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</cellStyles>
  <dxfs count="3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pn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Relationship Id="rId19" Type="http://schemas.openxmlformats.org/officeDocument/2006/relationships/image" Target="../media/image19.jpeg"/><Relationship Id="rId20" Type="http://schemas.openxmlformats.org/officeDocument/2006/relationships/image" Target="../media/image20.png"/><Relationship Id="rId21" Type="http://schemas.openxmlformats.org/officeDocument/2006/relationships/image" Target="../media/image21.jpeg"/><Relationship Id="rId22" Type="http://schemas.openxmlformats.org/officeDocument/2006/relationships/image" Target="../media/image22.png"/><Relationship Id="rId23" Type="http://schemas.openxmlformats.org/officeDocument/2006/relationships/image" Target="../media/image23.jpeg"/><Relationship Id="rId24" Type="http://schemas.openxmlformats.org/officeDocument/2006/relationships/image" Target="../media/image24.png"/><Relationship Id="rId25" Type="http://schemas.openxmlformats.org/officeDocument/2006/relationships/image" Target="../media/image25.jpeg"/><Relationship Id="rId26" Type="http://schemas.openxmlformats.org/officeDocument/2006/relationships/image" Target="../media/image26.png"/><Relationship Id="rId27" Type="http://schemas.openxmlformats.org/officeDocument/2006/relationships/image" Target="../media/image27.jpeg"/><Relationship Id="rId28" Type="http://schemas.openxmlformats.org/officeDocument/2006/relationships/image" Target="../media/image28.png"/><Relationship Id="rId29" Type="http://schemas.openxmlformats.org/officeDocument/2006/relationships/image" Target="../media/image29.jpeg"/><Relationship Id="rId30" Type="http://schemas.openxmlformats.org/officeDocument/2006/relationships/image" Target="../media/image30.png"/><Relationship Id="rId31" Type="http://schemas.openxmlformats.org/officeDocument/2006/relationships/image" Target="../media/image31.jpeg"/><Relationship Id="rId32" Type="http://schemas.openxmlformats.org/officeDocument/2006/relationships/image" Target="../media/image32.png"/><Relationship Id="rId33" Type="http://schemas.openxmlformats.org/officeDocument/2006/relationships/image" Target="../media/image33.jpeg"/><Relationship Id="rId34" Type="http://schemas.openxmlformats.org/officeDocument/2006/relationships/image" Target="../media/image34.png"/><Relationship Id="rId35" Type="http://schemas.openxmlformats.org/officeDocument/2006/relationships/image" Target="../media/image35.jpeg"/><Relationship Id="rId36" Type="http://schemas.openxmlformats.org/officeDocument/2006/relationships/image" Target="../media/image36.png"/><Relationship Id="rId37" Type="http://schemas.openxmlformats.org/officeDocument/2006/relationships/image" Target="../media/image37.jpeg"/><Relationship Id="rId38" Type="http://schemas.openxmlformats.org/officeDocument/2006/relationships/image" Target="../media/image38.png"/><Relationship Id="rId39" Type="http://schemas.openxmlformats.org/officeDocument/2006/relationships/image" Target="../media/image39.jpeg"/><Relationship Id="rId40" Type="http://schemas.openxmlformats.org/officeDocument/2006/relationships/image" Target="../media/image40.png"/><Relationship Id="rId41" Type="http://schemas.openxmlformats.org/officeDocument/2006/relationships/image" Target="../media/image41.jpeg"/><Relationship Id="rId42" Type="http://schemas.openxmlformats.org/officeDocument/2006/relationships/image" Target="../media/image42.png"/><Relationship Id="rId43" Type="http://schemas.openxmlformats.org/officeDocument/2006/relationships/image" Target="../media/image43.jpeg"/><Relationship Id="rId44" Type="http://schemas.openxmlformats.org/officeDocument/2006/relationships/image" Target="../media/image44.png"/><Relationship Id="rId45" Type="http://schemas.openxmlformats.org/officeDocument/2006/relationships/image" Target="../media/image45.jpeg"/><Relationship Id="rId46" Type="http://schemas.openxmlformats.org/officeDocument/2006/relationships/image" Target="../media/image46.png"/><Relationship Id="rId47" Type="http://schemas.openxmlformats.org/officeDocument/2006/relationships/image" Target="../media/image47.jpeg"/><Relationship Id="rId48" Type="http://schemas.openxmlformats.org/officeDocument/2006/relationships/image" Target="../media/image48.png"/><Relationship Id="rId49" Type="http://schemas.openxmlformats.org/officeDocument/2006/relationships/image" Target="../media/image49.jpeg"/><Relationship Id="rId50" Type="http://schemas.openxmlformats.org/officeDocument/2006/relationships/image" Target="../media/image50.png"/><Relationship Id="rId51" Type="http://schemas.openxmlformats.org/officeDocument/2006/relationships/image" Target="../media/image51.jpeg"/><Relationship Id="rId52" Type="http://schemas.openxmlformats.org/officeDocument/2006/relationships/image" Target="../media/image52.png"/><Relationship Id="rId53" Type="http://schemas.openxmlformats.org/officeDocument/2006/relationships/image" Target="../media/image53.jpeg"/><Relationship Id="rId54" Type="http://schemas.openxmlformats.org/officeDocument/2006/relationships/image" Target="../media/image54.png"/><Relationship Id="rId55" Type="http://schemas.openxmlformats.org/officeDocument/2006/relationships/image" Target="../media/image55.jpeg"/><Relationship Id="rId56" Type="http://schemas.openxmlformats.org/officeDocument/2006/relationships/image" Target="../media/image56.png"/><Relationship Id="rId57" Type="http://schemas.openxmlformats.org/officeDocument/2006/relationships/image" Target="../media/image57.jpeg"/><Relationship Id="rId58" Type="http://schemas.openxmlformats.org/officeDocument/2006/relationships/image" Target="../media/image58.png"/><Relationship Id="rId59" Type="http://schemas.openxmlformats.org/officeDocument/2006/relationships/image" Target="../media/image59.jpeg"/><Relationship Id="rId60" Type="http://schemas.openxmlformats.org/officeDocument/2006/relationships/image" Target="../media/image60.png"/><Relationship Id="rId61" Type="http://schemas.openxmlformats.org/officeDocument/2006/relationships/image" Target="../media/image61.jpeg"/><Relationship Id="rId62" Type="http://schemas.openxmlformats.org/officeDocument/2006/relationships/image" Target="../media/image62.png"/><Relationship Id="rId63" Type="http://schemas.openxmlformats.org/officeDocument/2006/relationships/image" Target="../media/image63.jpeg"/><Relationship Id="rId64" Type="http://schemas.openxmlformats.org/officeDocument/2006/relationships/image" Target="../media/image64.png"/><Relationship Id="rId65" Type="http://schemas.openxmlformats.org/officeDocument/2006/relationships/image" Target="../media/image65.jpeg"/><Relationship Id="rId66" Type="http://schemas.openxmlformats.org/officeDocument/2006/relationships/image" Target="../media/image66.png"/><Relationship Id="rId67" Type="http://schemas.openxmlformats.org/officeDocument/2006/relationships/image" Target="../media/image67.jpeg"/><Relationship Id="rId68" Type="http://schemas.openxmlformats.org/officeDocument/2006/relationships/image" Target="../media/image68.png"/><Relationship Id="rId69" Type="http://schemas.openxmlformats.org/officeDocument/2006/relationships/image" Target="../media/image69.jpeg"/><Relationship Id="rId70" Type="http://schemas.openxmlformats.org/officeDocument/2006/relationships/image" Target="../media/image70.png"/><Relationship Id="rId71" Type="http://schemas.openxmlformats.org/officeDocument/2006/relationships/image" Target="../media/image71.jpeg"/><Relationship Id="rId72" Type="http://schemas.openxmlformats.org/officeDocument/2006/relationships/image" Target="../media/image72.png"/><Relationship Id="rId73" Type="http://schemas.openxmlformats.org/officeDocument/2006/relationships/image" Target="../media/image73.jpeg"/><Relationship Id="rId74" Type="http://schemas.openxmlformats.org/officeDocument/2006/relationships/image" Target="../media/image74.png"/><Relationship Id="rId75" Type="http://schemas.openxmlformats.org/officeDocument/2006/relationships/image" Target="../media/image75.jpeg"/><Relationship Id="rId76" Type="http://schemas.openxmlformats.org/officeDocument/2006/relationships/image" Target="../media/image76.png"/><Relationship Id="rId77" Type="http://schemas.openxmlformats.org/officeDocument/2006/relationships/image" Target="../media/image77.jpeg"/><Relationship Id="rId78" Type="http://schemas.openxmlformats.org/officeDocument/2006/relationships/image" Target="../media/image78.png"/><Relationship Id="rId79" Type="http://schemas.openxmlformats.org/officeDocument/2006/relationships/image" Target="../media/image79.jpeg"/><Relationship Id="rId80" Type="http://schemas.openxmlformats.org/officeDocument/2006/relationships/image" Target="../media/image80.png"/><Relationship Id="rId81" Type="http://schemas.openxmlformats.org/officeDocument/2006/relationships/image" Target="../media/image81.jpeg"/><Relationship Id="rId82" Type="http://schemas.openxmlformats.org/officeDocument/2006/relationships/image" Target="../media/image82.png"/><Relationship Id="rId83" Type="http://schemas.openxmlformats.org/officeDocument/2006/relationships/image" Target="../media/image83.jpeg"/><Relationship Id="rId84" Type="http://schemas.openxmlformats.org/officeDocument/2006/relationships/image" Target="../media/image84.png"/><Relationship Id="rId85" Type="http://schemas.openxmlformats.org/officeDocument/2006/relationships/image" Target="../media/image85.jpeg"/><Relationship Id="rId86" Type="http://schemas.openxmlformats.org/officeDocument/2006/relationships/image" Target="../media/image86.png"/><Relationship Id="rId87" Type="http://schemas.openxmlformats.org/officeDocument/2006/relationships/image" Target="../media/image87.jpeg"/><Relationship Id="rId88" Type="http://schemas.openxmlformats.org/officeDocument/2006/relationships/image" Target="../media/image88.pn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png"/><Relationship Id="rId92" Type="http://schemas.openxmlformats.org/officeDocument/2006/relationships/image" Target="../media/image92.jpeg"/><Relationship Id="rId93" Type="http://schemas.openxmlformats.org/officeDocument/2006/relationships/image" Target="../media/image93.png"/><Relationship Id="rId94" Type="http://schemas.openxmlformats.org/officeDocument/2006/relationships/image" Target="../media/image94.jpeg"/><Relationship Id="rId95" Type="http://schemas.openxmlformats.org/officeDocument/2006/relationships/image" Target="../media/image95.png"/><Relationship Id="rId96" Type="http://schemas.openxmlformats.org/officeDocument/2006/relationships/image" Target="../media/image96.jpeg"/><Relationship Id="rId97" Type="http://schemas.openxmlformats.org/officeDocument/2006/relationships/image" Target="../media/image97.png"/><Relationship Id="rId98" Type="http://schemas.openxmlformats.org/officeDocument/2006/relationships/image" Target="../media/image98.jpeg"/><Relationship Id="rId99" Type="http://schemas.openxmlformats.org/officeDocument/2006/relationships/image" Target="../media/image99.png"/><Relationship Id="rId100" Type="http://schemas.openxmlformats.org/officeDocument/2006/relationships/image" Target="../media/image100.jpeg"/><Relationship Id="rId101" Type="http://schemas.openxmlformats.org/officeDocument/2006/relationships/image" Target="../media/image101.png"/><Relationship Id="rId102" Type="http://schemas.openxmlformats.org/officeDocument/2006/relationships/image" Target="../media/image102.jpeg"/><Relationship Id="rId103" Type="http://schemas.openxmlformats.org/officeDocument/2006/relationships/image" Target="../media/image103.png"/><Relationship Id="rId104" Type="http://schemas.openxmlformats.org/officeDocument/2006/relationships/image" Target="../media/image104.jpeg"/><Relationship Id="rId105" Type="http://schemas.openxmlformats.org/officeDocument/2006/relationships/image" Target="../media/image105.png"/><Relationship Id="rId106" Type="http://schemas.openxmlformats.org/officeDocument/2006/relationships/image" Target="../media/image106.jpeg"/><Relationship Id="rId107" Type="http://schemas.openxmlformats.org/officeDocument/2006/relationships/image" Target="../media/image107.png"/><Relationship Id="rId108" Type="http://schemas.openxmlformats.org/officeDocument/2006/relationships/image" Target="../media/image108.jpeg"/><Relationship Id="rId109" Type="http://schemas.openxmlformats.org/officeDocument/2006/relationships/image" Target="../media/image109.png"/><Relationship Id="rId110" Type="http://schemas.openxmlformats.org/officeDocument/2006/relationships/image" Target="../media/image110.jpeg"/><Relationship Id="rId111" Type="http://schemas.openxmlformats.org/officeDocument/2006/relationships/image" Target="../media/image111.png"/><Relationship Id="rId112" Type="http://schemas.openxmlformats.org/officeDocument/2006/relationships/image" Target="../media/image112.jpeg"/><Relationship Id="rId113" Type="http://schemas.openxmlformats.org/officeDocument/2006/relationships/image" Target="../media/image113.png"/><Relationship Id="rId114" Type="http://schemas.openxmlformats.org/officeDocument/2006/relationships/image" Target="../media/image113.png"/><Relationship Id="rId115" Type="http://schemas.openxmlformats.org/officeDocument/2006/relationships/image" Target="../media/image114.png"/><Relationship Id="rId116" Type="http://schemas.openxmlformats.org/officeDocument/2006/relationships/image" Target="../media/image113.png"/><Relationship Id="rId117" Type="http://schemas.openxmlformats.org/officeDocument/2006/relationships/image" Target="../media/image115.png"/><Relationship Id="rId118" Type="http://schemas.openxmlformats.org/officeDocument/2006/relationships/image" Target="../media/image116.png"/><Relationship Id="rId119" Type="http://schemas.openxmlformats.org/officeDocument/2006/relationships/image" Target="../media/image117.png"/><Relationship Id="rId120" Type="http://schemas.openxmlformats.org/officeDocument/2006/relationships/image" Target="../media/image118.png"/><Relationship Id="rId121" Type="http://schemas.openxmlformats.org/officeDocument/2006/relationships/image" Target="../media/image119.png"/><Relationship Id="rId122" Type="http://schemas.openxmlformats.org/officeDocument/2006/relationships/image" Target="../media/image120.jpeg"/><Relationship Id="rId123" Type="http://schemas.openxmlformats.org/officeDocument/2006/relationships/image" Target="../media/image121.jpeg"/><Relationship Id="rId124" Type="http://schemas.openxmlformats.org/officeDocument/2006/relationships/image" Target="../media/image122.jpeg"/><Relationship Id="rId125" Type="http://schemas.openxmlformats.org/officeDocument/2006/relationships/image" Target="../media/image12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20</xdr:col>
      <xdr:colOff>0</xdr:colOff>
      <xdr:row>1</xdr:row>
      <xdr:rowOff>0</xdr:rowOff>
    </xdr:from>
    <xdr:to>
      <xdr:col>20</xdr:col>
      <xdr:colOff>1037880</xdr:colOff>
      <xdr:row>1</xdr:row>
      <xdr:rowOff>533520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14043600" y="581040"/>
          <a:ext cx="10378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2</xdr:row>
      <xdr:rowOff>0</xdr:rowOff>
    </xdr:from>
    <xdr:to>
      <xdr:col>20</xdr:col>
      <xdr:colOff>1081800</xdr:colOff>
      <xdr:row>2</xdr:row>
      <xdr:rowOff>533160</xdr:rowOff>
    </xdr:to>
    <xdr:pic>
      <xdr:nvPicPr>
        <xdr:cNvPr id="1" name="图片 2" descr=""/>
        <xdr:cNvPicPr/>
      </xdr:nvPicPr>
      <xdr:blipFill>
        <a:blip r:embed="rId2"/>
        <a:stretch/>
      </xdr:blipFill>
      <xdr:spPr>
        <a:xfrm>
          <a:off x="14043600" y="1114560"/>
          <a:ext cx="10818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2</xdr:row>
      <xdr:rowOff>0</xdr:rowOff>
    </xdr:from>
    <xdr:to>
      <xdr:col>19</xdr:col>
      <xdr:colOff>819360</xdr:colOff>
      <xdr:row>2</xdr:row>
      <xdr:rowOff>533160</xdr:rowOff>
    </xdr:to>
    <xdr:pic>
      <xdr:nvPicPr>
        <xdr:cNvPr id="2" name="图片 3" descr=""/>
        <xdr:cNvPicPr/>
      </xdr:nvPicPr>
      <xdr:blipFill>
        <a:blip r:embed="rId3"/>
        <a:stretch/>
      </xdr:blipFill>
      <xdr:spPr>
        <a:xfrm>
          <a:off x="13047480" y="1114560"/>
          <a:ext cx="8193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1</xdr:row>
      <xdr:rowOff>360</xdr:rowOff>
    </xdr:from>
    <xdr:to>
      <xdr:col>19</xdr:col>
      <xdr:colOff>820440</xdr:colOff>
      <xdr:row>2</xdr:row>
      <xdr:rowOff>360</xdr:rowOff>
    </xdr:to>
    <xdr:pic>
      <xdr:nvPicPr>
        <xdr:cNvPr id="3" name="图片 5" descr=""/>
        <xdr:cNvPicPr/>
      </xdr:nvPicPr>
      <xdr:blipFill>
        <a:blip r:embed="rId4"/>
        <a:stretch/>
      </xdr:blipFill>
      <xdr:spPr>
        <a:xfrm rot="16200000">
          <a:off x="13190760" y="437760"/>
          <a:ext cx="533520" cy="8204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3</xdr:row>
      <xdr:rowOff>0</xdr:rowOff>
    </xdr:from>
    <xdr:to>
      <xdr:col>19</xdr:col>
      <xdr:colOff>825120</xdr:colOff>
      <xdr:row>3</xdr:row>
      <xdr:rowOff>533520</xdr:rowOff>
    </xdr:to>
    <xdr:pic>
      <xdr:nvPicPr>
        <xdr:cNvPr id="4" name="图片 7" descr=""/>
        <xdr:cNvPicPr/>
      </xdr:nvPicPr>
      <xdr:blipFill>
        <a:blip r:embed="rId5"/>
        <a:stretch/>
      </xdr:blipFill>
      <xdr:spPr>
        <a:xfrm>
          <a:off x="13047480" y="1647720"/>
          <a:ext cx="8251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4</xdr:row>
      <xdr:rowOff>0</xdr:rowOff>
    </xdr:from>
    <xdr:to>
      <xdr:col>19</xdr:col>
      <xdr:colOff>802080</xdr:colOff>
      <xdr:row>4</xdr:row>
      <xdr:rowOff>533520</xdr:rowOff>
    </xdr:to>
    <xdr:pic>
      <xdr:nvPicPr>
        <xdr:cNvPr id="5" name="图片 8" descr=""/>
        <xdr:cNvPicPr/>
      </xdr:nvPicPr>
      <xdr:blipFill>
        <a:blip r:embed="rId6"/>
        <a:stretch/>
      </xdr:blipFill>
      <xdr:spPr>
        <a:xfrm>
          <a:off x="13047480" y="2181240"/>
          <a:ext cx="8020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3</xdr:row>
      <xdr:rowOff>0</xdr:rowOff>
    </xdr:from>
    <xdr:to>
      <xdr:col>20</xdr:col>
      <xdr:colOff>986400</xdr:colOff>
      <xdr:row>3</xdr:row>
      <xdr:rowOff>533520</xdr:rowOff>
    </xdr:to>
    <xdr:pic>
      <xdr:nvPicPr>
        <xdr:cNvPr id="6" name="图片 9" descr=""/>
        <xdr:cNvPicPr/>
      </xdr:nvPicPr>
      <xdr:blipFill>
        <a:blip r:embed="rId7"/>
        <a:stretch/>
      </xdr:blipFill>
      <xdr:spPr>
        <a:xfrm>
          <a:off x="14043600" y="1647720"/>
          <a:ext cx="986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4</xdr:row>
      <xdr:rowOff>0</xdr:rowOff>
    </xdr:from>
    <xdr:to>
      <xdr:col>20</xdr:col>
      <xdr:colOff>985320</xdr:colOff>
      <xdr:row>4</xdr:row>
      <xdr:rowOff>533520</xdr:rowOff>
    </xdr:to>
    <xdr:pic>
      <xdr:nvPicPr>
        <xdr:cNvPr id="7" name="图片 11" descr=""/>
        <xdr:cNvPicPr/>
      </xdr:nvPicPr>
      <xdr:blipFill>
        <a:blip r:embed="rId8"/>
        <a:stretch/>
      </xdr:blipFill>
      <xdr:spPr>
        <a:xfrm>
          <a:off x="14043600" y="2181240"/>
          <a:ext cx="9853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5</xdr:row>
      <xdr:rowOff>0</xdr:rowOff>
    </xdr:from>
    <xdr:to>
      <xdr:col>20</xdr:col>
      <xdr:colOff>996840</xdr:colOff>
      <xdr:row>5</xdr:row>
      <xdr:rowOff>533160</xdr:rowOff>
    </xdr:to>
    <xdr:pic>
      <xdr:nvPicPr>
        <xdr:cNvPr id="8" name="图片 13" descr=""/>
        <xdr:cNvPicPr/>
      </xdr:nvPicPr>
      <xdr:blipFill>
        <a:blip r:embed="rId9"/>
        <a:stretch/>
      </xdr:blipFill>
      <xdr:spPr>
        <a:xfrm>
          <a:off x="14043600" y="2714760"/>
          <a:ext cx="9968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6</xdr:row>
      <xdr:rowOff>0</xdr:rowOff>
    </xdr:from>
    <xdr:to>
      <xdr:col>19</xdr:col>
      <xdr:colOff>996120</xdr:colOff>
      <xdr:row>6</xdr:row>
      <xdr:rowOff>500040</xdr:rowOff>
    </xdr:to>
    <xdr:pic>
      <xdr:nvPicPr>
        <xdr:cNvPr id="9" name="图片 15" descr="20260318_103301"/>
        <xdr:cNvPicPr/>
      </xdr:nvPicPr>
      <xdr:blipFill>
        <a:blip r:embed="rId10"/>
        <a:stretch/>
      </xdr:blipFill>
      <xdr:spPr>
        <a:xfrm>
          <a:off x="13047480" y="3247920"/>
          <a:ext cx="996120" cy="50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954000</xdr:colOff>
      <xdr:row>7</xdr:row>
      <xdr:rowOff>533520</xdr:rowOff>
    </xdr:to>
    <xdr:pic>
      <xdr:nvPicPr>
        <xdr:cNvPr id="10" name="图片 18" descr=""/>
        <xdr:cNvPicPr/>
      </xdr:nvPicPr>
      <xdr:blipFill>
        <a:blip r:embed="rId11"/>
        <a:stretch/>
      </xdr:blipFill>
      <xdr:spPr>
        <a:xfrm>
          <a:off x="14043600" y="3781440"/>
          <a:ext cx="9540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717480</xdr:colOff>
      <xdr:row>7</xdr:row>
      <xdr:rowOff>533520</xdr:rowOff>
    </xdr:to>
    <xdr:pic>
      <xdr:nvPicPr>
        <xdr:cNvPr id="11" name="图片 19" descr="20260318_103659"/>
        <xdr:cNvPicPr/>
      </xdr:nvPicPr>
      <xdr:blipFill>
        <a:blip r:embed="rId12"/>
        <a:stretch/>
      </xdr:blipFill>
      <xdr:spPr>
        <a:xfrm>
          <a:off x="13047480" y="3781440"/>
          <a:ext cx="717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718920</xdr:colOff>
      <xdr:row>8</xdr:row>
      <xdr:rowOff>533160</xdr:rowOff>
    </xdr:to>
    <xdr:pic>
      <xdr:nvPicPr>
        <xdr:cNvPr id="12" name="图片 21" descr="20260318_103922"/>
        <xdr:cNvPicPr/>
      </xdr:nvPicPr>
      <xdr:blipFill>
        <a:blip r:embed="rId13"/>
        <a:stretch/>
      </xdr:blipFill>
      <xdr:spPr>
        <a:xfrm>
          <a:off x="13047480" y="4314960"/>
          <a:ext cx="718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958320</xdr:colOff>
      <xdr:row>9</xdr:row>
      <xdr:rowOff>533520</xdr:rowOff>
    </xdr:to>
    <xdr:pic>
      <xdr:nvPicPr>
        <xdr:cNvPr id="13" name="图片 22" descr=""/>
        <xdr:cNvPicPr/>
      </xdr:nvPicPr>
      <xdr:blipFill>
        <a:blip r:embed="rId14"/>
        <a:stretch/>
      </xdr:blipFill>
      <xdr:spPr>
        <a:xfrm>
          <a:off x="14043600" y="4848120"/>
          <a:ext cx="9583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709560</xdr:colOff>
      <xdr:row>9</xdr:row>
      <xdr:rowOff>533520</xdr:rowOff>
    </xdr:to>
    <xdr:pic>
      <xdr:nvPicPr>
        <xdr:cNvPr id="14" name="图片 23" descr="20260318_103939"/>
        <xdr:cNvPicPr/>
      </xdr:nvPicPr>
      <xdr:blipFill>
        <a:blip r:embed="rId15"/>
        <a:stretch/>
      </xdr:blipFill>
      <xdr:spPr>
        <a:xfrm>
          <a:off x="13047480" y="4848120"/>
          <a:ext cx="7095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946800</xdr:colOff>
      <xdr:row>10</xdr:row>
      <xdr:rowOff>533520</xdr:rowOff>
    </xdr:to>
    <xdr:pic>
      <xdr:nvPicPr>
        <xdr:cNvPr id="15" name="图片 24" descr=""/>
        <xdr:cNvPicPr/>
      </xdr:nvPicPr>
      <xdr:blipFill>
        <a:blip r:embed="rId16"/>
        <a:stretch/>
      </xdr:blipFill>
      <xdr:spPr>
        <a:xfrm>
          <a:off x="14043600" y="5381640"/>
          <a:ext cx="9468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713880</xdr:colOff>
      <xdr:row>10</xdr:row>
      <xdr:rowOff>533520</xdr:rowOff>
    </xdr:to>
    <xdr:pic>
      <xdr:nvPicPr>
        <xdr:cNvPr id="16" name="图片 25" descr="20260318_104324"/>
        <xdr:cNvPicPr/>
      </xdr:nvPicPr>
      <xdr:blipFill>
        <a:blip r:embed="rId17"/>
        <a:stretch/>
      </xdr:blipFill>
      <xdr:spPr>
        <a:xfrm>
          <a:off x="13047480" y="5381640"/>
          <a:ext cx="7138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909720</xdr:colOff>
      <xdr:row>11</xdr:row>
      <xdr:rowOff>533160</xdr:rowOff>
    </xdr:to>
    <xdr:pic>
      <xdr:nvPicPr>
        <xdr:cNvPr id="17" name="图片 26" descr=""/>
        <xdr:cNvPicPr/>
      </xdr:nvPicPr>
      <xdr:blipFill>
        <a:blip r:embed="rId18"/>
        <a:stretch/>
      </xdr:blipFill>
      <xdr:spPr>
        <a:xfrm>
          <a:off x="14043600" y="5915160"/>
          <a:ext cx="9097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712080</xdr:colOff>
      <xdr:row>11</xdr:row>
      <xdr:rowOff>533160</xdr:rowOff>
    </xdr:to>
    <xdr:pic>
      <xdr:nvPicPr>
        <xdr:cNvPr id="18" name="图片 27" descr="20260318_104613"/>
        <xdr:cNvPicPr/>
      </xdr:nvPicPr>
      <xdr:blipFill>
        <a:blip r:embed="rId19"/>
        <a:stretch/>
      </xdr:blipFill>
      <xdr:spPr>
        <a:xfrm>
          <a:off x="13047480" y="5915160"/>
          <a:ext cx="7120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934560</xdr:colOff>
      <xdr:row>12</xdr:row>
      <xdr:rowOff>533520</xdr:rowOff>
    </xdr:to>
    <xdr:pic>
      <xdr:nvPicPr>
        <xdr:cNvPr id="19" name="图片 28" descr=""/>
        <xdr:cNvPicPr/>
      </xdr:nvPicPr>
      <xdr:blipFill>
        <a:blip r:embed="rId20"/>
        <a:stretch/>
      </xdr:blipFill>
      <xdr:spPr>
        <a:xfrm>
          <a:off x="14043600" y="6448320"/>
          <a:ext cx="934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12</xdr:row>
      <xdr:rowOff>0</xdr:rowOff>
    </xdr:from>
    <xdr:to>
      <xdr:col>19</xdr:col>
      <xdr:colOff>996120</xdr:colOff>
      <xdr:row>12</xdr:row>
      <xdr:rowOff>482040</xdr:rowOff>
    </xdr:to>
    <xdr:pic>
      <xdr:nvPicPr>
        <xdr:cNvPr id="20" name="图片 30" descr="20260122_095559"/>
        <xdr:cNvPicPr/>
      </xdr:nvPicPr>
      <xdr:blipFill>
        <a:blip r:embed="rId21"/>
        <a:stretch/>
      </xdr:blipFill>
      <xdr:spPr>
        <a:xfrm>
          <a:off x="13047480" y="6448320"/>
          <a:ext cx="996120" cy="48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880560</xdr:colOff>
      <xdr:row>13</xdr:row>
      <xdr:rowOff>533520</xdr:rowOff>
    </xdr:to>
    <xdr:pic>
      <xdr:nvPicPr>
        <xdr:cNvPr id="21" name="图片 32" descr=""/>
        <xdr:cNvPicPr/>
      </xdr:nvPicPr>
      <xdr:blipFill>
        <a:blip r:embed="rId22"/>
        <a:stretch/>
      </xdr:blipFill>
      <xdr:spPr>
        <a:xfrm>
          <a:off x="14043600" y="6981840"/>
          <a:ext cx="880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714600</xdr:colOff>
      <xdr:row>13</xdr:row>
      <xdr:rowOff>533520</xdr:rowOff>
    </xdr:to>
    <xdr:pic>
      <xdr:nvPicPr>
        <xdr:cNvPr id="22" name="图片 33" descr="20260318_105019"/>
        <xdr:cNvPicPr/>
      </xdr:nvPicPr>
      <xdr:blipFill>
        <a:blip r:embed="rId23"/>
        <a:stretch/>
      </xdr:blipFill>
      <xdr:spPr>
        <a:xfrm>
          <a:off x="13047480" y="6981840"/>
          <a:ext cx="714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887040</xdr:colOff>
      <xdr:row>14</xdr:row>
      <xdr:rowOff>533160</xdr:rowOff>
    </xdr:to>
    <xdr:pic>
      <xdr:nvPicPr>
        <xdr:cNvPr id="23" name="图片 34" descr=""/>
        <xdr:cNvPicPr/>
      </xdr:nvPicPr>
      <xdr:blipFill>
        <a:blip r:embed="rId24"/>
        <a:stretch/>
      </xdr:blipFill>
      <xdr:spPr>
        <a:xfrm>
          <a:off x="14043600" y="7515360"/>
          <a:ext cx="8870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712800</xdr:colOff>
      <xdr:row>14</xdr:row>
      <xdr:rowOff>533160</xdr:rowOff>
    </xdr:to>
    <xdr:pic>
      <xdr:nvPicPr>
        <xdr:cNvPr id="24" name="图片 35" descr="20260318_105354"/>
        <xdr:cNvPicPr/>
      </xdr:nvPicPr>
      <xdr:blipFill>
        <a:blip r:embed="rId25"/>
        <a:stretch/>
      </xdr:blipFill>
      <xdr:spPr>
        <a:xfrm>
          <a:off x="13047480" y="7515360"/>
          <a:ext cx="7128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907560</xdr:colOff>
      <xdr:row>15</xdr:row>
      <xdr:rowOff>533520</xdr:rowOff>
    </xdr:to>
    <xdr:pic>
      <xdr:nvPicPr>
        <xdr:cNvPr id="25" name="图片 36" descr=""/>
        <xdr:cNvPicPr/>
      </xdr:nvPicPr>
      <xdr:blipFill>
        <a:blip r:embed="rId26"/>
        <a:stretch/>
      </xdr:blipFill>
      <xdr:spPr>
        <a:xfrm>
          <a:off x="14043600" y="8048520"/>
          <a:ext cx="907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716760</xdr:colOff>
      <xdr:row>15</xdr:row>
      <xdr:rowOff>533520</xdr:rowOff>
    </xdr:to>
    <xdr:pic>
      <xdr:nvPicPr>
        <xdr:cNvPr id="26" name="图片 37" descr="20260318_105435"/>
        <xdr:cNvPicPr/>
      </xdr:nvPicPr>
      <xdr:blipFill>
        <a:blip r:embed="rId27"/>
        <a:stretch/>
      </xdr:blipFill>
      <xdr:spPr>
        <a:xfrm>
          <a:off x="13047480" y="8048520"/>
          <a:ext cx="716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977760</xdr:colOff>
      <xdr:row>16</xdr:row>
      <xdr:rowOff>533520</xdr:rowOff>
    </xdr:to>
    <xdr:pic>
      <xdr:nvPicPr>
        <xdr:cNvPr id="27" name="图片 38" descr=""/>
        <xdr:cNvPicPr/>
      </xdr:nvPicPr>
      <xdr:blipFill>
        <a:blip r:embed="rId28"/>
        <a:stretch/>
      </xdr:blipFill>
      <xdr:spPr>
        <a:xfrm>
          <a:off x="14043600" y="8582040"/>
          <a:ext cx="9777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712440</xdr:colOff>
      <xdr:row>16</xdr:row>
      <xdr:rowOff>533520</xdr:rowOff>
    </xdr:to>
    <xdr:pic>
      <xdr:nvPicPr>
        <xdr:cNvPr id="28" name="图片 39" descr="20260318_110623"/>
        <xdr:cNvPicPr/>
      </xdr:nvPicPr>
      <xdr:blipFill>
        <a:blip r:embed="rId29"/>
        <a:stretch/>
      </xdr:blipFill>
      <xdr:spPr>
        <a:xfrm>
          <a:off x="13047480" y="8582040"/>
          <a:ext cx="7124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824040</xdr:colOff>
      <xdr:row>17</xdr:row>
      <xdr:rowOff>533160</xdr:rowOff>
    </xdr:to>
    <xdr:pic>
      <xdr:nvPicPr>
        <xdr:cNvPr id="29" name="图片 40" descr=""/>
        <xdr:cNvPicPr/>
      </xdr:nvPicPr>
      <xdr:blipFill>
        <a:blip r:embed="rId30"/>
        <a:stretch/>
      </xdr:blipFill>
      <xdr:spPr>
        <a:xfrm>
          <a:off x="14043600" y="9115560"/>
          <a:ext cx="8240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708840</xdr:colOff>
      <xdr:row>17</xdr:row>
      <xdr:rowOff>533160</xdr:rowOff>
    </xdr:to>
    <xdr:pic>
      <xdr:nvPicPr>
        <xdr:cNvPr id="30" name="图片 41" descr="20260318_112522"/>
        <xdr:cNvPicPr/>
      </xdr:nvPicPr>
      <xdr:blipFill>
        <a:blip r:embed="rId31"/>
        <a:stretch/>
      </xdr:blipFill>
      <xdr:spPr>
        <a:xfrm>
          <a:off x="13047480" y="9115560"/>
          <a:ext cx="708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829800</xdr:colOff>
      <xdr:row>18</xdr:row>
      <xdr:rowOff>533520</xdr:rowOff>
    </xdr:to>
    <xdr:pic>
      <xdr:nvPicPr>
        <xdr:cNvPr id="31" name="图片 42" descr=""/>
        <xdr:cNvPicPr/>
      </xdr:nvPicPr>
      <xdr:blipFill>
        <a:blip r:embed="rId32"/>
        <a:stretch/>
      </xdr:blipFill>
      <xdr:spPr>
        <a:xfrm>
          <a:off x="14043600" y="9648720"/>
          <a:ext cx="8298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711360</xdr:colOff>
      <xdr:row>18</xdr:row>
      <xdr:rowOff>533520</xdr:rowOff>
    </xdr:to>
    <xdr:pic>
      <xdr:nvPicPr>
        <xdr:cNvPr id="32" name="图片 43" descr="20260318_112854"/>
        <xdr:cNvPicPr/>
      </xdr:nvPicPr>
      <xdr:blipFill>
        <a:blip r:embed="rId33"/>
        <a:stretch/>
      </xdr:blipFill>
      <xdr:spPr>
        <a:xfrm>
          <a:off x="13047480" y="9648720"/>
          <a:ext cx="7113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896760</xdr:colOff>
      <xdr:row>19</xdr:row>
      <xdr:rowOff>533520</xdr:rowOff>
    </xdr:to>
    <xdr:pic>
      <xdr:nvPicPr>
        <xdr:cNvPr id="33" name="图片 44" descr=""/>
        <xdr:cNvPicPr/>
      </xdr:nvPicPr>
      <xdr:blipFill>
        <a:blip r:embed="rId34"/>
        <a:stretch/>
      </xdr:blipFill>
      <xdr:spPr>
        <a:xfrm>
          <a:off x="14043600" y="10182240"/>
          <a:ext cx="8967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691560</xdr:colOff>
      <xdr:row>19</xdr:row>
      <xdr:rowOff>533520</xdr:rowOff>
    </xdr:to>
    <xdr:pic>
      <xdr:nvPicPr>
        <xdr:cNvPr id="34" name="图片 45" descr="20260318_113606"/>
        <xdr:cNvPicPr/>
      </xdr:nvPicPr>
      <xdr:blipFill>
        <a:blip r:embed="rId35"/>
        <a:stretch/>
      </xdr:blipFill>
      <xdr:spPr>
        <a:xfrm>
          <a:off x="13047480" y="10182240"/>
          <a:ext cx="6915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905400</xdr:colOff>
      <xdr:row>20</xdr:row>
      <xdr:rowOff>533160</xdr:rowOff>
    </xdr:to>
    <xdr:pic>
      <xdr:nvPicPr>
        <xdr:cNvPr id="35" name="图片 46" descr=""/>
        <xdr:cNvPicPr/>
      </xdr:nvPicPr>
      <xdr:blipFill>
        <a:blip r:embed="rId36"/>
        <a:stretch/>
      </xdr:blipFill>
      <xdr:spPr>
        <a:xfrm>
          <a:off x="14043600" y="10715760"/>
          <a:ext cx="9054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714960</xdr:colOff>
      <xdr:row>20</xdr:row>
      <xdr:rowOff>533160</xdr:rowOff>
    </xdr:to>
    <xdr:pic>
      <xdr:nvPicPr>
        <xdr:cNvPr id="36" name="图片 47" descr="20260318_113205"/>
        <xdr:cNvPicPr/>
      </xdr:nvPicPr>
      <xdr:blipFill>
        <a:blip r:embed="rId37"/>
        <a:stretch/>
      </xdr:blipFill>
      <xdr:spPr>
        <a:xfrm>
          <a:off x="13047480" y="10715760"/>
          <a:ext cx="7149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933480</xdr:colOff>
      <xdr:row>21</xdr:row>
      <xdr:rowOff>533520</xdr:rowOff>
    </xdr:to>
    <xdr:pic>
      <xdr:nvPicPr>
        <xdr:cNvPr id="37" name="图片 48" descr=""/>
        <xdr:cNvPicPr/>
      </xdr:nvPicPr>
      <xdr:blipFill>
        <a:blip r:embed="rId38"/>
        <a:stretch/>
      </xdr:blipFill>
      <xdr:spPr>
        <a:xfrm>
          <a:off x="14043600" y="11248920"/>
          <a:ext cx="9334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703800</xdr:colOff>
      <xdr:row>21</xdr:row>
      <xdr:rowOff>533520</xdr:rowOff>
    </xdr:to>
    <xdr:pic>
      <xdr:nvPicPr>
        <xdr:cNvPr id="38" name="图片 49" descr="20260323_104102"/>
        <xdr:cNvPicPr/>
      </xdr:nvPicPr>
      <xdr:blipFill>
        <a:blip r:embed="rId39"/>
        <a:stretch/>
      </xdr:blipFill>
      <xdr:spPr>
        <a:xfrm>
          <a:off x="13047480" y="11248920"/>
          <a:ext cx="703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928080</xdr:colOff>
      <xdr:row>22</xdr:row>
      <xdr:rowOff>533520</xdr:rowOff>
    </xdr:to>
    <xdr:pic>
      <xdr:nvPicPr>
        <xdr:cNvPr id="39" name="图片 50" descr=""/>
        <xdr:cNvPicPr/>
      </xdr:nvPicPr>
      <xdr:blipFill>
        <a:blip r:embed="rId40"/>
        <a:stretch/>
      </xdr:blipFill>
      <xdr:spPr>
        <a:xfrm>
          <a:off x="14043600" y="11782440"/>
          <a:ext cx="9280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712080</xdr:colOff>
      <xdr:row>22</xdr:row>
      <xdr:rowOff>533520</xdr:rowOff>
    </xdr:to>
    <xdr:pic>
      <xdr:nvPicPr>
        <xdr:cNvPr id="40" name="图片 51" descr="20260318_112931"/>
        <xdr:cNvPicPr/>
      </xdr:nvPicPr>
      <xdr:blipFill>
        <a:blip r:embed="rId41"/>
        <a:stretch/>
      </xdr:blipFill>
      <xdr:spPr>
        <a:xfrm>
          <a:off x="13047480" y="11782440"/>
          <a:ext cx="7120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934200</xdr:colOff>
      <xdr:row>23</xdr:row>
      <xdr:rowOff>533160</xdr:rowOff>
    </xdr:to>
    <xdr:pic>
      <xdr:nvPicPr>
        <xdr:cNvPr id="41" name="图片 52" descr=""/>
        <xdr:cNvPicPr/>
      </xdr:nvPicPr>
      <xdr:blipFill>
        <a:blip r:embed="rId42"/>
        <a:stretch/>
      </xdr:blipFill>
      <xdr:spPr>
        <a:xfrm>
          <a:off x="14043600" y="12315960"/>
          <a:ext cx="9342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713880</xdr:colOff>
      <xdr:row>23</xdr:row>
      <xdr:rowOff>533160</xdr:rowOff>
    </xdr:to>
    <xdr:pic>
      <xdr:nvPicPr>
        <xdr:cNvPr id="42" name="图片 53" descr="20260318_114000"/>
        <xdr:cNvPicPr/>
      </xdr:nvPicPr>
      <xdr:blipFill>
        <a:blip r:embed="rId43"/>
        <a:stretch/>
      </xdr:blipFill>
      <xdr:spPr>
        <a:xfrm>
          <a:off x="13047480" y="12315960"/>
          <a:ext cx="7138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918360</xdr:colOff>
      <xdr:row>24</xdr:row>
      <xdr:rowOff>533520</xdr:rowOff>
    </xdr:to>
    <xdr:pic>
      <xdr:nvPicPr>
        <xdr:cNvPr id="43" name="图片 54" descr=""/>
        <xdr:cNvPicPr/>
      </xdr:nvPicPr>
      <xdr:blipFill>
        <a:blip r:embed="rId44"/>
        <a:stretch/>
      </xdr:blipFill>
      <xdr:spPr>
        <a:xfrm>
          <a:off x="14043600" y="12849120"/>
          <a:ext cx="9183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697680</xdr:colOff>
      <xdr:row>24</xdr:row>
      <xdr:rowOff>533520</xdr:rowOff>
    </xdr:to>
    <xdr:pic>
      <xdr:nvPicPr>
        <xdr:cNvPr id="44" name="图片 55" descr="20260318_114016"/>
        <xdr:cNvPicPr/>
      </xdr:nvPicPr>
      <xdr:blipFill>
        <a:blip r:embed="rId45"/>
        <a:stretch/>
      </xdr:blipFill>
      <xdr:spPr>
        <a:xfrm>
          <a:off x="13047480" y="12849120"/>
          <a:ext cx="697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873360</xdr:colOff>
      <xdr:row>25</xdr:row>
      <xdr:rowOff>533520</xdr:rowOff>
    </xdr:to>
    <xdr:pic>
      <xdr:nvPicPr>
        <xdr:cNvPr id="45" name="图片 56" descr=""/>
        <xdr:cNvPicPr/>
      </xdr:nvPicPr>
      <xdr:blipFill>
        <a:blip r:embed="rId46"/>
        <a:stretch/>
      </xdr:blipFill>
      <xdr:spPr>
        <a:xfrm>
          <a:off x="14043600" y="13382640"/>
          <a:ext cx="8733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711000</xdr:colOff>
      <xdr:row>25</xdr:row>
      <xdr:rowOff>533520</xdr:rowOff>
    </xdr:to>
    <xdr:pic>
      <xdr:nvPicPr>
        <xdr:cNvPr id="46" name="图片 57" descr="20260318_113947"/>
        <xdr:cNvPicPr/>
      </xdr:nvPicPr>
      <xdr:blipFill>
        <a:blip r:embed="rId47"/>
        <a:stretch/>
      </xdr:blipFill>
      <xdr:spPr>
        <a:xfrm>
          <a:off x="13047480" y="13382640"/>
          <a:ext cx="711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859320</xdr:colOff>
      <xdr:row>26</xdr:row>
      <xdr:rowOff>533160</xdr:rowOff>
    </xdr:to>
    <xdr:pic>
      <xdr:nvPicPr>
        <xdr:cNvPr id="47" name="图片 58" descr=""/>
        <xdr:cNvPicPr/>
      </xdr:nvPicPr>
      <xdr:blipFill>
        <a:blip r:embed="rId48"/>
        <a:stretch/>
      </xdr:blipFill>
      <xdr:spPr>
        <a:xfrm>
          <a:off x="14043600" y="13916160"/>
          <a:ext cx="8593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695520</xdr:colOff>
      <xdr:row>26</xdr:row>
      <xdr:rowOff>533160</xdr:rowOff>
    </xdr:to>
    <xdr:pic>
      <xdr:nvPicPr>
        <xdr:cNvPr id="48" name="图片 59" descr="20260318_184517"/>
        <xdr:cNvPicPr/>
      </xdr:nvPicPr>
      <xdr:blipFill>
        <a:blip r:embed="rId49"/>
        <a:stretch/>
      </xdr:blipFill>
      <xdr:spPr>
        <a:xfrm>
          <a:off x="13047480" y="13916160"/>
          <a:ext cx="6955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913320</xdr:colOff>
      <xdr:row>27</xdr:row>
      <xdr:rowOff>533520</xdr:rowOff>
    </xdr:to>
    <xdr:pic>
      <xdr:nvPicPr>
        <xdr:cNvPr id="49" name="图片 60" descr=""/>
        <xdr:cNvPicPr/>
      </xdr:nvPicPr>
      <xdr:blipFill>
        <a:blip r:embed="rId50"/>
        <a:stretch/>
      </xdr:blipFill>
      <xdr:spPr>
        <a:xfrm>
          <a:off x="14043600" y="14449320"/>
          <a:ext cx="9133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703440</xdr:colOff>
      <xdr:row>27</xdr:row>
      <xdr:rowOff>533520</xdr:rowOff>
    </xdr:to>
    <xdr:pic>
      <xdr:nvPicPr>
        <xdr:cNvPr id="50" name="图片 61" descr="20260318_184544"/>
        <xdr:cNvPicPr/>
      </xdr:nvPicPr>
      <xdr:blipFill>
        <a:blip r:embed="rId51"/>
        <a:stretch/>
      </xdr:blipFill>
      <xdr:spPr>
        <a:xfrm>
          <a:off x="13047480" y="14449320"/>
          <a:ext cx="7034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934560</xdr:colOff>
      <xdr:row>28</xdr:row>
      <xdr:rowOff>533520</xdr:rowOff>
    </xdr:to>
    <xdr:pic>
      <xdr:nvPicPr>
        <xdr:cNvPr id="51" name="图片 62" descr=""/>
        <xdr:cNvPicPr/>
      </xdr:nvPicPr>
      <xdr:blipFill>
        <a:blip r:embed="rId52"/>
        <a:stretch/>
      </xdr:blipFill>
      <xdr:spPr>
        <a:xfrm>
          <a:off x="14043600" y="14982840"/>
          <a:ext cx="934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706320</xdr:colOff>
      <xdr:row>28</xdr:row>
      <xdr:rowOff>533520</xdr:rowOff>
    </xdr:to>
    <xdr:pic>
      <xdr:nvPicPr>
        <xdr:cNvPr id="52" name="图片 63" descr="20260318_113745"/>
        <xdr:cNvPicPr/>
      </xdr:nvPicPr>
      <xdr:blipFill>
        <a:blip r:embed="rId53"/>
        <a:stretch/>
      </xdr:blipFill>
      <xdr:spPr>
        <a:xfrm>
          <a:off x="13047480" y="14982840"/>
          <a:ext cx="7063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826200</xdr:colOff>
      <xdr:row>29</xdr:row>
      <xdr:rowOff>533160</xdr:rowOff>
    </xdr:to>
    <xdr:pic>
      <xdr:nvPicPr>
        <xdr:cNvPr id="53" name="图片 64" descr=""/>
        <xdr:cNvPicPr/>
      </xdr:nvPicPr>
      <xdr:blipFill>
        <a:blip r:embed="rId54"/>
        <a:stretch/>
      </xdr:blipFill>
      <xdr:spPr>
        <a:xfrm>
          <a:off x="14043600" y="15516360"/>
          <a:ext cx="8262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708120</xdr:colOff>
      <xdr:row>29</xdr:row>
      <xdr:rowOff>533160</xdr:rowOff>
    </xdr:to>
    <xdr:pic>
      <xdr:nvPicPr>
        <xdr:cNvPr id="54" name="图片 65" descr="20260324_150430"/>
        <xdr:cNvPicPr/>
      </xdr:nvPicPr>
      <xdr:blipFill>
        <a:blip r:embed="rId55"/>
        <a:stretch/>
      </xdr:blipFill>
      <xdr:spPr>
        <a:xfrm>
          <a:off x="13047480" y="15516360"/>
          <a:ext cx="708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20</xdr:col>
      <xdr:colOff>947520</xdr:colOff>
      <xdr:row>30</xdr:row>
      <xdr:rowOff>533520</xdr:rowOff>
    </xdr:to>
    <xdr:pic>
      <xdr:nvPicPr>
        <xdr:cNvPr id="55" name="图片 66" descr=""/>
        <xdr:cNvPicPr/>
      </xdr:nvPicPr>
      <xdr:blipFill>
        <a:blip r:embed="rId56"/>
        <a:stretch/>
      </xdr:blipFill>
      <xdr:spPr>
        <a:xfrm>
          <a:off x="14043600" y="16049520"/>
          <a:ext cx="9475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708840</xdr:colOff>
      <xdr:row>30</xdr:row>
      <xdr:rowOff>533520</xdr:rowOff>
    </xdr:to>
    <xdr:pic>
      <xdr:nvPicPr>
        <xdr:cNvPr id="56" name="图片 67" descr="20260324_145938"/>
        <xdr:cNvPicPr/>
      </xdr:nvPicPr>
      <xdr:blipFill>
        <a:blip r:embed="rId57"/>
        <a:stretch/>
      </xdr:blipFill>
      <xdr:spPr>
        <a:xfrm>
          <a:off x="13047480" y="16049520"/>
          <a:ext cx="708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831960</xdr:colOff>
      <xdr:row>31</xdr:row>
      <xdr:rowOff>533520</xdr:rowOff>
    </xdr:to>
    <xdr:pic>
      <xdr:nvPicPr>
        <xdr:cNvPr id="57" name="图片 68" descr=""/>
        <xdr:cNvPicPr/>
      </xdr:nvPicPr>
      <xdr:blipFill>
        <a:blip r:embed="rId58"/>
        <a:stretch/>
      </xdr:blipFill>
      <xdr:spPr>
        <a:xfrm>
          <a:off x="14043600" y="16583040"/>
          <a:ext cx="8319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709200</xdr:colOff>
      <xdr:row>31</xdr:row>
      <xdr:rowOff>533520</xdr:rowOff>
    </xdr:to>
    <xdr:pic>
      <xdr:nvPicPr>
        <xdr:cNvPr id="58" name="图片 69" descr="20260324_145741"/>
        <xdr:cNvPicPr/>
      </xdr:nvPicPr>
      <xdr:blipFill>
        <a:blip r:embed="rId59"/>
        <a:stretch/>
      </xdr:blipFill>
      <xdr:spPr>
        <a:xfrm>
          <a:off x="13047480" y="16583040"/>
          <a:ext cx="7092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20</xdr:col>
      <xdr:colOff>941400</xdr:colOff>
      <xdr:row>32</xdr:row>
      <xdr:rowOff>533160</xdr:rowOff>
    </xdr:to>
    <xdr:pic>
      <xdr:nvPicPr>
        <xdr:cNvPr id="59" name="图片 70" descr=""/>
        <xdr:cNvPicPr/>
      </xdr:nvPicPr>
      <xdr:blipFill>
        <a:blip r:embed="rId60"/>
        <a:stretch/>
      </xdr:blipFill>
      <xdr:spPr>
        <a:xfrm>
          <a:off x="14043600" y="17116560"/>
          <a:ext cx="9414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707760</xdr:colOff>
      <xdr:row>32</xdr:row>
      <xdr:rowOff>533160</xdr:rowOff>
    </xdr:to>
    <xdr:pic>
      <xdr:nvPicPr>
        <xdr:cNvPr id="60" name="图片 71" descr="20260324_144036"/>
        <xdr:cNvPicPr/>
      </xdr:nvPicPr>
      <xdr:blipFill>
        <a:blip r:embed="rId61"/>
        <a:stretch/>
      </xdr:blipFill>
      <xdr:spPr>
        <a:xfrm>
          <a:off x="13047480" y="17116560"/>
          <a:ext cx="7077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858600</xdr:colOff>
      <xdr:row>33</xdr:row>
      <xdr:rowOff>533520</xdr:rowOff>
    </xdr:to>
    <xdr:pic>
      <xdr:nvPicPr>
        <xdr:cNvPr id="61" name="图片 72" descr=""/>
        <xdr:cNvPicPr/>
      </xdr:nvPicPr>
      <xdr:blipFill>
        <a:blip r:embed="rId62"/>
        <a:stretch/>
      </xdr:blipFill>
      <xdr:spPr>
        <a:xfrm>
          <a:off x="14043600" y="17649720"/>
          <a:ext cx="858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707760</xdr:colOff>
      <xdr:row>33</xdr:row>
      <xdr:rowOff>533520</xdr:rowOff>
    </xdr:to>
    <xdr:pic>
      <xdr:nvPicPr>
        <xdr:cNvPr id="62" name="图片 73" descr="20260324_144459"/>
        <xdr:cNvPicPr/>
      </xdr:nvPicPr>
      <xdr:blipFill>
        <a:blip r:embed="rId63"/>
        <a:stretch/>
      </xdr:blipFill>
      <xdr:spPr>
        <a:xfrm>
          <a:off x="13047480" y="17649720"/>
          <a:ext cx="707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840600</xdr:colOff>
      <xdr:row>34</xdr:row>
      <xdr:rowOff>533520</xdr:rowOff>
    </xdr:to>
    <xdr:pic>
      <xdr:nvPicPr>
        <xdr:cNvPr id="63" name="图片 74" descr=""/>
        <xdr:cNvPicPr/>
      </xdr:nvPicPr>
      <xdr:blipFill>
        <a:blip r:embed="rId64"/>
        <a:stretch/>
      </xdr:blipFill>
      <xdr:spPr>
        <a:xfrm>
          <a:off x="14043600" y="18183240"/>
          <a:ext cx="840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703800</xdr:colOff>
      <xdr:row>34</xdr:row>
      <xdr:rowOff>533520</xdr:rowOff>
    </xdr:to>
    <xdr:pic>
      <xdr:nvPicPr>
        <xdr:cNvPr id="64" name="图片 75" descr="20260324_143439"/>
        <xdr:cNvPicPr/>
      </xdr:nvPicPr>
      <xdr:blipFill>
        <a:blip r:embed="rId65"/>
        <a:stretch/>
      </xdr:blipFill>
      <xdr:spPr>
        <a:xfrm>
          <a:off x="13047480" y="18183240"/>
          <a:ext cx="703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919440</xdr:colOff>
      <xdr:row>35</xdr:row>
      <xdr:rowOff>533160</xdr:rowOff>
    </xdr:to>
    <xdr:pic>
      <xdr:nvPicPr>
        <xdr:cNvPr id="65" name="图片 76" descr=""/>
        <xdr:cNvPicPr/>
      </xdr:nvPicPr>
      <xdr:blipFill>
        <a:blip r:embed="rId66"/>
        <a:stretch/>
      </xdr:blipFill>
      <xdr:spPr>
        <a:xfrm>
          <a:off x="14043600" y="18716760"/>
          <a:ext cx="9194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711360</xdr:colOff>
      <xdr:row>35</xdr:row>
      <xdr:rowOff>533160</xdr:rowOff>
    </xdr:to>
    <xdr:pic>
      <xdr:nvPicPr>
        <xdr:cNvPr id="66" name="图片 77" descr="20260324_143643"/>
        <xdr:cNvPicPr/>
      </xdr:nvPicPr>
      <xdr:blipFill>
        <a:blip r:embed="rId67"/>
        <a:stretch/>
      </xdr:blipFill>
      <xdr:spPr>
        <a:xfrm>
          <a:off x="13047480" y="18716760"/>
          <a:ext cx="7113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918000</xdr:colOff>
      <xdr:row>36</xdr:row>
      <xdr:rowOff>533520</xdr:rowOff>
    </xdr:to>
    <xdr:pic>
      <xdr:nvPicPr>
        <xdr:cNvPr id="67" name="图片 78" descr=""/>
        <xdr:cNvPicPr/>
      </xdr:nvPicPr>
      <xdr:blipFill>
        <a:blip r:embed="rId68"/>
        <a:stretch/>
      </xdr:blipFill>
      <xdr:spPr>
        <a:xfrm>
          <a:off x="14043600" y="19249920"/>
          <a:ext cx="9180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707760</xdr:colOff>
      <xdr:row>36</xdr:row>
      <xdr:rowOff>533520</xdr:rowOff>
    </xdr:to>
    <xdr:pic>
      <xdr:nvPicPr>
        <xdr:cNvPr id="68" name="图片 79" descr="20260324_143751"/>
        <xdr:cNvPicPr/>
      </xdr:nvPicPr>
      <xdr:blipFill>
        <a:blip r:embed="rId69"/>
        <a:stretch/>
      </xdr:blipFill>
      <xdr:spPr>
        <a:xfrm>
          <a:off x="13047480" y="19249920"/>
          <a:ext cx="707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937080</xdr:colOff>
      <xdr:row>37</xdr:row>
      <xdr:rowOff>533520</xdr:rowOff>
    </xdr:to>
    <xdr:pic>
      <xdr:nvPicPr>
        <xdr:cNvPr id="69" name="图片 80" descr=""/>
        <xdr:cNvPicPr/>
      </xdr:nvPicPr>
      <xdr:blipFill>
        <a:blip r:embed="rId70"/>
        <a:stretch/>
      </xdr:blipFill>
      <xdr:spPr>
        <a:xfrm>
          <a:off x="14043600" y="19783440"/>
          <a:ext cx="9370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711720</xdr:colOff>
      <xdr:row>37</xdr:row>
      <xdr:rowOff>533520</xdr:rowOff>
    </xdr:to>
    <xdr:pic>
      <xdr:nvPicPr>
        <xdr:cNvPr id="70" name="图片 81" descr="20260324_143548"/>
        <xdr:cNvPicPr/>
      </xdr:nvPicPr>
      <xdr:blipFill>
        <a:blip r:embed="rId71"/>
        <a:stretch/>
      </xdr:blipFill>
      <xdr:spPr>
        <a:xfrm>
          <a:off x="13047480" y="19783440"/>
          <a:ext cx="711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20</xdr:col>
      <xdr:colOff>817560</xdr:colOff>
      <xdr:row>38</xdr:row>
      <xdr:rowOff>533160</xdr:rowOff>
    </xdr:to>
    <xdr:pic>
      <xdr:nvPicPr>
        <xdr:cNvPr id="71" name="图片 82" descr=""/>
        <xdr:cNvPicPr/>
      </xdr:nvPicPr>
      <xdr:blipFill>
        <a:blip r:embed="rId72"/>
        <a:stretch/>
      </xdr:blipFill>
      <xdr:spPr>
        <a:xfrm>
          <a:off x="14043600" y="20316960"/>
          <a:ext cx="8175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707400</xdr:colOff>
      <xdr:row>38</xdr:row>
      <xdr:rowOff>533160</xdr:rowOff>
    </xdr:to>
    <xdr:pic>
      <xdr:nvPicPr>
        <xdr:cNvPr id="72" name="图片 83" descr="20260324_143249"/>
        <xdr:cNvPicPr/>
      </xdr:nvPicPr>
      <xdr:blipFill>
        <a:blip r:embed="rId73"/>
        <a:stretch/>
      </xdr:blipFill>
      <xdr:spPr>
        <a:xfrm>
          <a:off x="13047480" y="20316960"/>
          <a:ext cx="7074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952560</xdr:colOff>
      <xdr:row>39</xdr:row>
      <xdr:rowOff>533520</xdr:rowOff>
    </xdr:to>
    <xdr:pic>
      <xdr:nvPicPr>
        <xdr:cNvPr id="73" name="图片 84" descr=""/>
        <xdr:cNvPicPr/>
      </xdr:nvPicPr>
      <xdr:blipFill>
        <a:blip r:embed="rId74"/>
        <a:stretch/>
      </xdr:blipFill>
      <xdr:spPr>
        <a:xfrm>
          <a:off x="14043600" y="20850120"/>
          <a:ext cx="952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707400</xdr:colOff>
      <xdr:row>39</xdr:row>
      <xdr:rowOff>533520</xdr:rowOff>
    </xdr:to>
    <xdr:pic>
      <xdr:nvPicPr>
        <xdr:cNvPr id="74" name="图片 85" descr="20260324_144346"/>
        <xdr:cNvPicPr/>
      </xdr:nvPicPr>
      <xdr:blipFill>
        <a:blip r:embed="rId75"/>
        <a:stretch/>
      </xdr:blipFill>
      <xdr:spPr>
        <a:xfrm>
          <a:off x="13047480" y="20850120"/>
          <a:ext cx="7074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926640</xdr:colOff>
      <xdr:row>40</xdr:row>
      <xdr:rowOff>533520</xdr:rowOff>
    </xdr:to>
    <xdr:pic>
      <xdr:nvPicPr>
        <xdr:cNvPr id="75" name="图片 86" descr=""/>
        <xdr:cNvPicPr/>
      </xdr:nvPicPr>
      <xdr:blipFill>
        <a:blip r:embed="rId76"/>
        <a:stretch/>
      </xdr:blipFill>
      <xdr:spPr>
        <a:xfrm>
          <a:off x="14043600" y="21383640"/>
          <a:ext cx="9266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707040</xdr:colOff>
      <xdr:row>40</xdr:row>
      <xdr:rowOff>533520</xdr:rowOff>
    </xdr:to>
    <xdr:pic>
      <xdr:nvPicPr>
        <xdr:cNvPr id="76" name="图片 87" descr="20260324_144247"/>
        <xdr:cNvPicPr/>
      </xdr:nvPicPr>
      <xdr:blipFill>
        <a:blip r:embed="rId77"/>
        <a:stretch/>
      </xdr:blipFill>
      <xdr:spPr>
        <a:xfrm>
          <a:off x="13047480" y="21383640"/>
          <a:ext cx="707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808920</xdr:colOff>
      <xdr:row>41</xdr:row>
      <xdr:rowOff>533160</xdr:rowOff>
    </xdr:to>
    <xdr:pic>
      <xdr:nvPicPr>
        <xdr:cNvPr id="77" name="图片 88" descr=""/>
        <xdr:cNvPicPr/>
      </xdr:nvPicPr>
      <xdr:blipFill>
        <a:blip r:embed="rId78"/>
        <a:stretch/>
      </xdr:blipFill>
      <xdr:spPr>
        <a:xfrm>
          <a:off x="14043600" y="21917160"/>
          <a:ext cx="8089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708840</xdr:colOff>
      <xdr:row>41</xdr:row>
      <xdr:rowOff>533160</xdr:rowOff>
    </xdr:to>
    <xdr:pic>
      <xdr:nvPicPr>
        <xdr:cNvPr id="78" name="图片 89" descr="20260324_143901"/>
        <xdr:cNvPicPr/>
      </xdr:nvPicPr>
      <xdr:blipFill>
        <a:blip r:embed="rId79"/>
        <a:stretch/>
      </xdr:blipFill>
      <xdr:spPr>
        <a:xfrm>
          <a:off x="13047480" y="21917160"/>
          <a:ext cx="708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832680</xdr:colOff>
      <xdr:row>42</xdr:row>
      <xdr:rowOff>533520</xdr:rowOff>
    </xdr:to>
    <xdr:pic>
      <xdr:nvPicPr>
        <xdr:cNvPr id="79" name="图片 90" descr=""/>
        <xdr:cNvPicPr/>
      </xdr:nvPicPr>
      <xdr:blipFill>
        <a:blip r:embed="rId80"/>
        <a:stretch/>
      </xdr:blipFill>
      <xdr:spPr>
        <a:xfrm>
          <a:off x="14043600" y="22450320"/>
          <a:ext cx="8326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708120</xdr:colOff>
      <xdr:row>42</xdr:row>
      <xdr:rowOff>533520</xdr:rowOff>
    </xdr:to>
    <xdr:pic>
      <xdr:nvPicPr>
        <xdr:cNvPr id="80" name="图片 91" descr="20260324_144143"/>
        <xdr:cNvPicPr/>
      </xdr:nvPicPr>
      <xdr:blipFill>
        <a:blip r:embed="rId81"/>
        <a:stretch/>
      </xdr:blipFill>
      <xdr:spPr>
        <a:xfrm>
          <a:off x="13047480" y="22450320"/>
          <a:ext cx="7081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913680</xdr:colOff>
      <xdr:row>43</xdr:row>
      <xdr:rowOff>533520</xdr:rowOff>
    </xdr:to>
    <xdr:pic>
      <xdr:nvPicPr>
        <xdr:cNvPr id="81" name="图片 92" descr=""/>
        <xdr:cNvPicPr/>
      </xdr:nvPicPr>
      <xdr:blipFill>
        <a:blip r:embed="rId82"/>
        <a:stretch/>
      </xdr:blipFill>
      <xdr:spPr>
        <a:xfrm>
          <a:off x="14043600" y="22983840"/>
          <a:ext cx="9136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708480</xdr:colOff>
      <xdr:row>43</xdr:row>
      <xdr:rowOff>533520</xdr:rowOff>
    </xdr:to>
    <xdr:pic>
      <xdr:nvPicPr>
        <xdr:cNvPr id="82" name="图片 93" descr="20260324_142811"/>
        <xdr:cNvPicPr/>
      </xdr:nvPicPr>
      <xdr:blipFill>
        <a:blip r:embed="rId83"/>
        <a:stretch/>
      </xdr:blipFill>
      <xdr:spPr>
        <a:xfrm>
          <a:off x="13047480" y="22983840"/>
          <a:ext cx="708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936720</xdr:colOff>
      <xdr:row>44</xdr:row>
      <xdr:rowOff>533160</xdr:rowOff>
    </xdr:to>
    <xdr:pic>
      <xdr:nvPicPr>
        <xdr:cNvPr id="83" name="图片 94" descr=""/>
        <xdr:cNvPicPr/>
      </xdr:nvPicPr>
      <xdr:blipFill>
        <a:blip r:embed="rId84"/>
        <a:stretch/>
      </xdr:blipFill>
      <xdr:spPr>
        <a:xfrm>
          <a:off x="14043600" y="23517360"/>
          <a:ext cx="9367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708120</xdr:colOff>
      <xdr:row>44</xdr:row>
      <xdr:rowOff>533160</xdr:rowOff>
    </xdr:to>
    <xdr:pic>
      <xdr:nvPicPr>
        <xdr:cNvPr id="84" name="图片 95" descr="20260324_142905"/>
        <xdr:cNvPicPr/>
      </xdr:nvPicPr>
      <xdr:blipFill>
        <a:blip r:embed="rId85"/>
        <a:stretch/>
      </xdr:blipFill>
      <xdr:spPr>
        <a:xfrm>
          <a:off x="13047480" y="23517360"/>
          <a:ext cx="708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934200</xdr:colOff>
      <xdr:row>45</xdr:row>
      <xdr:rowOff>533520</xdr:rowOff>
    </xdr:to>
    <xdr:pic>
      <xdr:nvPicPr>
        <xdr:cNvPr id="85" name="图片 96" descr=""/>
        <xdr:cNvPicPr/>
      </xdr:nvPicPr>
      <xdr:blipFill>
        <a:blip r:embed="rId86"/>
        <a:stretch/>
      </xdr:blipFill>
      <xdr:spPr>
        <a:xfrm>
          <a:off x="14043600" y="24050520"/>
          <a:ext cx="9342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691560</xdr:colOff>
      <xdr:row>45</xdr:row>
      <xdr:rowOff>533520</xdr:rowOff>
    </xdr:to>
    <xdr:pic>
      <xdr:nvPicPr>
        <xdr:cNvPr id="86" name="图片 97" descr="20260324_142718"/>
        <xdr:cNvPicPr/>
      </xdr:nvPicPr>
      <xdr:blipFill>
        <a:blip r:embed="rId87"/>
        <a:stretch/>
      </xdr:blipFill>
      <xdr:spPr>
        <a:xfrm>
          <a:off x="13047480" y="24050520"/>
          <a:ext cx="6915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958680</xdr:colOff>
      <xdr:row>46</xdr:row>
      <xdr:rowOff>533520</xdr:rowOff>
    </xdr:to>
    <xdr:pic>
      <xdr:nvPicPr>
        <xdr:cNvPr id="87" name="图片 98" descr=""/>
        <xdr:cNvPicPr/>
      </xdr:nvPicPr>
      <xdr:blipFill>
        <a:blip r:embed="rId88"/>
        <a:stretch/>
      </xdr:blipFill>
      <xdr:spPr>
        <a:xfrm>
          <a:off x="14043600" y="24584040"/>
          <a:ext cx="9586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34</xdr:col>
      <xdr:colOff>69120</xdr:colOff>
      <xdr:row>46</xdr:row>
      <xdr:rowOff>0</xdr:rowOff>
    </xdr:from>
    <xdr:to>
      <xdr:col>35</xdr:col>
      <xdr:colOff>25560</xdr:colOff>
      <xdr:row>46</xdr:row>
      <xdr:rowOff>533160</xdr:rowOff>
    </xdr:to>
    <xdr:grpSp>
      <xdr:nvGrpSpPr>
        <xdr:cNvPr id="88" name="组合 99"/>
        <xdr:cNvGrpSpPr/>
      </xdr:nvGrpSpPr>
      <xdr:grpSpPr>
        <a:xfrm>
          <a:off x="30241080" y="24584040"/>
          <a:ext cx="995400" cy="533160"/>
          <a:chOff x="30241080" y="24584040"/>
          <a:chExt cx="995400" cy="533160"/>
        </a:xfrm>
      </xdr:grpSpPr>
      <xdr:pic>
        <xdr:nvPicPr>
          <xdr:cNvPr id="89" name="图片 100" descr="20260323_160138"/>
          <xdr:cNvPicPr/>
        </xdr:nvPicPr>
        <xdr:blipFill>
          <a:blip r:embed="rId89"/>
          <a:stretch/>
        </xdr:blipFill>
        <xdr:spPr>
          <a:xfrm>
            <a:off x="30241080" y="24584040"/>
            <a:ext cx="995400" cy="533160"/>
          </a:xfrm>
          <a:prstGeom prst="rect">
            <a:avLst/>
          </a:prstGeom>
          <a:ln w="0">
            <a:noFill/>
          </a:ln>
        </xdr:spPr>
      </xdr:pic>
      <xdr:pic>
        <xdr:nvPicPr>
          <xdr:cNvPr id="90" name="图片 101" descr="20260324_144514"/>
          <xdr:cNvPicPr/>
        </xdr:nvPicPr>
        <xdr:blipFill>
          <a:blip r:embed="rId90"/>
          <a:srcRect l="10640" t="20429" r="12442" b="21246"/>
          <a:stretch/>
        </xdr:blipFill>
        <xdr:spPr>
          <a:xfrm>
            <a:off x="30648600" y="24814800"/>
            <a:ext cx="191520" cy="7236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902880</xdr:colOff>
      <xdr:row>47</xdr:row>
      <xdr:rowOff>533160</xdr:rowOff>
    </xdr:to>
    <xdr:pic>
      <xdr:nvPicPr>
        <xdr:cNvPr id="91" name="图片 102" descr=""/>
        <xdr:cNvPicPr/>
      </xdr:nvPicPr>
      <xdr:blipFill>
        <a:blip r:embed="rId91"/>
        <a:stretch/>
      </xdr:blipFill>
      <xdr:spPr>
        <a:xfrm>
          <a:off x="14043600" y="25117560"/>
          <a:ext cx="9028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710280</xdr:colOff>
      <xdr:row>47</xdr:row>
      <xdr:rowOff>533160</xdr:rowOff>
    </xdr:to>
    <xdr:pic>
      <xdr:nvPicPr>
        <xdr:cNvPr id="92" name="图片 103" descr="20260323_160612"/>
        <xdr:cNvPicPr/>
      </xdr:nvPicPr>
      <xdr:blipFill>
        <a:blip r:embed="rId92"/>
        <a:stretch/>
      </xdr:blipFill>
      <xdr:spPr>
        <a:xfrm>
          <a:off x="13047480" y="25117560"/>
          <a:ext cx="7102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776520</xdr:colOff>
      <xdr:row>48</xdr:row>
      <xdr:rowOff>533520</xdr:rowOff>
    </xdr:to>
    <xdr:pic>
      <xdr:nvPicPr>
        <xdr:cNvPr id="93" name="图片 104" descr=""/>
        <xdr:cNvPicPr/>
      </xdr:nvPicPr>
      <xdr:blipFill>
        <a:blip r:embed="rId93"/>
        <a:stretch/>
      </xdr:blipFill>
      <xdr:spPr>
        <a:xfrm>
          <a:off x="14043600" y="25650720"/>
          <a:ext cx="7765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747000</xdr:colOff>
      <xdr:row>48</xdr:row>
      <xdr:rowOff>533520</xdr:rowOff>
    </xdr:to>
    <xdr:pic>
      <xdr:nvPicPr>
        <xdr:cNvPr id="94" name="图片 105" descr="20260324_200030"/>
        <xdr:cNvPicPr/>
      </xdr:nvPicPr>
      <xdr:blipFill>
        <a:blip r:embed="rId94"/>
        <a:stretch/>
      </xdr:blipFill>
      <xdr:spPr>
        <a:xfrm>
          <a:off x="13047480" y="25650720"/>
          <a:ext cx="747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807120</xdr:colOff>
      <xdr:row>49</xdr:row>
      <xdr:rowOff>533520</xdr:rowOff>
    </xdr:to>
    <xdr:pic>
      <xdr:nvPicPr>
        <xdr:cNvPr id="95" name="图片 106" descr=""/>
        <xdr:cNvPicPr/>
      </xdr:nvPicPr>
      <xdr:blipFill>
        <a:blip r:embed="rId95"/>
        <a:stretch/>
      </xdr:blipFill>
      <xdr:spPr>
        <a:xfrm>
          <a:off x="14043600" y="26184240"/>
          <a:ext cx="8071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741600</xdr:colOff>
      <xdr:row>49</xdr:row>
      <xdr:rowOff>533520</xdr:rowOff>
    </xdr:to>
    <xdr:pic>
      <xdr:nvPicPr>
        <xdr:cNvPr id="96" name="图片 107" descr="20260324_200052"/>
        <xdr:cNvPicPr/>
      </xdr:nvPicPr>
      <xdr:blipFill>
        <a:blip r:embed="rId96"/>
        <a:stretch/>
      </xdr:blipFill>
      <xdr:spPr>
        <a:xfrm>
          <a:off x="13047480" y="26184240"/>
          <a:ext cx="741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914760</xdr:colOff>
      <xdr:row>50</xdr:row>
      <xdr:rowOff>532800</xdr:rowOff>
    </xdr:to>
    <xdr:pic>
      <xdr:nvPicPr>
        <xdr:cNvPr id="97" name="图片 108" descr=""/>
        <xdr:cNvPicPr/>
      </xdr:nvPicPr>
      <xdr:blipFill>
        <a:blip r:embed="rId97"/>
        <a:stretch/>
      </xdr:blipFill>
      <xdr:spPr>
        <a:xfrm>
          <a:off x="14043600" y="26717760"/>
          <a:ext cx="91476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745200</xdr:colOff>
      <xdr:row>50</xdr:row>
      <xdr:rowOff>533160</xdr:rowOff>
    </xdr:to>
    <xdr:pic>
      <xdr:nvPicPr>
        <xdr:cNvPr id="98" name="图片 109" descr="20260324_200145"/>
        <xdr:cNvPicPr/>
      </xdr:nvPicPr>
      <xdr:blipFill>
        <a:blip r:embed="rId98"/>
        <a:stretch/>
      </xdr:blipFill>
      <xdr:spPr>
        <a:xfrm>
          <a:off x="13047480" y="26717760"/>
          <a:ext cx="7452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51</xdr:row>
      <xdr:rowOff>0</xdr:rowOff>
    </xdr:from>
    <xdr:to>
      <xdr:col>20</xdr:col>
      <xdr:colOff>939240</xdr:colOff>
      <xdr:row>51</xdr:row>
      <xdr:rowOff>533520</xdr:rowOff>
    </xdr:to>
    <xdr:pic>
      <xdr:nvPicPr>
        <xdr:cNvPr id="99" name="图片 110" descr=""/>
        <xdr:cNvPicPr/>
      </xdr:nvPicPr>
      <xdr:blipFill>
        <a:blip r:embed="rId99"/>
        <a:stretch/>
      </xdr:blipFill>
      <xdr:spPr>
        <a:xfrm>
          <a:off x="14043600" y="27250920"/>
          <a:ext cx="9392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748440</xdr:colOff>
      <xdr:row>51</xdr:row>
      <xdr:rowOff>533520</xdr:rowOff>
    </xdr:to>
    <xdr:pic>
      <xdr:nvPicPr>
        <xdr:cNvPr id="100" name="图片 111" descr="20260324_200218"/>
        <xdr:cNvPicPr/>
      </xdr:nvPicPr>
      <xdr:blipFill>
        <a:blip r:embed="rId100"/>
        <a:stretch/>
      </xdr:blipFill>
      <xdr:spPr>
        <a:xfrm>
          <a:off x="13047480" y="27250920"/>
          <a:ext cx="7484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52</xdr:row>
      <xdr:rowOff>0</xdr:rowOff>
    </xdr:from>
    <xdr:to>
      <xdr:col>20</xdr:col>
      <xdr:colOff>941040</xdr:colOff>
      <xdr:row>52</xdr:row>
      <xdr:rowOff>533520</xdr:rowOff>
    </xdr:to>
    <xdr:pic>
      <xdr:nvPicPr>
        <xdr:cNvPr id="101" name="图片 112" descr=""/>
        <xdr:cNvPicPr/>
      </xdr:nvPicPr>
      <xdr:blipFill>
        <a:blip r:embed="rId101"/>
        <a:stretch/>
      </xdr:blipFill>
      <xdr:spPr>
        <a:xfrm>
          <a:off x="14043600" y="27784440"/>
          <a:ext cx="9410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52</xdr:row>
      <xdr:rowOff>0</xdr:rowOff>
    </xdr:from>
    <xdr:to>
      <xdr:col>19</xdr:col>
      <xdr:colOff>742680</xdr:colOff>
      <xdr:row>52</xdr:row>
      <xdr:rowOff>533520</xdr:rowOff>
    </xdr:to>
    <xdr:pic>
      <xdr:nvPicPr>
        <xdr:cNvPr id="102" name="图片 113" descr="20260324_200237"/>
        <xdr:cNvPicPr/>
      </xdr:nvPicPr>
      <xdr:blipFill>
        <a:blip r:embed="rId102"/>
        <a:stretch/>
      </xdr:blipFill>
      <xdr:spPr>
        <a:xfrm>
          <a:off x="13047480" y="27784440"/>
          <a:ext cx="742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947520</xdr:colOff>
      <xdr:row>53</xdr:row>
      <xdr:rowOff>533160</xdr:rowOff>
    </xdr:to>
    <xdr:pic>
      <xdr:nvPicPr>
        <xdr:cNvPr id="103" name="图片 114" descr=""/>
        <xdr:cNvPicPr/>
      </xdr:nvPicPr>
      <xdr:blipFill>
        <a:blip r:embed="rId103"/>
        <a:stretch/>
      </xdr:blipFill>
      <xdr:spPr>
        <a:xfrm>
          <a:off x="14043600" y="28317960"/>
          <a:ext cx="9475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738720</xdr:colOff>
      <xdr:row>53</xdr:row>
      <xdr:rowOff>533160</xdr:rowOff>
    </xdr:to>
    <xdr:pic>
      <xdr:nvPicPr>
        <xdr:cNvPr id="104" name="图片 115" descr="20260324_200304"/>
        <xdr:cNvPicPr/>
      </xdr:nvPicPr>
      <xdr:blipFill>
        <a:blip r:embed="rId104"/>
        <a:stretch/>
      </xdr:blipFill>
      <xdr:spPr>
        <a:xfrm>
          <a:off x="13047480" y="28317960"/>
          <a:ext cx="738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997560</xdr:colOff>
      <xdr:row>54</xdr:row>
      <xdr:rowOff>533520</xdr:rowOff>
    </xdr:to>
    <xdr:pic>
      <xdr:nvPicPr>
        <xdr:cNvPr id="105" name="图片 116" descr=""/>
        <xdr:cNvPicPr/>
      </xdr:nvPicPr>
      <xdr:blipFill>
        <a:blip r:embed="rId105"/>
        <a:stretch/>
      </xdr:blipFill>
      <xdr:spPr>
        <a:xfrm>
          <a:off x="14043600" y="28851120"/>
          <a:ext cx="997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19</xdr:col>
      <xdr:colOff>712800</xdr:colOff>
      <xdr:row>54</xdr:row>
      <xdr:rowOff>533520</xdr:rowOff>
    </xdr:to>
    <xdr:pic>
      <xdr:nvPicPr>
        <xdr:cNvPr id="106" name="图片 117" descr="20260325_082003"/>
        <xdr:cNvPicPr/>
      </xdr:nvPicPr>
      <xdr:blipFill>
        <a:blip r:embed="rId106"/>
        <a:stretch/>
      </xdr:blipFill>
      <xdr:spPr>
        <a:xfrm>
          <a:off x="13047480" y="28851120"/>
          <a:ext cx="712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914040</xdr:colOff>
      <xdr:row>55</xdr:row>
      <xdr:rowOff>533520</xdr:rowOff>
    </xdr:to>
    <xdr:pic>
      <xdr:nvPicPr>
        <xdr:cNvPr id="107" name="图片 118" descr=""/>
        <xdr:cNvPicPr/>
      </xdr:nvPicPr>
      <xdr:blipFill>
        <a:blip r:embed="rId107"/>
        <a:stretch/>
      </xdr:blipFill>
      <xdr:spPr>
        <a:xfrm>
          <a:off x="14043600" y="29384640"/>
          <a:ext cx="9140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55</xdr:row>
      <xdr:rowOff>0</xdr:rowOff>
    </xdr:from>
    <xdr:to>
      <xdr:col>19</xdr:col>
      <xdr:colOff>764640</xdr:colOff>
      <xdr:row>55</xdr:row>
      <xdr:rowOff>533520</xdr:rowOff>
    </xdr:to>
    <xdr:pic>
      <xdr:nvPicPr>
        <xdr:cNvPr id="108" name="图片 119" descr="20260324_200355"/>
        <xdr:cNvPicPr/>
      </xdr:nvPicPr>
      <xdr:blipFill>
        <a:blip r:embed="rId108"/>
        <a:stretch/>
      </xdr:blipFill>
      <xdr:spPr>
        <a:xfrm>
          <a:off x="13047480" y="29384640"/>
          <a:ext cx="7646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56</xdr:row>
      <xdr:rowOff>0</xdr:rowOff>
    </xdr:from>
    <xdr:to>
      <xdr:col>20</xdr:col>
      <xdr:colOff>899640</xdr:colOff>
      <xdr:row>56</xdr:row>
      <xdr:rowOff>533160</xdr:rowOff>
    </xdr:to>
    <xdr:pic>
      <xdr:nvPicPr>
        <xdr:cNvPr id="109" name="图片 120" descr=""/>
        <xdr:cNvPicPr/>
      </xdr:nvPicPr>
      <xdr:blipFill>
        <a:blip r:embed="rId109"/>
        <a:stretch/>
      </xdr:blipFill>
      <xdr:spPr>
        <a:xfrm>
          <a:off x="14043600" y="29918160"/>
          <a:ext cx="8996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19</xdr:col>
      <xdr:colOff>708120</xdr:colOff>
      <xdr:row>56</xdr:row>
      <xdr:rowOff>533160</xdr:rowOff>
    </xdr:to>
    <xdr:pic>
      <xdr:nvPicPr>
        <xdr:cNvPr id="110" name="图片 121" descr="20260325_082038"/>
        <xdr:cNvPicPr/>
      </xdr:nvPicPr>
      <xdr:blipFill>
        <a:blip r:embed="rId110"/>
        <a:stretch/>
      </xdr:blipFill>
      <xdr:spPr>
        <a:xfrm>
          <a:off x="13047480" y="29918160"/>
          <a:ext cx="708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57</xdr:row>
      <xdr:rowOff>0</xdr:rowOff>
    </xdr:from>
    <xdr:to>
      <xdr:col>20</xdr:col>
      <xdr:colOff>884880</xdr:colOff>
      <xdr:row>57</xdr:row>
      <xdr:rowOff>533520</xdr:rowOff>
    </xdr:to>
    <xdr:pic>
      <xdr:nvPicPr>
        <xdr:cNvPr id="111" name="图片 122" descr=""/>
        <xdr:cNvPicPr/>
      </xdr:nvPicPr>
      <xdr:blipFill>
        <a:blip r:embed="rId111"/>
        <a:stretch/>
      </xdr:blipFill>
      <xdr:spPr>
        <a:xfrm>
          <a:off x="14043600" y="30451320"/>
          <a:ext cx="8848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57</xdr:row>
      <xdr:rowOff>0</xdr:rowOff>
    </xdr:from>
    <xdr:to>
      <xdr:col>19</xdr:col>
      <xdr:colOff>583560</xdr:colOff>
      <xdr:row>57</xdr:row>
      <xdr:rowOff>533520</xdr:rowOff>
    </xdr:to>
    <xdr:pic>
      <xdr:nvPicPr>
        <xdr:cNvPr id="112" name="图片 123" descr="20260324_201903"/>
        <xdr:cNvPicPr/>
      </xdr:nvPicPr>
      <xdr:blipFill>
        <a:blip r:embed="rId112"/>
        <a:stretch/>
      </xdr:blipFill>
      <xdr:spPr>
        <a:xfrm>
          <a:off x="13047480" y="30451320"/>
          <a:ext cx="583560" cy="533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19</xdr:col>
      <xdr:colOff>0</xdr:colOff>
      <xdr:row>58</xdr:row>
      <xdr:rowOff>0</xdr:rowOff>
    </xdr:from>
    <xdr:to>
      <xdr:col>19</xdr:col>
      <xdr:colOff>958320</xdr:colOff>
      <xdr:row>58</xdr:row>
      <xdr:rowOff>533520</xdr:rowOff>
    </xdr:to>
    <xdr:pic>
      <xdr:nvPicPr>
        <xdr:cNvPr id="113" name="图片 124" descr=""/>
        <xdr:cNvPicPr/>
      </xdr:nvPicPr>
      <xdr:blipFill>
        <a:blip r:embed="rId113"/>
        <a:stretch/>
      </xdr:blipFill>
      <xdr:spPr>
        <a:xfrm>
          <a:off x="13047480" y="30984840"/>
          <a:ext cx="9583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59</xdr:row>
      <xdr:rowOff>0</xdr:rowOff>
    </xdr:from>
    <xdr:to>
      <xdr:col>19</xdr:col>
      <xdr:colOff>957240</xdr:colOff>
      <xdr:row>59</xdr:row>
      <xdr:rowOff>533160</xdr:rowOff>
    </xdr:to>
    <xdr:pic>
      <xdr:nvPicPr>
        <xdr:cNvPr id="114" name="图片 126" descr=""/>
        <xdr:cNvPicPr/>
      </xdr:nvPicPr>
      <xdr:blipFill>
        <a:blip r:embed="rId114"/>
        <a:stretch/>
      </xdr:blipFill>
      <xdr:spPr>
        <a:xfrm>
          <a:off x="13047480" y="31518360"/>
          <a:ext cx="9572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59</xdr:row>
      <xdr:rowOff>0</xdr:rowOff>
    </xdr:from>
    <xdr:to>
      <xdr:col>20</xdr:col>
      <xdr:colOff>1123920</xdr:colOff>
      <xdr:row>59</xdr:row>
      <xdr:rowOff>533160</xdr:rowOff>
    </xdr:to>
    <xdr:pic>
      <xdr:nvPicPr>
        <xdr:cNvPr id="115" name="图片 127" descr=""/>
        <xdr:cNvPicPr/>
      </xdr:nvPicPr>
      <xdr:blipFill>
        <a:blip r:embed="rId115"/>
        <a:stretch/>
      </xdr:blipFill>
      <xdr:spPr>
        <a:xfrm>
          <a:off x="14043600" y="31518360"/>
          <a:ext cx="11239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60</xdr:row>
      <xdr:rowOff>0</xdr:rowOff>
    </xdr:from>
    <xdr:to>
      <xdr:col>19</xdr:col>
      <xdr:colOff>959400</xdr:colOff>
      <xdr:row>60</xdr:row>
      <xdr:rowOff>533520</xdr:rowOff>
    </xdr:to>
    <xdr:pic>
      <xdr:nvPicPr>
        <xdr:cNvPr id="116" name="图片 128" descr=""/>
        <xdr:cNvPicPr/>
      </xdr:nvPicPr>
      <xdr:blipFill>
        <a:blip r:embed="rId116"/>
        <a:stretch/>
      </xdr:blipFill>
      <xdr:spPr>
        <a:xfrm>
          <a:off x="13047480" y="32051520"/>
          <a:ext cx="959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60</xdr:row>
      <xdr:rowOff>0</xdr:rowOff>
    </xdr:from>
    <xdr:to>
      <xdr:col>20</xdr:col>
      <xdr:colOff>1364400</xdr:colOff>
      <xdr:row>60</xdr:row>
      <xdr:rowOff>533160</xdr:rowOff>
    </xdr:to>
    <xdr:pic>
      <xdr:nvPicPr>
        <xdr:cNvPr id="117" name="图片 129" descr=""/>
        <xdr:cNvPicPr/>
      </xdr:nvPicPr>
      <xdr:blipFill>
        <a:blip r:embed="rId117"/>
        <a:stretch/>
      </xdr:blipFill>
      <xdr:spPr>
        <a:xfrm>
          <a:off x="14043600" y="32051520"/>
          <a:ext cx="13644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793800</xdr:colOff>
      <xdr:row>6</xdr:row>
      <xdr:rowOff>533520</xdr:rowOff>
    </xdr:to>
    <xdr:pic>
      <xdr:nvPicPr>
        <xdr:cNvPr id="118" name="图片 130" descr=""/>
        <xdr:cNvPicPr/>
      </xdr:nvPicPr>
      <xdr:blipFill>
        <a:blip r:embed="rId118"/>
        <a:stretch/>
      </xdr:blipFill>
      <xdr:spPr>
        <a:xfrm>
          <a:off x="14043600" y="3247920"/>
          <a:ext cx="7938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58</xdr:row>
      <xdr:rowOff>0</xdr:rowOff>
    </xdr:from>
    <xdr:to>
      <xdr:col>20</xdr:col>
      <xdr:colOff>1184040</xdr:colOff>
      <xdr:row>58</xdr:row>
      <xdr:rowOff>533520</xdr:rowOff>
    </xdr:to>
    <xdr:pic>
      <xdr:nvPicPr>
        <xdr:cNvPr id="119" name="图片 132" descr=""/>
        <xdr:cNvPicPr/>
      </xdr:nvPicPr>
      <xdr:blipFill>
        <a:blip r:embed="rId119"/>
        <a:stretch/>
      </xdr:blipFill>
      <xdr:spPr>
        <a:xfrm>
          <a:off x="14043600" y="30984840"/>
          <a:ext cx="11840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901440</xdr:colOff>
      <xdr:row>8</xdr:row>
      <xdr:rowOff>533160</xdr:rowOff>
    </xdr:to>
    <xdr:pic>
      <xdr:nvPicPr>
        <xdr:cNvPr id="120" name="图片 133" descr=""/>
        <xdr:cNvPicPr/>
      </xdr:nvPicPr>
      <xdr:blipFill>
        <a:blip r:embed="rId120"/>
        <a:srcRect l="35832" t="40812" r="46489" b="42072"/>
        <a:stretch/>
      </xdr:blipFill>
      <xdr:spPr>
        <a:xfrm>
          <a:off x="14043600" y="4314960"/>
          <a:ext cx="9014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61</xdr:row>
      <xdr:rowOff>0</xdr:rowOff>
    </xdr:from>
    <xdr:to>
      <xdr:col>20</xdr:col>
      <xdr:colOff>937080</xdr:colOff>
      <xdr:row>61</xdr:row>
      <xdr:rowOff>533520</xdr:rowOff>
    </xdr:to>
    <xdr:pic>
      <xdr:nvPicPr>
        <xdr:cNvPr id="121" name="图片 4" descr=""/>
        <xdr:cNvPicPr/>
      </xdr:nvPicPr>
      <xdr:blipFill>
        <a:blip r:embed="rId121"/>
        <a:stretch/>
      </xdr:blipFill>
      <xdr:spPr>
        <a:xfrm>
          <a:off x="14043600" y="32585040"/>
          <a:ext cx="9370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61</xdr:row>
      <xdr:rowOff>0</xdr:rowOff>
    </xdr:from>
    <xdr:to>
      <xdr:col>19</xdr:col>
      <xdr:colOff>706680</xdr:colOff>
      <xdr:row>61</xdr:row>
      <xdr:rowOff>533520</xdr:rowOff>
    </xdr:to>
    <xdr:pic>
      <xdr:nvPicPr>
        <xdr:cNvPr id="122" name="图片 10" descr="20260122_095559"/>
        <xdr:cNvPicPr/>
      </xdr:nvPicPr>
      <xdr:blipFill>
        <a:blip r:embed="rId122"/>
        <a:stretch/>
      </xdr:blipFill>
      <xdr:spPr>
        <a:xfrm>
          <a:off x="13047480" y="32585040"/>
          <a:ext cx="706680" cy="533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19</xdr:col>
      <xdr:colOff>0</xdr:colOff>
      <xdr:row>62</xdr:row>
      <xdr:rowOff>0</xdr:rowOff>
    </xdr:from>
    <xdr:to>
      <xdr:col>19</xdr:col>
      <xdr:colOff>847800</xdr:colOff>
      <xdr:row>62</xdr:row>
      <xdr:rowOff>533160</xdr:rowOff>
    </xdr:to>
    <xdr:pic>
      <xdr:nvPicPr>
        <xdr:cNvPr id="123" name="图片 16" descr="20260122_095559"/>
        <xdr:cNvPicPr/>
      </xdr:nvPicPr>
      <xdr:blipFill>
        <a:blip r:embed="rId123"/>
        <a:stretch/>
      </xdr:blipFill>
      <xdr:spPr>
        <a:xfrm>
          <a:off x="13047480" y="33118560"/>
          <a:ext cx="8478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62</xdr:row>
      <xdr:rowOff>0</xdr:rowOff>
    </xdr:from>
    <xdr:to>
      <xdr:col>20</xdr:col>
      <xdr:colOff>874080</xdr:colOff>
      <xdr:row>62</xdr:row>
      <xdr:rowOff>533160</xdr:rowOff>
    </xdr:to>
    <xdr:pic>
      <xdr:nvPicPr>
        <xdr:cNvPr id="124" name="图片 20" descr="20260324_144519"/>
        <xdr:cNvPicPr/>
      </xdr:nvPicPr>
      <xdr:blipFill>
        <a:blip r:embed="rId124"/>
        <a:stretch/>
      </xdr:blipFill>
      <xdr:spPr>
        <a:xfrm>
          <a:off x="14043600" y="33118560"/>
          <a:ext cx="874080" cy="533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19</xdr:col>
      <xdr:colOff>0</xdr:colOff>
      <xdr:row>5</xdr:row>
      <xdr:rowOff>0</xdr:rowOff>
    </xdr:from>
    <xdr:to>
      <xdr:col>19</xdr:col>
      <xdr:colOff>833760</xdr:colOff>
      <xdr:row>5</xdr:row>
      <xdr:rowOff>533160</xdr:rowOff>
    </xdr:to>
    <xdr:pic>
      <xdr:nvPicPr>
        <xdr:cNvPr id="125" name="图片 29" descr=""/>
        <xdr:cNvPicPr/>
      </xdr:nvPicPr>
      <xdr:blipFill>
        <a:blip r:embed="rId125"/>
        <a:stretch/>
      </xdr:blipFill>
      <xdr:spPr>
        <a:xfrm>
          <a:off x="13047480" y="2714760"/>
          <a:ext cx="833760" cy="53316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4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C6" activeCellId="0" sqref="C6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78.74"/>
    <col collapsed="false" customWidth="true" hidden="false" outlineLevel="0" max="3" min="3" style="2" width="22.92"/>
    <col collapsed="false" customWidth="true" hidden="false" outlineLevel="0" max="4" min="4" style="2" width="17.77"/>
    <col collapsed="false" customWidth="true" hidden="true" outlineLevel="0" max="5" min="5" style="2" width="36.74"/>
    <col collapsed="false" customWidth="false" hidden="true" outlineLevel="0" max="6" min="6" style="2" width="9.02"/>
    <col collapsed="false" customWidth="true" hidden="false" outlineLevel="0" max="7" min="7" style="2" width="20.37"/>
    <col collapsed="false" customWidth="true" hidden="true" outlineLevel="0" max="8" min="8" style="2" width="14.63"/>
    <col collapsed="false" customWidth="true" hidden="false" outlineLevel="0" max="9" min="9" style="3" width="20.13"/>
    <col collapsed="false" customWidth="true" hidden="true" outlineLevel="0" max="10" min="10" style="3" width="13.53"/>
    <col collapsed="false" customWidth="true" hidden="true" outlineLevel="0" max="11" min="11" style="3" width="12.63"/>
    <col collapsed="false" customWidth="true" hidden="true" outlineLevel="0" max="12" min="12" style="3" width="47.63"/>
    <col collapsed="false" customWidth="true" hidden="true" outlineLevel="0" max="13" min="13" style="3" width="17.13"/>
    <col collapsed="false" customWidth="true" hidden="true" outlineLevel="0" max="14" min="14" style="3" width="22.93"/>
    <col collapsed="false" customWidth="true" hidden="true" outlineLevel="0" max="16" min="15" style="2" width="14.14"/>
    <col collapsed="false" customWidth="true" hidden="true" outlineLevel="0" max="17" min="17" style="2" width="12"/>
    <col collapsed="false" customWidth="true" hidden="true" outlineLevel="0" max="18" min="18" style="2" width="15.88"/>
    <col collapsed="false" customWidth="true" hidden="true" outlineLevel="0" max="19" min="19" style="2" width="15.77"/>
    <col collapsed="false" customWidth="true" hidden="false" outlineLevel="0" max="20" min="20" style="2" width="14.27"/>
    <col collapsed="false" customWidth="true" hidden="false" outlineLevel="0" max="21" min="21" style="2" width="28.75"/>
    <col collapsed="false" customWidth="true" hidden="false" outlineLevel="0" max="22" min="22" style="2" width="14.27"/>
    <col collapsed="false" customWidth="true" hidden="false" outlineLevel="0" max="24" min="23" style="4" width="16.43"/>
    <col collapsed="false" customWidth="true" hidden="false" outlineLevel="0" max="25" min="25" style="5" width="15"/>
    <col collapsed="false" customWidth="true" hidden="false" outlineLevel="0" max="26" min="26" style="1" width="17"/>
    <col collapsed="false" customWidth="true" hidden="false" outlineLevel="0" max="27" min="27" style="1" width="10.63"/>
    <col collapsed="false" customWidth="true" hidden="false" outlineLevel="0" max="28" min="28" style="6" width="11.63"/>
    <col collapsed="false" customWidth="true" hidden="false" outlineLevel="0" max="29" min="29" style="5" width="11.63"/>
    <col collapsed="false" customWidth="true" hidden="false" outlineLevel="0" max="30" min="30" style="1" width="19.63"/>
    <col collapsed="false" customWidth="true" hidden="false" outlineLevel="0" max="31" min="31" style="2" width="18.13"/>
    <col collapsed="false" customWidth="true" hidden="false" outlineLevel="0" max="32" min="32" style="2" width="22.92"/>
    <col collapsed="false" customWidth="true" hidden="false" outlineLevel="0" max="33" min="33" style="2" width="17"/>
    <col collapsed="false" customWidth="true" hidden="false" outlineLevel="0" max="34" min="34" style="2" width="11.46"/>
    <col collapsed="false" customWidth="true" hidden="false" outlineLevel="0" max="35" min="35" style="2" width="14.87"/>
    <col collapsed="false" customWidth="false" hidden="false" outlineLevel="0" max="16384" min="36" style="2" width="9"/>
  </cols>
  <sheetData>
    <row r="1" s="11" customFormat="true" ht="45.7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2</v>
      </c>
      <c r="AG1" s="7" t="s">
        <v>31</v>
      </c>
      <c r="AH1" s="10" t="s">
        <v>32</v>
      </c>
    </row>
    <row r="2" customFormat="false" ht="42" hidden="false" customHeight="true" outlineLevel="0" collapsed="false">
      <c r="A2" s="12" t="s">
        <v>33</v>
      </c>
      <c r="B2" s="12" t="s">
        <v>34</v>
      </c>
      <c r="C2" s="12" t="s">
        <v>35</v>
      </c>
      <c r="D2" s="13" t="s">
        <v>36</v>
      </c>
      <c r="E2" s="12" t="s">
        <v>37</v>
      </c>
      <c r="F2" s="14"/>
      <c r="G2" s="12" t="s">
        <v>38</v>
      </c>
      <c r="H2" s="12" t="s">
        <v>39</v>
      </c>
      <c r="I2" s="12" t="s">
        <v>40</v>
      </c>
      <c r="J2" s="12" t="n">
        <v>8466200090</v>
      </c>
      <c r="K2" s="12" t="n">
        <v>84662090</v>
      </c>
      <c r="L2" s="15" t="s">
        <v>41</v>
      </c>
      <c r="M2" s="14" t="s">
        <v>42</v>
      </c>
      <c r="N2" s="16" t="s">
        <v>43</v>
      </c>
      <c r="O2" s="16" t="s">
        <v>39</v>
      </c>
      <c r="P2" s="16" t="s">
        <v>39</v>
      </c>
      <c r="Q2" s="17" t="n">
        <v>46098</v>
      </c>
      <c r="R2" s="16" t="s">
        <v>44</v>
      </c>
      <c r="S2" s="16" t="s">
        <v>45</v>
      </c>
      <c r="T2" s="18"/>
      <c r="U2" s="16"/>
      <c r="V2" s="16" t="n">
        <v>8</v>
      </c>
      <c r="W2" s="19" t="n">
        <v>372</v>
      </c>
      <c r="X2" s="20" t="n">
        <f aca="false">ROUND(W2/1.13*1.08/6.9228,4)</f>
        <v>51.3578</v>
      </c>
      <c r="Y2" s="21" t="n">
        <f aca="false">ROUND(X2*V2,2)</f>
        <v>410.86</v>
      </c>
      <c r="Z2" s="22" t="s">
        <v>46</v>
      </c>
      <c r="AA2" s="22" t="n">
        <v>1</v>
      </c>
      <c r="AB2" s="23" t="n">
        <v>13.6</v>
      </c>
      <c r="AC2" s="12" t="n">
        <v>10.2</v>
      </c>
      <c r="AD2" s="22" t="s">
        <v>47</v>
      </c>
      <c r="AE2" s="16" t="s">
        <v>48</v>
      </c>
      <c r="AF2" s="12" t="s">
        <v>35</v>
      </c>
      <c r="AG2" s="24" t="s">
        <v>49</v>
      </c>
      <c r="AH2" s="20" t="n">
        <f aca="false">ROUND(W2/1.13*1.08,4)</f>
        <v>355.5398</v>
      </c>
    </row>
    <row r="3" customFormat="false" ht="42" hidden="false" customHeight="true" outlineLevel="0" collapsed="false">
      <c r="A3" s="12" t="s">
        <v>33</v>
      </c>
      <c r="B3" s="12" t="s">
        <v>50</v>
      </c>
      <c r="C3" s="12" t="s">
        <v>35</v>
      </c>
      <c r="D3" s="13" t="s">
        <v>36</v>
      </c>
      <c r="E3" s="12" t="s">
        <v>37</v>
      </c>
      <c r="F3" s="14"/>
      <c r="G3" s="12" t="s">
        <v>51</v>
      </c>
      <c r="H3" s="12" t="s">
        <v>39</v>
      </c>
      <c r="I3" s="12" t="s">
        <v>52</v>
      </c>
      <c r="J3" s="12" t="n">
        <v>8466200090</v>
      </c>
      <c r="K3" s="12" t="n">
        <v>84662090</v>
      </c>
      <c r="L3" s="15" t="s">
        <v>53</v>
      </c>
      <c r="M3" s="14" t="s">
        <v>42</v>
      </c>
      <c r="N3" s="16" t="s">
        <v>43</v>
      </c>
      <c r="O3" s="16" t="s">
        <v>39</v>
      </c>
      <c r="P3" s="16" t="s">
        <v>39</v>
      </c>
      <c r="Q3" s="17" t="n">
        <v>46098</v>
      </c>
      <c r="R3" s="16" t="s">
        <v>44</v>
      </c>
      <c r="S3" s="16" t="s">
        <v>45</v>
      </c>
      <c r="T3" s="18"/>
      <c r="U3" s="16"/>
      <c r="V3" s="16" t="n">
        <v>2</v>
      </c>
      <c r="W3" s="19" t="n">
        <v>372</v>
      </c>
      <c r="X3" s="20" t="n">
        <f aca="false">ROUND(W3/1.13*1.08/6.9228,4)</f>
        <v>51.3578</v>
      </c>
      <c r="Y3" s="21" t="n">
        <f aca="false">ROUND(X3*V3,2)</f>
        <v>102.72</v>
      </c>
      <c r="Z3" s="22"/>
      <c r="AA3" s="22"/>
      <c r="AB3" s="23"/>
      <c r="AC3" s="12" t="n">
        <v>1.9</v>
      </c>
      <c r="AD3" s="22"/>
      <c r="AE3" s="16" t="s">
        <v>54</v>
      </c>
      <c r="AF3" s="12" t="s">
        <v>35</v>
      </c>
      <c r="AG3" s="24" t="s">
        <v>49</v>
      </c>
      <c r="AH3" s="20" t="n">
        <f aca="false">ROUND(W3/1.13*1.08,4)</f>
        <v>355.5398</v>
      </c>
    </row>
    <row r="4" customFormat="false" ht="42" hidden="false" customHeight="true" outlineLevel="0" collapsed="false">
      <c r="A4" s="12" t="s">
        <v>33</v>
      </c>
      <c r="B4" s="12" t="s">
        <v>55</v>
      </c>
      <c r="C4" s="12" t="s">
        <v>35</v>
      </c>
      <c r="D4" s="13" t="s">
        <v>36</v>
      </c>
      <c r="E4" s="12" t="s">
        <v>37</v>
      </c>
      <c r="F4" s="14"/>
      <c r="G4" s="12" t="s">
        <v>56</v>
      </c>
      <c r="H4" s="12" t="s">
        <v>39</v>
      </c>
      <c r="I4" s="12" t="s">
        <v>57</v>
      </c>
      <c r="J4" s="12" t="n">
        <v>8466200090</v>
      </c>
      <c r="K4" s="12" t="n">
        <v>84662090</v>
      </c>
      <c r="L4" s="15" t="s">
        <v>58</v>
      </c>
      <c r="M4" s="14" t="s">
        <v>42</v>
      </c>
      <c r="N4" s="16" t="s">
        <v>43</v>
      </c>
      <c r="O4" s="16" t="s">
        <v>39</v>
      </c>
      <c r="P4" s="16" t="s">
        <v>39</v>
      </c>
      <c r="Q4" s="17" t="n">
        <v>46104</v>
      </c>
      <c r="R4" s="16" t="s">
        <v>44</v>
      </c>
      <c r="S4" s="16" t="s">
        <v>45</v>
      </c>
      <c r="T4" s="18"/>
      <c r="U4" s="16"/>
      <c r="V4" s="16" t="n">
        <v>8</v>
      </c>
      <c r="W4" s="19" t="n">
        <v>372</v>
      </c>
      <c r="X4" s="20" t="n">
        <f aca="false">ROUND(W4/1.13*1.08/6.9228,4)</f>
        <v>51.3578</v>
      </c>
      <c r="Y4" s="21" t="n">
        <f aca="false">ROUND(X4*V4,2)</f>
        <v>410.86</v>
      </c>
      <c r="Z4" s="22" t="s">
        <v>59</v>
      </c>
      <c r="AA4" s="22" t="n">
        <v>1</v>
      </c>
      <c r="AB4" s="23" t="n">
        <v>12.8</v>
      </c>
      <c r="AC4" s="12" t="n">
        <v>9.6</v>
      </c>
      <c r="AD4" s="22" t="s">
        <v>60</v>
      </c>
      <c r="AE4" s="16" t="s">
        <v>61</v>
      </c>
      <c r="AF4" s="12" t="s">
        <v>35</v>
      </c>
      <c r="AG4" s="24" t="s">
        <v>49</v>
      </c>
      <c r="AH4" s="20" t="n">
        <f aca="false">ROUND(W4/1.13*1.08,4)</f>
        <v>355.5398</v>
      </c>
    </row>
    <row r="5" customFormat="false" ht="42" hidden="false" customHeight="true" outlineLevel="0" collapsed="false">
      <c r="A5" s="12" t="s">
        <v>33</v>
      </c>
      <c r="B5" s="12" t="s">
        <v>62</v>
      </c>
      <c r="C5" s="12" t="s">
        <v>35</v>
      </c>
      <c r="D5" s="13" t="s">
        <v>36</v>
      </c>
      <c r="E5" s="12" t="s">
        <v>37</v>
      </c>
      <c r="F5" s="14"/>
      <c r="G5" s="12" t="s">
        <v>63</v>
      </c>
      <c r="H5" s="12" t="s">
        <v>39</v>
      </c>
      <c r="I5" s="12" t="s">
        <v>64</v>
      </c>
      <c r="J5" s="12" t="n">
        <v>8466200090</v>
      </c>
      <c r="K5" s="12" t="n">
        <v>84662090</v>
      </c>
      <c r="L5" s="15" t="s">
        <v>65</v>
      </c>
      <c r="M5" s="14" t="s">
        <v>42</v>
      </c>
      <c r="N5" s="16" t="s">
        <v>43</v>
      </c>
      <c r="O5" s="16" t="s">
        <v>39</v>
      </c>
      <c r="P5" s="16" t="s">
        <v>39</v>
      </c>
      <c r="Q5" s="17" t="n">
        <v>46104</v>
      </c>
      <c r="R5" s="16" t="s">
        <v>44</v>
      </c>
      <c r="S5" s="16" t="s">
        <v>45</v>
      </c>
      <c r="T5" s="18"/>
      <c r="U5" s="16"/>
      <c r="V5" s="16" t="n">
        <v>2</v>
      </c>
      <c r="W5" s="19" t="n">
        <v>372</v>
      </c>
      <c r="X5" s="20" t="n">
        <f aca="false">ROUND(W5/1.13*1.08/6.9228,4)</f>
        <v>51.3578</v>
      </c>
      <c r="Y5" s="21" t="n">
        <f aca="false">ROUND(X5*V5,2)</f>
        <v>102.72</v>
      </c>
      <c r="Z5" s="22"/>
      <c r="AA5" s="22"/>
      <c r="AB5" s="23"/>
      <c r="AC5" s="12" t="n">
        <v>2.3</v>
      </c>
      <c r="AD5" s="22"/>
      <c r="AE5" s="16" t="s">
        <v>66</v>
      </c>
      <c r="AF5" s="12" t="s">
        <v>35</v>
      </c>
      <c r="AG5" s="24" t="s">
        <v>49</v>
      </c>
      <c r="AH5" s="20" t="n">
        <f aca="false">ROUND(W5/1.13*1.08,4)</f>
        <v>355.5398</v>
      </c>
    </row>
    <row r="6" customFormat="false" ht="42" hidden="false" customHeight="true" outlineLevel="0" collapsed="false">
      <c r="A6" s="12" t="s">
        <v>33</v>
      </c>
      <c r="B6" s="12" t="s">
        <v>67</v>
      </c>
      <c r="C6" s="12" t="s">
        <v>35</v>
      </c>
      <c r="D6" s="13" t="s">
        <v>36</v>
      </c>
      <c r="E6" s="12" t="s">
        <v>37</v>
      </c>
      <c r="F6" s="14"/>
      <c r="G6" s="12" t="s">
        <v>68</v>
      </c>
      <c r="H6" s="12" t="s">
        <v>39</v>
      </c>
      <c r="I6" s="12" t="s">
        <v>69</v>
      </c>
      <c r="J6" s="12" t="n">
        <v>8466200090</v>
      </c>
      <c r="K6" s="12" t="n">
        <v>84662090</v>
      </c>
      <c r="L6" s="15" t="s">
        <v>70</v>
      </c>
      <c r="M6" s="14" t="s">
        <v>42</v>
      </c>
      <c r="N6" s="16" t="s">
        <v>43</v>
      </c>
      <c r="O6" s="16" t="s">
        <v>39</v>
      </c>
      <c r="P6" s="16" t="s">
        <v>39</v>
      </c>
      <c r="Q6" s="17" t="n">
        <v>46107</v>
      </c>
      <c r="R6" s="16" t="s">
        <v>44</v>
      </c>
      <c r="S6" s="16" t="s">
        <v>45</v>
      </c>
      <c r="T6" s="18"/>
      <c r="U6" s="16"/>
      <c r="V6" s="16" t="n">
        <v>8</v>
      </c>
      <c r="W6" s="19" t="n">
        <v>372</v>
      </c>
      <c r="X6" s="20" t="n">
        <f aca="false">ROUND(W6/1.13*1.08/6.9228,4)</f>
        <v>51.3578</v>
      </c>
      <c r="Y6" s="21" t="n">
        <f aca="false">ROUND(X6*V6,2)</f>
        <v>410.86</v>
      </c>
      <c r="Z6" s="22" t="s">
        <v>71</v>
      </c>
      <c r="AA6" s="22" t="n">
        <v>1</v>
      </c>
      <c r="AB6" s="23" t="n">
        <v>11.2</v>
      </c>
      <c r="AC6" s="12" t="n">
        <v>10.2</v>
      </c>
      <c r="AD6" s="22" t="s">
        <v>72</v>
      </c>
      <c r="AE6" s="16" t="s">
        <v>73</v>
      </c>
      <c r="AF6" s="12" t="s">
        <v>35</v>
      </c>
      <c r="AG6" s="24" t="s">
        <v>49</v>
      </c>
      <c r="AH6" s="20" t="n">
        <f aca="false">ROUND(W6/1.13*1.08,4)</f>
        <v>355.5398</v>
      </c>
    </row>
    <row r="7" customFormat="false" ht="42" hidden="false" customHeight="true" outlineLevel="0" collapsed="false">
      <c r="A7" s="25" t="s">
        <v>33</v>
      </c>
      <c r="B7" s="12" t="s">
        <v>74</v>
      </c>
      <c r="C7" s="12" t="s">
        <v>75</v>
      </c>
      <c r="D7" s="13" t="s">
        <v>76</v>
      </c>
      <c r="E7" s="12" t="s">
        <v>77</v>
      </c>
      <c r="F7" s="14"/>
      <c r="G7" s="12" t="s">
        <v>78</v>
      </c>
      <c r="H7" s="12" t="s">
        <v>39</v>
      </c>
      <c r="I7" s="12" t="s">
        <v>79</v>
      </c>
      <c r="J7" s="12" t="n">
        <v>8466200090</v>
      </c>
      <c r="K7" s="12" t="n">
        <v>84662090</v>
      </c>
      <c r="L7" s="15" t="s">
        <v>80</v>
      </c>
      <c r="M7" s="14" t="s">
        <v>81</v>
      </c>
      <c r="N7" s="16" t="s">
        <v>82</v>
      </c>
      <c r="O7" s="16" t="s">
        <v>39</v>
      </c>
      <c r="P7" s="16" t="s">
        <v>39</v>
      </c>
      <c r="Q7" s="17" t="n">
        <v>46100</v>
      </c>
      <c r="R7" s="16" t="s">
        <v>44</v>
      </c>
      <c r="S7" s="16" t="s">
        <v>45</v>
      </c>
      <c r="T7" s="18"/>
      <c r="U7" s="16"/>
      <c r="V7" s="16" t="n">
        <v>2</v>
      </c>
      <c r="W7" s="19" t="n">
        <v>15</v>
      </c>
      <c r="X7" s="20" t="n">
        <f aca="false">ROUND(W7/1.13*1.08/6.9228,4)</f>
        <v>2.0709</v>
      </c>
      <c r="Y7" s="21" t="n">
        <f aca="false">ROUND(X7*V7,2)</f>
        <v>4.14</v>
      </c>
      <c r="Z7" s="22" t="s">
        <v>83</v>
      </c>
      <c r="AA7" s="22" t="n">
        <v>1</v>
      </c>
      <c r="AB7" s="23" t="n">
        <v>19.75</v>
      </c>
      <c r="AC7" s="12" t="n">
        <v>0.4</v>
      </c>
      <c r="AD7" s="22" t="s">
        <v>84</v>
      </c>
      <c r="AE7" s="16" t="s">
        <v>85</v>
      </c>
      <c r="AF7" s="12" t="s">
        <v>75</v>
      </c>
      <c r="AG7" s="24" t="s">
        <v>49</v>
      </c>
      <c r="AH7" s="20" t="n">
        <f aca="false">ROUND(W7/1.13*1.08,4)</f>
        <v>14.3363</v>
      </c>
    </row>
    <row r="8" customFormat="false" ht="42" hidden="false" customHeight="true" outlineLevel="0" collapsed="false">
      <c r="A8" s="12" t="s">
        <v>86</v>
      </c>
      <c r="B8" s="12" t="s">
        <v>87</v>
      </c>
      <c r="C8" s="12" t="s">
        <v>75</v>
      </c>
      <c r="D8" s="13" t="s">
        <v>88</v>
      </c>
      <c r="E8" s="12" t="s">
        <v>77</v>
      </c>
      <c r="F8" s="14"/>
      <c r="G8" s="12" t="s">
        <v>78</v>
      </c>
      <c r="H8" s="12" t="s">
        <v>39</v>
      </c>
      <c r="I8" s="12" t="s">
        <v>89</v>
      </c>
      <c r="J8" s="12" t="n">
        <v>8466200090</v>
      </c>
      <c r="K8" s="12" t="n">
        <v>84662090</v>
      </c>
      <c r="L8" s="15" t="s">
        <v>80</v>
      </c>
      <c r="M8" s="14" t="s">
        <v>90</v>
      </c>
      <c r="N8" s="16" t="s">
        <v>91</v>
      </c>
      <c r="O8" s="16" t="s">
        <v>39</v>
      </c>
      <c r="P8" s="16" t="s">
        <v>39</v>
      </c>
      <c r="Q8" s="17" t="n">
        <v>46100</v>
      </c>
      <c r="R8" s="16" t="s">
        <v>44</v>
      </c>
      <c r="S8" s="16" t="s">
        <v>45</v>
      </c>
      <c r="T8" s="18"/>
      <c r="U8" s="16"/>
      <c r="V8" s="16" t="n">
        <v>1</v>
      </c>
      <c r="W8" s="19" t="n">
        <v>15</v>
      </c>
      <c r="X8" s="20" t="n">
        <f aca="false">ROUND(W8/1.13*1.08/6.9228,4)</f>
        <v>2.0709</v>
      </c>
      <c r="Y8" s="21" t="n">
        <f aca="false">ROUND(X8*V8,2)</f>
        <v>2.07</v>
      </c>
      <c r="Z8" s="22"/>
      <c r="AA8" s="22"/>
      <c r="AB8" s="23"/>
      <c r="AC8" s="12" t="n">
        <v>0.3</v>
      </c>
      <c r="AD8" s="22"/>
      <c r="AE8" s="16" t="s">
        <v>92</v>
      </c>
      <c r="AF8" s="12" t="s">
        <v>75</v>
      </c>
      <c r="AG8" s="24" t="s">
        <v>49</v>
      </c>
      <c r="AH8" s="20" t="n">
        <f aca="false">ROUND(W8/1.13*1.08,4)</f>
        <v>14.3363</v>
      </c>
    </row>
    <row r="9" customFormat="false" ht="42" hidden="false" customHeight="true" outlineLevel="0" collapsed="false">
      <c r="A9" s="12" t="s">
        <v>93</v>
      </c>
      <c r="B9" s="12" t="s">
        <v>94</v>
      </c>
      <c r="C9" s="12" t="s">
        <v>75</v>
      </c>
      <c r="D9" s="13" t="s">
        <v>95</v>
      </c>
      <c r="E9" s="12" t="s">
        <v>77</v>
      </c>
      <c r="F9" s="14"/>
      <c r="G9" s="12" t="s">
        <v>78</v>
      </c>
      <c r="H9" s="12" t="s">
        <v>39</v>
      </c>
      <c r="I9" s="12" t="s">
        <v>96</v>
      </c>
      <c r="J9" s="12" t="n">
        <v>8466200090</v>
      </c>
      <c r="K9" s="12" t="n">
        <v>84662090</v>
      </c>
      <c r="L9" s="15" t="s">
        <v>80</v>
      </c>
      <c r="M9" s="14" t="s">
        <v>90</v>
      </c>
      <c r="N9" s="16" t="s">
        <v>91</v>
      </c>
      <c r="O9" s="16" t="s">
        <v>39</v>
      </c>
      <c r="P9" s="16" t="s">
        <v>39</v>
      </c>
      <c r="Q9" s="17" t="n">
        <v>46100</v>
      </c>
      <c r="R9" s="16" t="s">
        <v>44</v>
      </c>
      <c r="S9" s="16" t="s">
        <v>45</v>
      </c>
      <c r="T9" s="18"/>
      <c r="U9" s="16"/>
      <c r="V9" s="16" t="n">
        <v>1</v>
      </c>
      <c r="W9" s="19" t="n">
        <v>15</v>
      </c>
      <c r="X9" s="20" t="n">
        <f aca="false">ROUND(W9/1.13*1.08/6.9228,4)</f>
        <v>2.0709</v>
      </c>
      <c r="Y9" s="21" t="n">
        <f aca="false">ROUND(X9*V9,2)</f>
        <v>2.07</v>
      </c>
      <c r="Z9" s="22"/>
      <c r="AA9" s="22"/>
      <c r="AB9" s="23"/>
      <c r="AC9" s="12" t="n">
        <v>0.2</v>
      </c>
      <c r="AD9" s="22"/>
      <c r="AE9" s="16" t="s">
        <v>97</v>
      </c>
      <c r="AF9" s="12" t="s">
        <v>75</v>
      </c>
      <c r="AG9" s="24" t="s">
        <v>49</v>
      </c>
      <c r="AH9" s="20" t="n">
        <f aca="false">ROUND(W9/1.13*1.08,4)</f>
        <v>14.3363</v>
      </c>
    </row>
    <row r="10" customFormat="false" ht="42" hidden="false" customHeight="true" outlineLevel="0" collapsed="false">
      <c r="A10" s="12" t="s">
        <v>98</v>
      </c>
      <c r="B10" s="12" t="s">
        <v>99</v>
      </c>
      <c r="C10" s="12" t="s">
        <v>75</v>
      </c>
      <c r="D10" s="13" t="s">
        <v>100</v>
      </c>
      <c r="E10" s="12" t="s">
        <v>77</v>
      </c>
      <c r="F10" s="14"/>
      <c r="G10" s="12" t="s">
        <v>78</v>
      </c>
      <c r="H10" s="12" t="s">
        <v>39</v>
      </c>
      <c r="I10" s="12" t="s">
        <v>101</v>
      </c>
      <c r="J10" s="12" t="n">
        <v>8466200090</v>
      </c>
      <c r="K10" s="12" t="n">
        <v>84662090</v>
      </c>
      <c r="L10" s="15" t="s">
        <v>80</v>
      </c>
      <c r="M10" s="14" t="s">
        <v>90</v>
      </c>
      <c r="N10" s="16" t="s">
        <v>91</v>
      </c>
      <c r="O10" s="16" t="s">
        <v>39</v>
      </c>
      <c r="P10" s="16" t="s">
        <v>39</v>
      </c>
      <c r="Q10" s="17" t="n">
        <v>46100</v>
      </c>
      <c r="R10" s="16" t="s">
        <v>44</v>
      </c>
      <c r="S10" s="16" t="s">
        <v>45</v>
      </c>
      <c r="T10" s="18"/>
      <c r="U10" s="16"/>
      <c r="V10" s="16" t="n">
        <v>1</v>
      </c>
      <c r="W10" s="19" t="n">
        <v>15</v>
      </c>
      <c r="X10" s="20" t="n">
        <f aca="false">ROUND(W10/1.13*1.08/6.9228,4)</f>
        <v>2.0709</v>
      </c>
      <c r="Y10" s="21" t="n">
        <f aca="false">ROUND(X10*V10,2)</f>
        <v>2.07</v>
      </c>
      <c r="Z10" s="22"/>
      <c r="AA10" s="22"/>
      <c r="AB10" s="23"/>
      <c r="AC10" s="12" t="n">
        <v>0.2</v>
      </c>
      <c r="AD10" s="22"/>
      <c r="AE10" s="16" t="s">
        <v>97</v>
      </c>
      <c r="AF10" s="12" t="s">
        <v>75</v>
      </c>
      <c r="AG10" s="24" t="s">
        <v>49</v>
      </c>
      <c r="AH10" s="20" t="n">
        <f aca="false">ROUND(W10/1.13*1.08,4)</f>
        <v>14.3363</v>
      </c>
    </row>
    <row r="11" customFormat="false" ht="42" hidden="false" customHeight="true" outlineLevel="0" collapsed="false">
      <c r="A11" s="12" t="s">
        <v>102</v>
      </c>
      <c r="B11" s="12" t="s">
        <v>103</v>
      </c>
      <c r="C11" s="12" t="s">
        <v>75</v>
      </c>
      <c r="D11" s="13" t="s">
        <v>104</v>
      </c>
      <c r="E11" s="12" t="s">
        <v>77</v>
      </c>
      <c r="F11" s="14"/>
      <c r="G11" s="12" t="s">
        <v>78</v>
      </c>
      <c r="H11" s="12" t="s">
        <v>39</v>
      </c>
      <c r="I11" s="12" t="s">
        <v>105</v>
      </c>
      <c r="J11" s="12" t="n">
        <v>8466200090</v>
      </c>
      <c r="K11" s="12" t="n">
        <v>84662090</v>
      </c>
      <c r="L11" s="15" t="s">
        <v>80</v>
      </c>
      <c r="M11" s="14" t="s">
        <v>81</v>
      </c>
      <c r="N11" s="16" t="s">
        <v>82</v>
      </c>
      <c r="O11" s="16" t="s">
        <v>39</v>
      </c>
      <c r="P11" s="16" t="s">
        <v>39</v>
      </c>
      <c r="Q11" s="17" t="n">
        <v>46100</v>
      </c>
      <c r="R11" s="16" t="s">
        <v>44</v>
      </c>
      <c r="S11" s="16" t="s">
        <v>45</v>
      </c>
      <c r="T11" s="18"/>
      <c r="U11" s="16"/>
      <c r="V11" s="16" t="n">
        <v>1</v>
      </c>
      <c r="W11" s="19" t="n">
        <v>15</v>
      </c>
      <c r="X11" s="20" t="n">
        <f aca="false">ROUND(W11/1.13*1.08/6.9228,4)</f>
        <v>2.0709</v>
      </c>
      <c r="Y11" s="21" t="n">
        <f aca="false">ROUND(X11*V11,2)</f>
        <v>2.07</v>
      </c>
      <c r="Z11" s="22"/>
      <c r="AA11" s="22"/>
      <c r="AB11" s="23"/>
      <c r="AC11" s="12" t="n">
        <v>0.2</v>
      </c>
      <c r="AD11" s="22"/>
      <c r="AE11" s="16" t="s">
        <v>106</v>
      </c>
      <c r="AF11" s="12" t="s">
        <v>75</v>
      </c>
      <c r="AG11" s="24" t="s">
        <v>49</v>
      </c>
      <c r="AH11" s="20" t="n">
        <f aca="false">ROUND(W11/1.13*1.08,4)</f>
        <v>14.3363</v>
      </c>
    </row>
    <row r="12" customFormat="false" ht="42" hidden="false" customHeight="true" outlineLevel="0" collapsed="false">
      <c r="A12" s="12" t="s">
        <v>107</v>
      </c>
      <c r="B12" s="12" t="s">
        <v>108</v>
      </c>
      <c r="C12" s="12" t="s">
        <v>75</v>
      </c>
      <c r="D12" s="13" t="s">
        <v>109</v>
      </c>
      <c r="E12" s="12" t="s">
        <v>77</v>
      </c>
      <c r="F12" s="14"/>
      <c r="G12" s="12" t="s">
        <v>78</v>
      </c>
      <c r="H12" s="12" t="s">
        <v>39</v>
      </c>
      <c r="I12" s="12" t="s">
        <v>110</v>
      </c>
      <c r="J12" s="12" t="n">
        <v>8466200090</v>
      </c>
      <c r="K12" s="12" t="n">
        <v>84662090</v>
      </c>
      <c r="L12" s="15" t="s">
        <v>80</v>
      </c>
      <c r="M12" s="14" t="s">
        <v>81</v>
      </c>
      <c r="N12" s="16" t="s">
        <v>82</v>
      </c>
      <c r="O12" s="16" t="s">
        <v>39</v>
      </c>
      <c r="P12" s="16" t="s">
        <v>39</v>
      </c>
      <c r="Q12" s="17" t="n">
        <v>46100</v>
      </c>
      <c r="R12" s="16" t="s">
        <v>44</v>
      </c>
      <c r="S12" s="16" t="s">
        <v>45</v>
      </c>
      <c r="T12" s="18"/>
      <c r="U12" s="16"/>
      <c r="V12" s="16" t="n">
        <v>1</v>
      </c>
      <c r="W12" s="19" t="n">
        <v>20</v>
      </c>
      <c r="X12" s="20" t="n">
        <f aca="false">ROUND(W12/1.13*1.08/6.9228,4)</f>
        <v>2.7612</v>
      </c>
      <c r="Y12" s="21" t="n">
        <f aca="false">ROUND(X12*V12,2)</f>
        <v>2.76</v>
      </c>
      <c r="Z12" s="22"/>
      <c r="AA12" s="22"/>
      <c r="AB12" s="23"/>
      <c r="AC12" s="12" t="n">
        <v>0.2</v>
      </c>
      <c r="AD12" s="22"/>
      <c r="AE12" s="16" t="s">
        <v>111</v>
      </c>
      <c r="AF12" s="12" t="s">
        <v>75</v>
      </c>
      <c r="AG12" s="24" t="s">
        <v>49</v>
      </c>
      <c r="AH12" s="20" t="n">
        <f aca="false">ROUND(W12/1.13*1.08,4)</f>
        <v>19.115</v>
      </c>
    </row>
    <row r="13" customFormat="false" ht="42" hidden="false" customHeight="true" outlineLevel="0" collapsed="false">
      <c r="A13" s="12" t="s">
        <v>112</v>
      </c>
      <c r="B13" s="12" t="s">
        <v>113</v>
      </c>
      <c r="C13" s="12" t="s">
        <v>75</v>
      </c>
      <c r="D13" s="13" t="s">
        <v>114</v>
      </c>
      <c r="E13" s="12" t="s">
        <v>77</v>
      </c>
      <c r="F13" s="14"/>
      <c r="G13" s="12" t="s">
        <v>78</v>
      </c>
      <c r="H13" s="12" t="s">
        <v>39</v>
      </c>
      <c r="I13" s="12" t="s">
        <v>115</v>
      </c>
      <c r="J13" s="12" t="n">
        <v>8466200090</v>
      </c>
      <c r="K13" s="12" t="n">
        <v>84662090</v>
      </c>
      <c r="L13" s="15" t="s">
        <v>80</v>
      </c>
      <c r="M13" s="14" t="s">
        <v>116</v>
      </c>
      <c r="N13" s="16" t="s">
        <v>117</v>
      </c>
      <c r="O13" s="16" t="s">
        <v>39</v>
      </c>
      <c r="P13" s="16" t="s">
        <v>39</v>
      </c>
      <c r="Q13" s="17" t="n">
        <v>46100</v>
      </c>
      <c r="R13" s="16" t="s">
        <v>44</v>
      </c>
      <c r="S13" s="16" t="s">
        <v>45</v>
      </c>
      <c r="T13" s="18"/>
      <c r="U13" s="16"/>
      <c r="V13" s="16" t="n">
        <v>1</v>
      </c>
      <c r="W13" s="19" t="n">
        <v>300</v>
      </c>
      <c r="X13" s="20" t="n">
        <f aca="false">ROUND(W13/1.13*1.08/6.9228,4)</f>
        <v>41.4176</v>
      </c>
      <c r="Y13" s="21" t="n">
        <f aca="false">ROUND(X13*V13,2)</f>
        <v>41.42</v>
      </c>
      <c r="Z13" s="22"/>
      <c r="AA13" s="22"/>
      <c r="AB13" s="23"/>
      <c r="AC13" s="12" t="n">
        <v>3.2</v>
      </c>
      <c r="AD13" s="22"/>
      <c r="AE13" s="16" t="s">
        <v>118</v>
      </c>
      <c r="AF13" s="12" t="s">
        <v>75</v>
      </c>
      <c r="AG13" s="24" t="s">
        <v>49</v>
      </c>
      <c r="AH13" s="20" t="n">
        <f aca="false">ROUND(W13/1.13*1.08,4)</f>
        <v>286.7257</v>
      </c>
    </row>
    <row r="14" customFormat="false" ht="42" hidden="false" customHeight="true" outlineLevel="0" collapsed="false">
      <c r="A14" s="12" t="s">
        <v>119</v>
      </c>
      <c r="B14" s="12" t="s">
        <v>120</v>
      </c>
      <c r="C14" s="12" t="s">
        <v>75</v>
      </c>
      <c r="D14" s="13" t="s">
        <v>121</v>
      </c>
      <c r="E14" s="12" t="s">
        <v>77</v>
      </c>
      <c r="F14" s="14"/>
      <c r="G14" s="12" t="s">
        <v>78</v>
      </c>
      <c r="H14" s="12" t="s">
        <v>39</v>
      </c>
      <c r="I14" s="12" t="s">
        <v>122</v>
      </c>
      <c r="J14" s="12" t="n">
        <v>8466200090</v>
      </c>
      <c r="K14" s="12" t="n">
        <v>84662090</v>
      </c>
      <c r="L14" s="15" t="s">
        <v>80</v>
      </c>
      <c r="M14" s="14" t="s">
        <v>81</v>
      </c>
      <c r="N14" s="16" t="s">
        <v>82</v>
      </c>
      <c r="O14" s="16" t="s">
        <v>39</v>
      </c>
      <c r="P14" s="16" t="s">
        <v>39</v>
      </c>
      <c r="Q14" s="17" t="n">
        <v>46100</v>
      </c>
      <c r="R14" s="16" t="s">
        <v>44</v>
      </c>
      <c r="S14" s="16" t="s">
        <v>45</v>
      </c>
      <c r="T14" s="18"/>
      <c r="U14" s="16"/>
      <c r="V14" s="16" t="n">
        <v>4</v>
      </c>
      <c r="W14" s="19" t="n">
        <v>15</v>
      </c>
      <c r="X14" s="20" t="n">
        <f aca="false">ROUND(W14/1.13*1.08/6.9228,4)</f>
        <v>2.0709</v>
      </c>
      <c r="Y14" s="21" t="n">
        <f aca="false">ROUND(X14*V14,2)</f>
        <v>8.28</v>
      </c>
      <c r="Z14" s="22"/>
      <c r="AA14" s="22"/>
      <c r="AB14" s="23"/>
      <c r="AC14" s="12" t="n">
        <v>0.8</v>
      </c>
      <c r="AD14" s="22"/>
      <c r="AE14" s="16" t="s">
        <v>111</v>
      </c>
      <c r="AF14" s="12" t="s">
        <v>75</v>
      </c>
      <c r="AG14" s="24" t="s">
        <v>49</v>
      </c>
      <c r="AH14" s="20" t="n">
        <f aca="false">ROUND(W14/1.13*1.08,4)</f>
        <v>14.3363</v>
      </c>
    </row>
    <row r="15" customFormat="false" ht="42" hidden="false" customHeight="true" outlineLevel="0" collapsed="false">
      <c r="A15" s="12" t="s">
        <v>123</v>
      </c>
      <c r="B15" s="12" t="s">
        <v>124</v>
      </c>
      <c r="C15" s="12" t="s">
        <v>75</v>
      </c>
      <c r="D15" s="13" t="s">
        <v>125</v>
      </c>
      <c r="E15" s="12" t="s">
        <v>77</v>
      </c>
      <c r="F15" s="14"/>
      <c r="G15" s="12" t="s">
        <v>78</v>
      </c>
      <c r="H15" s="12" t="s">
        <v>39</v>
      </c>
      <c r="I15" s="12" t="s">
        <v>126</v>
      </c>
      <c r="J15" s="12" t="n">
        <v>8466200090</v>
      </c>
      <c r="K15" s="12" t="n">
        <v>84662090</v>
      </c>
      <c r="L15" s="15" t="s">
        <v>80</v>
      </c>
      <c r="M15" s="14" t="s">
        <v>81</v>
      </c>
      <c r="N15" s="16" t="s">
        <v>82</v>
      </c>
      <c r="O15" s="16" t="s">
        <v>39</v>
      </c>
      <c r="P15" s="16" t="s">
        <v>39</v>
      </c>
      <c r="Q15" s="17" t="n">
        <v>46100</v>
      </c>
      <c r="R15" s="16" t="s">
        <v>44</v>
      </c>
      <c r="S15" s="16" t="s">
        <v>45</v>
      </c>
      <c r="T15" s="18"/>
      <c r="U15" s="16"/>
      <c r="V15" s="16" t="n">
        <v>1</v>
      </c>
      <c r="W15" s="19" t="n">
        <v>20</v>
      </c>
      <c r="X15" s="20" t="n">
        <f aca="false">ROUND(W15/1.13*1.08/6.9228,4)</f>
        <v>2.7612</v>
      </c>
      <c r="Y15" s="21" t="n">
        <f aca="false">ROUND(X15*V15,2)</f>
        <v>2.76</v>
      </c>
      <c r="Z15" s="22"/>
      <c r="AA15" s="22"/>
      <c r="AB15" s="23"/>
      <c r="AC15" s="12" t="n">
        <v>0.4</v>
      </c>
      <c r="AD15" s="22"/>
      <c r="AE15" s="16" t="s">
        <v>127</v>
      </c>
      <c r="AF15" s="12" t="s">
        <v>75</v>
      </c>
      <c r="AG15" s="24" t="s">
        <v>49</v>
      </c>
      <c r="AH15" s="20" t="n">
        <f aca="false">ROUND(W15/1.13*1.08,4)</f>
        <v>19.115</v>
      </c>
    </row>
    <row r="16" customFormat="false" ht="42" hidden="false" customHeight="true" outlineLevel="0" collapsed="false">
      <c r="A16" s="12" t="s">
        <v>128</v>
      </c>
      <c r="B16" s="12" t="s">
        <v>129</v>
      </c>
      <c r="C16" s="12" t="s">
        <v>75</v>
      </c>
      <c r="D16" s="13" t="s">
        <v>130</v>
      </c>
      <c r="E16" s="12" t="s">
        <v>77</v>
      </c>
      <c r="F16" s="14"/>
      <c r="G16" s="12" t="s">
        <v>78</v>
      </c>
      <c r="H16" s="12" t="s">
        <v>39</v>
      </c>
      <c r="I16" s="12" t="s">
        <v>131</v>
      </c>
      <c r="J16" s="12" t="n">
        <v>8466200090</v>
      </c>
      <c r="K16" s="12" t="n">
        <v>84662090</v>
      </c>
      <c r="L16" s="15" t="s">
        <v>80</v>
      </c>
      <c r="M16" s="14" t="s">
        <v>81</v>
      </c>
      <c r="N16" s="16" t="s">
        <v>82</v>
      </c>
      <c r="O16" s="16" t="s">
        <v>39</v>
      </c>
      <c r="P16" s="16" t="s">
        <v>39</v>
      </c>
      <c r="Q16" s="17" t="n">
        <v>46100</v>
      </c>
      <c r="R16" s="16" t="s">
        <v>44</v>
      </c>
      <c r="S16" s="16" t="s">
        <v>45</v>
      </c>
      <c r="T16" s="18"/>
      <c r="U16" s="16"/>
      <c r="V16" s="16" t="n">
        <v>1</v>
      </c>
      <c r="W16" s="19" t="n">
        <v>15</v>
      </c>
      <c r="X16" s="20" t="n">
        <f aca="false">ROUND(W16/1.13*1.08/6.9228,4)</f>
        <v>2.0709</v>
      </c>
      <c r="Y16" s="21" t="n">
        <f aca="false">ROUND(X16*V16,2)</f>
        <v>2.07</v>
      </c>
      <c r="Z16" s="22"/>
      <c r="AA16" s="22"/>
      <c r="AB16" s="23"/>
      <c r="AC16" s="12" t="n">
        <v>0.2</v>
      </c>
      <c r="AD16" s="22"/>
      <c r="AE16" s="16" t="s">
        <v>132</v>
      </c>
      <c r="AF16" s="12" t="s">
        <v>75</v>
      </c>
      <c r="AG16" s="24" t="s">
        <v>49</v>
      </c>
      <c r="AH16" s="20" t="n">
        <f aca="false">ROUND(W16/1.13*1.08,4)</f>
        <v>14.3363</v>
      </c>
    </row>
    <row r="17" customFormat="false" ht="42" hidden="false" customHeight="true" outlineLevel="0" collapsed="false">
      <c r="A17" s="12" t="s">
        <v>133</v>
      </c>
      <c r="B17" s="12" t="s">
        <v>134</v>
      </c>
      <c r="C17" s="12" t="s">
        <v>75</v>
      </c>
      <c r="D17" s="13" t="s">
        <v>135</v>
      </c>
      <c r="E17" s="12" t="s">
        <v>77</v>
      </c>
      <c r="F17" s="14"/>
      <c r="G17" s="12" t="s">
        <v>78</v>
      </c>
      <c r="H17" s="12" t="s">
        <v>39</v>
      </c>
      <c r="I17" s="12" t="s">
        <v>136</v>
      </c>
      <c r="J17" s="12" t="n">
        <v>8466200090</v>
      </c>
      <c r="K17" s="12" t="n">
        <v>84662090</v>
      </c>
      <c r="L17" s="15" t="s">
        <v>80</v>
      </c>
      <c r="M17" s="14" t="s">
        <v>81</v>
      </c>
      <c r="N17" s="16" t="s">
        <v>82</v>
      </c>
      <c r="O17" s="16" t="s">
        <v>39</v>
      </c>
      <c r="P17" s="16" t="s">
        <v>39</v>
      </c>
      <c r="Q17" s="17" t="n">
        <v>46100</v>
      </c>
      <c r="R17" s="16" t="s">
        <v>44</v>
      </c>
      <c r="S17" s="16" t="s">
        <v>45</v>
      </c>
      <c r="T17" s="18"/>
      <c r="U17" s="16"/>
      <c r="V17" s="16" t="n">
        <v>1</v>
      </c>
      <c r="W17" s="19" t="n">
        <v>50</v>
      </c>
      <c r="X17" s="20" t="n">
        <f aca="false">ROUND(W17/1.13*1.08/6.9228,4)</f>
        <v>6.9029</v>
      </c>
      <c r="Y17" s="21" t="n">
        <f aca="false">ROUND(X17*V17,2)</f>
        <v>6.9</v>
      </c>
      <c r="Z17" s="22"/>
      <c r="AA17" s="22"/>
      <c r="AB17" s="23"/>
      <c r="AC17" s="12" t="n">
        <v>0.86</v>
      </c>
      <c r="AD17" s="22"/>
      <c r="AE17" s="16" t="s">
        <v>137</v>
      </c>
      <c r="AF17" s="12" t="s">
        <v>75</v>
      </c>
      <c r="AG17" s="24" t="s">
        <v>49</v>
      </c>
      <c r="AH17" s="20" t="n">
        <f aca="false">ROUND(W17/1.13*1.08,4)</f>
        <v>47.7876</v>
      </c>
    </row>
    <row r="18" customFormat="false" ht="42" hidden="false" customHeight="true" outlineLevel="0" collapsed="false">
      <c r="A18" s="12" t="s">
        <v>138</v>
      </c>
      <c r="B18" s="12" t="s">
        <v>139</v>
      </c>
      <c r="C18" s="12" t="s">
        <v>75</v>
      </c>
      <c r="D18" s="13" t="s">
        <v>140</v>
      </c>
      <c r="E18" s="12" t="s">
        <v>77</v>
      </c>
      <c r="F18" s="14"/>
      <c r="G18" s="12" t="s">
        <v>78</v>
      </c>
      <c r="H18" s="12" t="s">
        <v>39</v>
      </c>
      <c r="I18" s="12" t="s">
        <v>141</v>
      </c>
      <c r="J18" s="12" t="n">
        <v>8466200090</v>
      </c>
      <c r="K18" s="12" t="n">
        <v>84662090</v>
      </c>
      <c r="L18" s="15" t="s">
        <v>80</v>
      </c>
      <c r="M18" s="14" t="s">
        <v>81</v>
      </c>
      <c r="N18" s="16" t="s">
        <v>82</v>
      </c>
      <c r="O18" s="16" t="s">
        <v>39</v>
      </c>
      <c r="P18" s="16" t="s">
        <v>39</v>
      </c>
      <c r="Q18" s="17" t="n">
        <v>46100</v>
      </c>
      <c r="R18" s="16" t="s">
        <v>44</v>
      </c>
      <c r="S18" s="16" t="s">
        <v>45</v>
      </c>
      <c r="T18" s="18"/>
      <c r="U18" s="16"/>
      <c r="V18" s="16" t="n">
        <v>2</v>
      </c>
      <c r="W18" s="19" t="n">
        <v>15</v>
      </c>
      <c r="X18" s="20" t="n">
        <f aca="false">ROUND(W18/1.13*1.08/6.9228,4)</f>
        <v>2.0709</v>
      </c>
      <c r="Y18" s="21" t="n">
        <f aca="false">ROUND(X18*V18,2)</f>
        <v>4.14</v>
      </c>
      <c r="Z18" s="22"/>
      <c r="AA18" s="22"/>
      <c r="AB18" s="23"/>
      <c r="AC18" s="12" t="n">
        <v>1.4</v>
      </c>
      <c r="AD18" s="22"/>
      <c r="AE18" s="16" t="s">
        <v>142</v>
      </c>
      <c r="AF18" s="12" t="s">
        <v>75</v>
      </c>
      <c r="AG18" s="24" t="s">
        <v>49</v>
      </c>
      <c r="AH18" s="20" t="n">
        <f aca="false">ROUND(W18/1.13*1.08,4)</f>
        <v>14.3363</v>
      </c>
    </row>
    <row r="19" customFormat="false" ht="42" hidden="false" customHeight="true" outlineLevel="0" collapsed="false">
      <c r="A19" s="12" t="s">
        <v>143</v>
      </c>
      <c r="B19" s="12" t="s">
        <v>144</v>
      </c>
      <c r="C19" s="12" t="s">
        <v>75</v>
      </c>
      <c r="D19" s="13" t="s">
        <v>145</v>
      </c>
      <c r="E19" s="12" t="s">
        <v>77</v>
      </c>
      <c r="F19" s="14"/>
      <c r="G19" s="12" t="s">
        <v>78</v>
      </c>
      <c r="H19" s="12" t="s">
        <v>39</v>
      </c>
      <c r="I19" s="12" t="s">
        <v>146</v>
      </c>
      <c r="J19" s="12" t="n">
        <v>8466200090</v>
      </c>
      <c r="K19" s="12" t="n">
        <v>84662090</v>
      </c>
      <c r="L19" s="15" t="s">
        <v>80</v>
      </c>
      <c r="M19" s="14" t="s">
        <v>81</v>
      </c>
      <c r="N19" s="16" t="s">
        <v>82</v>
      </c>
      <c r="O19" s="16" t="s">
        <v>39</v>
      </c>
      <c r="P19" s="16" t="s">
        <v>39</v>
      </c>
      <c r="Q19" s="17" t="n">
        <v>46100</v>
      </c>
      <c r="R19" s="16" t="s">
        <v>44</v>
      </c>
      <c r="S19" s="16" t="s">
        <v>45</v>
      </c>
      <c r="T19" s="18"/>
      <c r="U19" s="16"/>
      <c r="V19" s="16" t="n">
        <v>1</v>
      </c>
      <c r="W19" s="19" t="n">
        <v>15</v>
      </c>
      <c r="X19" s="20" t="n">
        <f aca="false">ROUND(W19/1.13*1.08/6.9228,4)</f>
        <v>2.0709</v>
      </c>
      <c r="Y19" s="21" t="n">
        <f aca="false">ROUND(X19*V19,2)</f>
        <v>2.07</v>
      </c>
      <c r="Z19" s="22"/>
      <c r="AA19" s="22"/>
      <c r="AB19" s="23"/>
      <c r="AC19" s="21" t="n">
        <v>0.59</v>
      </c>
      <c r="AD19" s="22"/>
      <c r="AE19" s="16" t="s">
        <v>147</v>
      </c>
      <c r="AF19" s="12" t="s">
        <v>75</v>
      </c>
      <c r="AG19" s="24" t="s">
        <v>49</v>
      </c>
      <c r="AH19" s="20" t="n">
        <f aca="false">ROUND(W19/1.13*1.08,4)</f>
        <v>14.3363</v>
      </c>
    </row>
    <row r="20" customFormat="false" ht="42" hidden="false" customHeight="true" outlineLevel="0" collapsed="false">
      <c r="A20" s="12" t="s">
        <v>148</v>
      </c>
      <c r="B20" s="12" t="s">
        <v>149</v>
      </c>
      <c r="C20" s="12" t="s">
        <v>75</v>
      </c>
      <c r="D20" s="13" t="s">
        <v>150</v>
      </c>
      <c r="E20" s="12" t="s">
        <v>77</v>
      </c>
      <c r="F20" s="14"/>
      <c r="G20" s="12" t="s">
        <v>78</v>
      </c>
      <c r="H20" s="12" t="s">
        <v>39</v>
      </c>
      <c r="I20" s="12" t="s">
        <v>151</v>
      </c>
      <c r="J20" s="12" t="n">
        <v>8466200090</v>
      </c>
      <c r="K20" s="12" t="n">
        <v>84662090</v>
      </c>
      <c r="L20" s="15" t="s">
        <v>80</v>
      </c>
      <c r="M20" s="14" t="s">
        <v>81</v>
      </c>
      <c r="N20" s="16" t="s">
        <v>82</v>
      </c>
      <c r="O20" s="16" t="s">
        <v>39</v>
      </c>
      <c r="P20" s="16" t="s">
        <v>39</v>
      </c>
      <c r="Q20" s="17" t="n">
        <v>46100</v>
      </c>
      <c r="R20" s="16" t="s">
        <v>44</v>
      </c>
      <c r="S20" s="16" t="s">
        <v>45</v>
      </c>
      <c r="T20" s="18"/>
      <c r="U20" s="16"/>
      <c r="V20" s="16" t="n">
        <v>1</v>
      </c>
      <c r="W20" s="19" t="n">
        <v>15</v>
      </c>
      <c r="X20" s="20" t="n">
        <f aca="false">ROUND(W20/1.13*1.08/6.9228,4)</f>
        <v>2.0709</v>
      </c>
      <c r="Y20" s="21" t="n">
        <f aca="false">ROUND(X20*V20,2)</f>
        <v>2.07</v>
      </c>
      <c r="Z20" s="22"/>
      <c r="AA20" s="22"/>
      <c r="AB20" s="23"/>
      <c r="AC20" s="12" t="n">
        <v>0.4</v>
      </c>
      <c r="AD20" s="22"/>
      <c r="AE20" s="16" t="s">
        <v>152</v>
      </c>
      <c r="AF20" s="12" t="s">
        <v>75</v>
      </c>
      <c r="AG20" s="24" t="s">
        <v>49</v>
      </c>
      <c r="AH20" s="20" t="n">
        <f aca="false">ROUND(W20/1.13*1.08,4)</f>
        <v>14.3363</v>
      </c>
    </row>
    <row r="21" customFormat="false" ht="42" hidden="false" customHeight="true" outlineLevel="0" collapsed="false">
      <c r="A21" s="12" t="s">
        <v>153</v>
      </c>
      <c r="B21" s="12" t="s">
        <v>154</v>
      </c>
      <c r="C21" s="12" t="s">
        <v>75</v>
      </c>
      <c r="D21" s="13" t="s">
        <v>155</v>
      </c>
      <c r="E21" s="12" t="s">
        <v>77</v>
      </c>
      <c r="F21" s="14"/>
      <c r="G21" s="12" t="s">
        <v>78</v>
      </c>
      <c r="H21" s="12" t="s">
        <v>39</v>
      </c>
      <c r="I21" s="12" t="s">
        <v>156</v>
      </c>
      <c r="J21" s="12" t="n">
        <v>8466200090</v>
      </c>
      <c r="K21" s="12" t="n">
        <v>84662090</v>
      </c>
      <c r="L21" s="15" t="s">
        <v>80</v>
      </c>
      <c r="M21" s="14" t="s">
        <v>81</v>
      </c>
      <c r="N21" s="16" t="s">
        <v>82</v>
      </c>
      <c r="O21" s="16" t="s">
        <v>39</v>
      </c>
      <c r="P21" s="16" t="s">
        <v>39</v>
      </c>
      <c r="Q21" s="17" t="n">
        <v>46100</v>
      </c>
      <c r="R21" s="16" t="s">
        <v>44</v>
      </c>
      <c r="S21" s="16" t="s">
        <v>45</v>
      </c>
      <c r="T21" s="18"/>
      <c r="U21" s="16"/>
      <c r="V21" s="16" t="n">
        <v>1</v>
      </c>
      <c r="W21" s="19" t="n">
        <v>20</v>
      </c>
      <c r="X21" s="20" t="n">
        <f aca="false">ROUND(W21/1.13*1.08/6.9228,4)</f>
        <v>2.7612</v>
      </c>
      <c r="Y21" s="21" t="n">
        <f aca="false">ROUND(X21*V21,2)</f>
        <v>2.76</v>
      </c>
      <c r="Z21" s="22"/>
      <c r="AA21" s="22"/>
      <c r="AB21" s="23"/>
      <c r="AC21" s="12" t="n">
        <v>0.8</v>
      </c>
      <c r="AD21" s="22"/>
      <c r="AE21" s="16" t="s">
        <v>157</v>
      </c>
      <c r="AF21" s="12" t="s">
        <v>75</v>
      </c>
      <c r="AG21" s="24" t="s">
        <v>49</v>
      </c>
      <c r="AH21" s="20" t="n">
        <f aca="false">ROUND(W21/1.13*1.08,4)</f>
        <v>19.115</v>
      </c>
    </row>
    <row r="22" customFormat="false" ht="42" hidden="false" customHeight="true" outlineLevel="0" collapsed="false">
      <c r="A22" s="12" t="s">
        <v>158</v>
      </c>
      <c r="B22" s="12" t="s">
        <v>159</v>
      </c>
      <c r="C22" s="12" t="s">
        <v>75</v>
      </c>
      <c r="D22" s="13" t="s">
        <v>160</v>
      </c>
      <c r="E22" s="12" t="s">
        <v>77</v>
      </c>
      <c r="F22" s="14"/>
      <c r="G22" s="12" t="s">
        <v>78</v>
      </c>
      <c r="H22" s="12" t="s">
        <v>39</v>
      </c>
      <c r="I22" s="12" t="s">
        <v>161</v>
      </c>
      <c r="J22" s="12" t="n">
        <v>8466200090</v>
      </c>
      <c r="K22" s="12" t="n">
        <v>84662090</v>
      </c>
      <c r="L22" s="15" t="s">
        <v>80</v>
      </c>
      <c r="M22" s="14" t="s">
        <v>81</v>
      </c>
      <c r="N22" s="16" t="s">
        <v>82</v>
      </c>
      <c r="O22" s="16" t="s">
        <v>39</v>
      </c>
      <c r="P22" s="16" t="s">
        <v>39</v>
      </c>
      <c r="Q22" s="17" t="n">
        <v>46100</v>
      </c>
      <c r="R22" s="16" t="s">
        <v>44</v>
      </c>
      <c r="S22" s="16" t="s">
        <v>45</v>
      </c>
      <c r="T22" s="18"/>
      <c r="U22" s="16"/>
      <c r="V22" s="16" t="n">
        <v>1</v>
      </c>
      <c r="W22" s="19" t="n">
        <v>20</v>
      </c>
      <c r="X22" s="20" t="n">
        <f aca="false">ROUND(W22/1.13*1.08/6.9228,4)</f>
        <v>2.7612</v>
      </c>
      <c r="Y22" s="21" t="n">
        <f aca="false">ROUND(X22*V22,2)</f>
        <v>2.76</v>
      </c>
      <c r="Z22" s="22"/>
      <c r="AA22" s="22"/>
      <c r="AB22" s="23"/>
      <c r="AC22" s="12" t="n">
        <v>0.9</v>
      </c>
      <c r="AD22" s="22"/>
      <c r="AE22" s="16" t="s">
        <v>162</v>
      </c>
      <c r="AF22" s="12" t="s">
        <v>75</v>
      </c>
      <c r="AG22" s="24" t="s">
        <v>49</v>
      </c>
      <c r="AH22" s="20" t="n">
        <f aca="false">ROUND(W22/1.13*1.08,4)</f>
        <v>19.115</v>
      </c>
    </row>
    <row r="23" customFormat="false" ht="42" hidden="false" customHeight="true" outlineLevel="0" collapsed="false">
      <c r="A23" s="12" t="s">
        <v>163</v>
      </c>
      <c r="B23" s="12" t="s">
        <v>164</v>
      </c>
      <c r="C23" s="12" t="s">
        <v>75</v>
      </c>
      <c r="D23" s="13" t="s">
        <v>165</v>
      </c>
      <c r="E23" s="12" t="s">
        <v>77</v>
      </c>
      <c r="F23" s="14"/>
      <c r="G23" s="12" t="s">
        <v>78</v>
      </c>
      <c r="H23" s="12" t="s">
        <v>39</v>
      </c>
      <c r="I23" s="12" t="s">
        <v>166</v>
      </c>
      <c r="J23" s="12" t="n">
        <v>8466200090</v>
      </c>
      <c r="K23" s="12" t="n">
        <v>84662090</v>
      </c>
      <c r="L23" s="15" t="s">
        <v>80</v>
      </c>
      <c r="M23" s="14" t="s">
        <v>81</v>
      </c>
      <c r="N23" s="16" t="s">
        <v>82</v>
      </c>
      <c r="O23" s="16" t="s">
        <v>39</v>
      </c>
      <c r="P23" s="16" t="s">
        <v>39</v>
      </c>
      <c r="Q23" s="17" t="n">
        <v>46100</v>
      </c>
      <c r="R23" s="16" t="s">
        <v>44</v>
      </c>
      <c r="S23" s="16" t="s">
        <v>45</v>
      </c>
      <c r="T23" s="18"/>
      <c r="U23" s="16"/>
      <c r="V23" s="16" t="n">
        <v>1</v>
      </c>
      <c r="W23" s="19" t="n">
        <v>15</v>
      </c>
      <c r="X23" s="20" t="n">
        <f aca="false">ROUND(W23/1.13*1.08/6.9228,4)</f>
        <v>2.0709</v>
      </c>
      <c r="Y23" s="21" t="n">
        <f aca="false">ROUND(X23*V23,2)</f>
        <v>2.07</v>
      </c>
      <c r="Z23" s="22"/>
      <c r="AA23" s="22"/>
      <c r="AB23" s="23"/>
      <c r="AC23" s="12" t="n">
        <v>0.6</v>
      </c>
      <c r="AD23" s="22"/>
      <c r="AE23" s="16" t="s">
        <v>147</v>
      </c>
      <c r="AF23" s="12" t="s">
        <v>75</v>
      </c>
      <c r="AG23" s="24" t="s">
        <v>49</v>
      </c>
      <c r="AH23" s="20" t="n">
        <f aca="false">ROUND(W23/1.13*1.08,4)</f>
        <v>14.3363</v>
      </c>
    </row>
    <row r="24" customFormat="false" ht="42" hidden="false" customHeight="true" outlineLevel="0" collapsed="false">
      <c r="A24" s="12" t="s">
        <v>167</v>
      </c>
      <c r="B24" s="12" t="s">
        <v>168</v>
      </c>
      <c r="C24" s="12" t="s">
        <v>75</v>
      </c>
      <c r="D24" s="13" t="s">
        <v>169</v>
      </c>
      <c r="E24" s="12" t="s">
        <v>77</v>
      </c>
      <c r="F24" s="14"/>
      <c r="G24" s="12" t="s">
        <v>78</v>
      </c>
      <c r="H24" s="12" t="s">
        <v>39</v>
      </c>
      <c r="I24" s="12" t="s">
        <v>170</v>
      </c>
      <c r="J24" s="12" t="n">
        <v>8466200090</v>
      </c>
      <c r="K24" s="12" t="n">
        <v>84662090</v>
      </c>
      <c r="L24" s="15" t="s">
        <v>80</v>
      </c>
      <c r="M24" s="14" t="s">
        <v>81</v>
      </c>
      <c r="N24" s="16" t="s">
        <v>82</v>
      </c>
      <c r="O24" s="16" t="s">
        <v>39</v>
      </c>
      <c r="P24" s="16" t="s">
        <v>39</v>
      </c>
      <c r="Q24" s="17" t="n">
        <v>46100</v>
      </c>
      <c r="R24" s="16" t="s">
        <v>44</v>
      </c>
      <c r="S24" s="16" t="s">
        <v>45</v>
      </c>
      <c r="T24" s="18"/>
      <c r="U24" s="16"/>
      <c r="V24" s="16" t="n">
        <v>1</v>
      </c>
      <c r="W24" s="19" t="n">
        <v>15</v>
      </c>
      <c r="X24" s="20" t="n">
        <f aca="false">ROUND(W24/1.13*1.08/6.9228,4)</f>
        <v>2.0709</v>
      </c>
      <c r="Y24" s="21" t="n">
        <f aca="false">ROUND(X24*V24,2)</f>
        <v>2.07</v>
      </c>
      <c r="Z24" s="22"/>
      <c r="AA24" s="22"/>
      <c r="AB24" s="23"/>
      <c r="AC24" s="12" t="n">
        <v>1.3</v>
      </c>
      <c r="AD24" s="22"/>
      <c r="AE24" s="16" t="s">
        <v>171</v>
      </c>
      <c r="AF24" s="12" t="s">
        <v>75</v>
      </c>
      <c r="AG24" s="24" t="s">
        <v>49</v>
      </c>
      <c r="AH24" s="20" t="n">
        <f aca="false">ROUND(W24/1.13*1.08,4)</f>
        <v>14.3363</v>
      </c>
    </row>
    <row r="25" customFormat="false" ht="42" hidden="false" customHeight="true" outlineLevel="0" collapsed="false">
      <c r="A25" s="12" t="s">
        <v>172</v>
      </c>
      <c r="B25" s="12" t="s">
        <v>168</v>
      </c>
      <c r="C25" s="12" t="s">
        <v>75</v>
      </c>
      <c r="D25" s="13" t="s">
        <v>173</v>
      </c>
      <c r="E25" s="12" t="s">
        <v>77</v>
      </c>
      <c r="F25" s="14"/>
      <c r="G25" s="12" t="s">
        <v>78</v>
      </c>
      <c r="H25" s="12" t="s">
        <v>39</v>
      </c>
      <c r="I25" s="12" t="s">
        <v>174</v>
      </c>
      <c r="J25" s="12" t="n">
        <v>8466200090</v>
      </c>
      <c r="K25" s="12" t="n">
        <v>84662090</v>
      </c>
      <c r="L25" s="15" t="s">
        <v>80</v>
      </c>
      <c r="M25" s="14" t="s">
        <v>81</v>
      </c>
      <c r="N25" s="16" t="s">
        <v>82</v>
      </c>
      <c r="O25" s="16" t="s">
        <v>39</v>
      </c>
      <c r="P25" s="16" t="s">
        <v>39</v>
      </c>
      <c r="Q25" s="17" t="n">
        <v>46100</v>
      </c>
      <c r="R25" s="16" t="s">
        <v>44</v>
      </c>
      <c r="S25" s="16" t="s">
        <v>45</v>
      </c>
      <c r="T25" s="18"/>
      <c r="U25" s="16"/>
      <c r="V25" s="16" t="n">
        <v>1</v>
      </c>
      <c r="W25" s="19" t="n">
        <v>15</v>
      </c>
      <c r="X25" s="20" t="n">
        <f aca="false">ROUND(W25/1.13*1.08/6.9228,4)</f>
        <v>2.0709</v>
      </c>
      <c r="Y25" s="21" t="n">
        <f aca="false">ROUND(X25*V25,2)</f>
        <v>2.07</v>
      </c>
      <c r="Z25" s="22"/>
      <c r="AA25" s="22"/>
      <c r="AB25" s="23"/>
      <c r="AC25" s="12" t="n">
        <v>1.3</v>
      </c>
      <c r="AD25" s="22"/>
      <c r="AE25" s="16" t="s">
        <v>171</v>
      </c>
      <c r="AF25" s="12" t="s">
        <v>75</v>
      </c>
      <c r="AG25" s="24" t="s">
        <v>49</v>
      </c>
      <c r="AH25" s="20" t="n">
        <f aca="false">ROUND(W25/1.13*1.08,4)</f>
        <v>14.3363</v>
      </c>
    </row>
    <row r="26" customFormat="false" ht="42" hidden="false" customHeight="true" outlineLevel="0" collapsed="false">
      <c r="A26" s="12" t="s">
        <v>175</v>
      </c>
      <c r="B26" s="12" t="s">
        <v>168</v>
      </c>
      <c r="C26" s="12" t="s">
        <v>75</v>
      </c>
      <c r="D26" s="13" t="s">
        <v>176</v>
      </c>
      <c r="E26" s="12" t="s">
        <v>77</v>
      </c>
      <c r="F26" s="14"/>
      <c r="G26" s="12" t="s">
        <v>78</v>
      </c>
      <c r="H26" s="12" t="s">
        <v>39</v>
      </c>
      <c r="I26" s="12" t="s">
        <v>177</v>
      </c>
      <c r="J26" s="12" t="n">
        <v>8466200090</v>
      </c>
      <c r="K26" s="12" t="n">
        <v>84662090</v>
      </c>
      <c r="L26" s="15" t="s">
        <v>80</v>
      </c>
      <c r="M26" s="14" t="s">
        <v>81</v>
      </c>
      <c r="N26" s="16" t="s">
        <v>82</v>
      </c>
      <c r="O26" s="16" t="s">
        <v>39</v>
      </c>
      <c r="P26" s="16" t="s">
        <v>39</v>
      </c>
      <c r="Q26" s="17" t="n">
        <v>46100</v>
      </c>
      <c r="R26" s="16" t="s">
        <v>44</v>
      </c>
      <c r="S26" s="16" t="s">
        <v>45</v>
      </c>
      <c r="T26" s="18"/>
      <c r="U26" s="16"/>
      <c r="V26" s="16" t="n">
        <v>1</v>
      </c>
      <c r="W26" s="19" t="n">
        <v>15</v>
      </c>
      <c r="X26" s="20" t="n">
        <f aca="false">ROUND(W26/1.13*1.08/6.9228,4)</f>
        <v>2.0709</v>
      </c>
      <c r="Y26" s="21" t="n">
        <f aca="false">ROUND(X26*V26,2)</f>
        <v>2.07</v>
      </c>
      <c r="Z26" s="22"/>
      <c r="AA26" s="22"/>
      <c r="AB26" s="23"/>
      <c r="AC26" s="12" t="n">
        <v>1.3</v>
      </c>
      <c r="AD26" s="22"/>
      <c r="AE26" s="16" t="s">
        <v>171</v>
      </c>
      <c r="AF26" s="12" t="s">
        <v>75</v>
      </c>
      <c r="AG26" s="24" t="s">
        <v>49</v>
      </c>
      <c r="AH26" s="20" t="n">
        <f aca="false">ROUND(W26/1.13*1.08,4)</f>
        <v>14.3363</v>
      </c>
    </row>
    <row r="27" customFormat="false" ht="42" hidden="false" customHeight="true" outlineLevel="0" collapsed="false">
      <c r="A27" s="12" t="s">
        <v>153</v>
      </c>
      <c r="B27" s="12" t="s">
        <v>178</v>
      </c>
      <c r="C27" s="12" t="s">
        <v>75</v>
      </c>
      <c r="D27" s="13" t="s">
        <v>155</v>
      </c>
      <c r="E27" s="12" t="s">
        <v>77</v>
      </c>
      <c r="F27" s="14"/>
      <c r="G27" s="12" t="s">
        <v>179</v>
      </c>
      <c r="H27" s="12" t="s">
        <v>39</v>
      </c>
      <c r="I27" s="12" t="s">
        <v>180</v>
      </c>
      <c r="J27" s="12" t="n">
        <v>8466200090</v>
      </c>
      <c r="K27" s="12" t="n">
        <v>84662090</v>
      </c>
      <c r="L27" s="15" t="s">
        <v>181</v>
      </c>
      <c r="M27" s="14" t="s">
        <v>81</v>
      </c>
      <c r="N27" s="16" t="s">
        <v>82</v>
      </c>
      <c r="O27" s="16" t="s">
        <v>39</v>
      </c>
      <c r="P27" s="16" t="s">
        <v>39</v>
      </c>
      <c r="Q27" s="17" t="n">
        <v>46100</v>
      </c>
      <c r="R27" s="16" t="s">
        <v>44</v>
      </c>
      <c r="S27" s="16" t="s">
        <v>45</v>
      </c>
      <c r="T27" s="18"/>
      <c r="U27" s="16"/>
      <c r="V27" s="16" t="n">
        <v>1</v>
      </c>
      <c r="W27" s="19" t="n">
        <v>20</v>
      </c>
      <c r="X27" s="20" t="n">
        <f aca="false">ROUND(W27/1.13*1.08/6.9228,4)</f>
        <v>2.7612</v>
      </c>
      <c r="Y27" s="21" t="n">
        <f aca="false">ROUND(X27*V27,2)</f>
        <v>2.76</v>
      </c>
      <c r="Z27" s="22"/>
      <c r="AA27" s="22"/>
      <c r="AB27" s="23"/>
      <c r="AC27" s="12" t="n">
        <v>0.4</v>
      </c>
      <c r="AD27" s="22"/>
      <c r="AE27" s="16" t="s">
        <v>182</v>
      </c>
      <c r="AF27" s="12" t="s">
        <v>75</v>
      </c>
      <c r="AG27" s="24" t="s">
        <v>49</v>
      </c>
      <c r="AH27" s="20" t="n">
        <f aca="false">ROUND(W27/1.13*1.08,4)</f>
        <v>19.115</v>
      </c>
    </row>
    <row r="28" customFormat="false" ht="42" hidden="false" customHeight="true" outlineLevel="0" collapsed="false">
      <c r="A28" s="12" t="s">
        <v>158</v>
      </c>
      <c r="B28" s="12" t="s">
        <v>183</v>
      </c>
      <c r="C28" s="12" t="s">
        <v>75</v>
      </c>
      <c r="D28" s="13" t="s">
        <v>160</v>
      </c>
      <c r="E28" s="12" t="s">
        <v>77</v>
      </c>
      <c r="F28" s="14"/>
      <c r="G28" s="12" t="s">
        <v>179</v>
      </c>
      <c r="H28" s="12" t="s">
        <v>39</v>
      </c>
      <c r="I28" s="12" t="s">
        <v>184</v>
      </c>
      <c r="J28" s="12" t="n">
        <v>8466200090</v>
      </c>
      <c r="K28" s="12" t="n">
        <v>84662090</v>
      </c>
      <c r="L28" s="15" t="s">
        <v>181</v>
      </c>
      <c r="M28" s="14" t="s">
        <v>81</v>
      </c>
      <c r="N28" s="16" t="s">
        <v>82</v>
      </c>
      <c r="O28" s="16" t="s">
        <v>39</v>
      </c>
      <c r="P28" s="16" t="s">
        <v>39</v>
      </c>
      <c r="Q28" s="17" t="n">
        <v>46100</v>
      </c>
      <c r="R28" s="16" t="s">
        <v>44</v>
      </c>
      <c r="S28" s="16" t="s">
        <v>45</v>
      </c>
      <c r="T28" s="18"/>
      <c r="U28" s="16"/>
      <c r="V28" s="16" t="n">
        <v>1</v>
      </c>
      <c r="W28" s="19" t="n">
        <v>20</v>
      </c>
      <c r="X28" s="20" t="n">
        <f aca="false">ROUND(W28/1.13*1.08/6.9228,4)</f>
        <v>2.7612</v>
      </c>
      <c r="Y28" s="21" t="n">
        <f aca="false">ROUND(X28*V28,2)</f>
        <v>2.76</v>
      </c>
      <c r="Z28" s="22"/>
      <c r="AA28" s="22"/>
      <c r="AB28" s="23"/>
      <c r="AC28" s="12" t="n">
        <v>1.5</v>
      </c>
      <c r="AD28" s="22"/>
      <c r="AE28" s="16" t="s">
        <v>185</v>
      </c>
      <c r="AF28" s="12" t="s">
        <v>75</v>
      </c>
      <c r="AG28" s="24" t="s">
        <v>49</v>
      </c>
      <c r="AH28" s="20" t="n">
        <f aca="false">ROUND(W28/1.13*1.08,4)</f>
        <v>19.115</v>
      </c>
    </row>
    <row r="29" customFormat="false" ht="42" hidden="false" customHeight="true" outlineLevel="0" collapsed="false">
      <c r="A29" s="12" t="s">
        <v>186</v>
      </c>
      <c r="B29" s="12" t="s">
        <v>187</v>
      </c>
      <c r="C29" s="12" t="s">
        <v>75</v>
      </c>
      <c r="D29" s="13" t="s">
        <v>188</v>
      </c>
      <c r="E29" s="12" t="s">
        <v>77</v>
      </c>
      <c r="F29" s="14"/>
      <c r="G29" s="12" t="s">
        <v>78</v>
      </c>
      <c r="H29" s="12" t="s">
        <v>39</v>
      </c>
      <c r="I29" s="12" t="s">
        <v>189</v>
      </c>
      <c r="J29" s="12" t="n">
        <v>8466200090</v>
      </c>
      <c r="K29" s="12" t="n">
        <v>84662090</v>
      </c>
      <c r="L29" s="15" t="s">
        <v>80</v>
      </c>
      <c r="M29" s="14" t="s">
        <v>81</v>
      </c>
      <c r="N29" s="16" t="s">
        <v>82</v>
      </c>
      <c r="O29" s="16" t="s">
        <v>39</v>
      </c>
      <c r="P29" s="16" t="s">
        <v>39</v>
      </c>
      <c r="Q29" s="17" t="n">
        <v>46100</v>
      </c>
      <c r="R29" s="16" t="s">
        <v>44</v>
      </c>
      <c r="S29" s="16" t="s">
        <v>45</v>
      </c>
      <c r="T29" s="18"/>
      <c r="U29" s="16"/>
      <c r="V29" s="16" t="n">
        <v>5</v>
      </c>
      <c r="W29" s="19" t="n">
        <v>300</v>
      </c>
      <c r="X29" s="20" t="n">
        <f aca="false">ROUND(W29/1.13*1.08/6.9228,4)</f>
        <v>41.4176</v>
      </c>
      <c r="Y29" s="21" t="n">
        <f aca="false">ROUND(X29*V29,2)</f>
        <v>207.09</v>
      </c>
      <c r="Z29" s="22" t="s">
        <v>190</v>
      </c>
      <c r="AA29" s="22" t="n">
        <v>1</v>
      </c>
      <c r="AB29" s="23" t="n">
        <v>10.9</v>
      </c>
      <c r="AC29" s="12" t="n">
        <v>9.9</v>
      </c>
      <c r="AD29" s="22" t="s">
        <v>191</v>
      </c>
      <c r="AE29" s="16" t="s">
        <v>192</v>
      </c>
      <c r="AF29" s="12" t="s">
        <v>75</v>
      </c>
      <c r="AG29" s="24" t="s">
        <v>49</v>
      </c>
      <c r="AH29" s="20" t="n">
        <f aca="false">ROUND(W29/1.13*1.08,4)</f>
        <v>286.7257</v>
      </c>
    </row>
    <row r="30" customFormat="false" ht="42" hidden="false" customHeight="true" outlineLevel="0" collapsed="false">
      <c r="A30" s="12" t="s">
        <v>86</v>
      </c>
      <c r="B30" s="12" t="s">
        <v>193</v>
      </c>
      <c r="C30" s="12" t="s">
        <v>75</v>
      </c>
      <c r="D30" s="13" t="s">
        <v>88</v>
      </c>
      <c r="E30" s="12" t="s">
        <v>77</v>
      </c>
      <c r="F30" s="14"/>
      <c r="G30" s="12" t="s">
        <v>194</v>
      </c>
      <c r="H30" s="12" t="s">
        <v>39</v>
      </c>
      <c r="I30" s="12" t="s">
        <v>195</v>
      </c>
      <c r="J30" s="12" t="n">
        <v>8466200090</v>
      </c>
      <c r="K30" s="12" t="n">
        <v>84662090</v>
      </c>
      <c r="L30" s="15" t="s">
        <v>196</v>
      </c>
      <c r="M30" s="14" t="s">
        <v>90</v>
      </c>
      <c r="N30" s="16" t="s">
        <v>91</v>
      </c>
      <c r="O30" s="16" t="s">
        <v>39</v>
      </c>
      <c r="P30" s="16" t="s">
        <v>39</v>
      </c>
      <c r="Q30" s="17" t="n">
        <v>46105</v>
      </c>
      <c r="R30" s="16" t="s">
        <v>44</v>
      </c>
      <c r="S30" s="16" t="s">
        <v>45</v>
      </c>
      <c r="T30" s="18"/>
      <c r="U30" s="16"/>
      <c r="V30" s="16" t="n">
        <v>1</v>
      </c>
      <c r="W30" s="19" t="n">
        <v>15</v>
      </c>
      <c r="X30" s="20" t="n">
        <f aca="false">ROUND(W30/1.13*1.08/6.9228,4)</f>
        <v>2.0709</v>
      </c>
      <c r="Y30" s="21" t="n">
        <f aca="false">ROUND(X30*V30,2)</f>
        <v>2.07</v>
      </c>
      <c r="Z30" s="22" t="s">
        <v>197</v>
      </c>
      <c r="AA30" s="22" t="n">
        <v>1</v>
      </c>
      <c r="AB30" s="23" t="n">
        <v>11</v>
      </c>
      <c r="AC30" s="12" t="n">
        <v>0.2</v>
      </c>
      <c r="AD30" s="22" t="s">
        <v>198</v>
      </c>
      <c r="AE30" s="16" t="s">
        <v>199</v>
      </c>
      <c r="AF30" s="12" t="s">
        <v>75</v>
      </c>
      <c r="AG30" s="24" t="s">
        <v>49</v>
      </c>
      <c r="AH30" s="20" t="n">
        <f aca="false">ROUND(W30/1.13*1.08,4)</f>
        <v>14.3363</v>
      </c>
    </row>
    <row r="31" customFormat="false" ht="42" hidden="false" customHeight="true" outlineLevel="0" collapsed="false">
      <c r="A31" s="12" t="s">
        <v>200</v>
      </c>
      <c r="B31" s="12" t="s">
        <v>201</v>
      </c>
      <c r="C31" s="12" t="s">
        <v>75</v>
      </c>
      <c r="D31" s="13" t="s">
        <v>202</v>
      </c>
      <c r="E31" s="12" t="s">
        <v>77</v>
      </c>
      <c r="F31" s="14"/>
      <c r="G31" s="12" t="s">
        <v>194</v>
      </c>
      <c r="H31" s="12" t="s">
        <v>39</v>
      </c>
      <c r="I31" s="12" t="s">
        <v>203</v>
      </c>
      <c r="J31" s="12" t="n">
        <v>8466200090</v>
      </c>
      <c r="K31" s="12" t="n">
        <v>84662090</v>
      </c>
      <c r="L31" s="15" t="s">
        <v>196</v>
      </c>
      <c r="M31" s="14" t="s">
        <v>81</v>
      </c>
      <c r="N31" s="16" t="s">
        <v>82</v>
      </c>
      <c r="O31" s="16" t="s">
        <v>39</v>
      </c>
      <c r="P31" s="16" t="s">
        <v>39</v>
      </c>
      <c r="Q31" s="17" t="n">
        <v>46105</v>
      </c>
      <c r="R31" s="16" t="s">
        <v>44</v>
      </c>
      <c r="S31" s="16" t="s">
        <v>45</v>
      </c>
      <c r="T31" s="18"/>
      <c r="U31" s="16"/>
      <c r="V31" s="16" t="n">
        <v>1</v>
      </c>
      <c r="W31" s="19" t="n">
        <v>15</v>
      </c>
      <c r="X31" s="20" t="n">
        <f aca="false">ROUND(W31/1.13*1.08/6.9228,4)</f>
        <v>2.0709</v>
      </c>
      <c r="Y31" s="21" t="n">
        <f aca="false">ROUND(X31*V31,2)</f>
        <v>2.07</v>
      </c>
      <c r="Z31" s="22"/>
      <c r="AA31" s="22"/>
      <c r="AB31" s="23"/>
      <c r="AC31" s="12" t="n">
        <v>0.3</v>
      </c>
      <c r="AD31" s="22"/>
      <c r="AE31" s="16" t="s">
        <v>204</v>
      </c>
      <c r="AF31" s="12" t="s">
        <v>75</v>
      </c>
      <c r="AG31" s="24" t="s">
        <v>49</v>
      </c>
      <c r="AH31" s="20" t="n">
        <f aca="false">ROUND(W31/1.13*1.08,4)</f>
        <v>14.3363</v>
      </c>
    </row>
    <row r="32" customFormat="false" ht="42" hidden="false" customHeight="true" outlineLevel="0" collapsed="false">
      <c r="A32" s="12" t="s">
        <v>205</v>
      </c>
      <c r="B32" s="12" t="s">
        <v>206</v>
      </c>
      <c r="C32" s="12" t="s">
        <v>75</v>
      </c>
      <c r="D32" s="13" t="s">
        <v>207</v>
      </c>
      <c r="E32" s="12" t="s">
        <v>77</v>
      </c>
      <c r="F32" s="14"/>
      <c r="G32" s="12" t="s">
        <v>194</v>
      </c>
      <c r="H32" s="12" t="s">
        <v>39</v>
      </c>
      <c r="I32" s="12" t="s">
        <v>208</v>
      </c>
      <c r="J32" s="12" t="n">
        <v>8466200090</v>
      </c>
      <c r="K32" s="12" t="n">
        <v>84662090</v>
      </c>
      <c r="L32" s="15" t="s">
        <v>196</v>
      </c>
      <c r="M32" s="14" t="s">
        <v>81</v>
      </c>
      <c r="N32" s="16" t="s">
        <v>82</v>
      </c>
      <c r="O32" s="16" t="s">
        <v>39</v>
      </c>
      <c r="P32" s="16" t="s">
        <v>39</v>
      </c>
      <c r="Q32" s="17" t="n">
        <v>46105</v>
      </c>
      <c r="R32" s="16" t="s">
        <v>44</v>
      </c>
      <c r="S32" s="16" t="s">
        <v>45</v>
      </c>
      <c r="T32" s="18"/>
      <c r="U32" s="16"/>
      <c r="V32" s="16" t="n">
        <v>1</v>
      </c>
      <c r="W32" s="19" t="n">
        <v>15</v>
      </c>
      <c r="X32" s="20" t="n">
        <f aca="false">ROUND(W32/1.13*1.08/6.9228,4)</f>
        <v>2.0709</v>
      </c>
      <c r="Y32" s="21" t="n">
        <f aca="false">ROUND(X32*V32,2)</f>
        <v>2.07</v>
      </c>
      <c r="Z32" s="22"/>
      <c r="AA32" s="22"/>
      <c r="AB32" s="23"/>
      <c r="AC32" s="12" t="n">
        <v>0.3</v>
      </c>
      <c r="AD32" s="22"/>
      <c r="AE32" s="16" t="s">
        <v>199</v>
      </c>
      <c r="AF32" s="12" t="s">
        <v>75</v>
      </c>
      <c r="AG32" s="24" t="s">
        <v>49</v>
      </c>
      <c r="AH32" s="20" t="n">
        <f aca="false">ROUND(W32/1.13*1.08,4)</f>
        <v>14.3363</v>
      </c>
    </row>
    <row r="33" customFormat="false" ht="42" hidden="false" customHeight="true" outlineLevel="0" collapsed="false">
      <c r="A33" s="12" t="s">
        <v>209</v>
      </c>
      <c r="B33" s="12" t="s">
        <v>210</v>
      </c>
      <c r="C33" s="12" t="s">
        <v>75</v>
      </c>
      <c r="D33" s="13" t="s">
        <v>211</v>
      </c>
      <c r="E33" s="12" t="s">
        <v>77</v>
      </c>
      <c r="F33" s="14"/>
      <c r="G33" s="12" t="s">
        <v>194</v>
      </c>
      <c r="H33" s="12" t="s">
        <v>39</v>
      </c>
      <c r="I33" s="12" t="s">
        <v>212</v>
      </c>
      <c r="J33" s="12" t="n">
        <v>8466200090</v>
      </c>
      <c r="K33" s="12" t="n">
        <v>84662090</v>
      </c>
      <c r="L33" s="15" t="s">
        <v>196</v>
      </c>
      <c r="M33" s="14" t="s">
        <v>90</v>
      </c>
      <c r="N33" s="16" t="s">
        <v>91</v>
      </c>
      <c r="O33" s="16" t="s">
        <v>39</v>
      </c>
      <c r="P33" s="16" t="s">
        <v>39</v>
      </c>
      <c r="Q33" s="17" t="n">
        <v>46105</v>
      </c>
      <c r="R33" s="16" t="s">
        <v>44</v>
      </c>
      <c r="S33" s="16" t="s">
        <v>45</v>
      </c>
      <c r="T33" s="18"/>
      <c r="U33" s="16"/>
      <c r="V33" s="16" t="n">
        <v>1</v>
      </c>
      <c r="W33" s="19" t="n">
        <v>15</v>
      </c>
      <c r="X33" s="20" t="n">
        <f aca="false">ROUND(W33/1.13*1.08/6.9228,4)</f>
        <v>2.0709</v>
      </c>
      <c r="Y33" s="21" t="n">
        <f aca="false">ROUND(X33*V33,2)</f>
        <v>2.07</v>
      </c>
      <c r="Z33" s="22"/>
      <c r="AA33" s="22"/>
      <c r="AB33" s="23"/>
      <c r="AC33" s="12" t="n">
        <v>0.2</v>
      </c>
      <c r="AD33" s="22"/>
      <c r="AE33" s="16" t="s">
        <v>213</v>
      </c>
      <c r="AF33" s="12" t="s">
        <v>75</v>
      </c>
      <c r="AG33" s="24" t="s">
        <v>49</v>
      </c>
      <c r="AH33" s="20" t="n">
        <f aca="false">ROUND(W33/1.13*1.08,4)</f>
        <v>14.3363</v>
      </c>
    </row>
    <row r="34" customFormat="false" ht="42" hidden="false" customHeight="true" outlineLevel="0" collapsed="false">
      <c r="A34" s="12" t="s">
        <v>214</v>
      </c>
      <c r="B34" s="12" t="s">
        <v>215</v>
      </c>
      <c r="C34" s="12" t="s">
        <v>75</v>
      </c>
      <c r="D34" s="13" t="s">
        <v>216</v>
      </c>
      <c r="E34" s="12" t="s">
        <v>77</v>
      </c>
      <c r="F34" s="14"/>
      <c r="G34" s="12" t="s">
        <v>194</v>
      </c>
      <c r="H34" s="12" t="s">
        <v>39</v>
      </c>
      <c r="I34" s="12" t="s">
        <v>217</v>
      </c>
      <c r="J34" s="12" t="n">
        <v>8466200090</v>
      </c>
      <c r="K34" s="12" t="n">
        <v>84662090</v>
      </c>
      <c r="L34" s="15" t="s">
        <v>196</v>
      </c>
      <c r="M34" s="14" t="s">
        <v>81</v>
      </c>
      <c r="N34" s="16" t="s">
        <v>82</v>
      </c>
      <c r="O34" s="16" t="s">
        <v>39</v>
      </c>
      <c r="P34" s="16" t="s">
        <v>39</v>
      </c>
      <c r="Q34" s="17" t="n">
        <v>46105</v>
      </c>
      <c r="R34" s="16" t="s">
        <v>44</v>
      </c>
      <c r="S34" s="16" t="s">
        <v>45</v>
      </c>
      <c r="T34" s="18"/>
      <c r="U34" s="16"/>
      <c r="V34" s="16" t="n">
        <v>1</v>
      </c>
      <c r="W34" s="19" t="n">
        <v>15</v>
      </c>
      <c r="X34" s="20" t="n">
        <f aca="false">ROUND(W34/1.13*1.08/6.9228,4)</f>
        <v>2.0709</v>
      </c>
      <c r="Y34" s="21" t="n">
        <f aca="false">ROUND(X34*V34,2)</f>
        <v>2.07</v>
      </c>
      <c r="Z34" s="22"/>
      <c r="AA34" s="22"/>
      <c r="AB34" s="23"/>
      <c r="AC34" s="12" t="n">
        <v>0.3</v>
      </c>
      <c r="AD34" s="22"/>
      <c r="AE34" s="16" t="s">
        <v>199</v>
      </c>
      <c r="AF34" s="12" t="s">
        <v>75</v>
      </c>
      <c r="AG34" s="24" t="s">
        <v>49</v>
      </c>
      <c r="AH34" s="20" t="n">
        <f aca="false">ROUND(W34/1.13*1.08,4)</f>
        <v>14.3363</v>
      </c>
    </row>
    <row r="35" customFormat="false" ht="42" hidden="false" customHeight="true" outlineLevel="0" collapsed="false">
      <c r="A35" s="12" t="s">
        <v>102</v>
      </c>
      <c r="B35" s="12" t="s">
        <v>218</v>
      </c>
      <c r="C35" s="12" t="s">
        <v>75</v>
      </c>
      <c r="D35" s="13" t="s">
        <v>104</v>
      </c>
      <c r="E35" s="12" t="s">
        <v>77</v>
      </c>
      <c r="F35" s="14"/>
      <c r="G35" s="12" t="s">
        <v>194</v>
      </c>
      <c r="H35" s="12" t="s">
        <v>39</v>
      </c>
      <c r="I35" s="12" t="s">
        <v>219</v>
      </c>
      <c r="J35" s="12" t="n">
        <v>8466200090</v>
      </c>
      <c r="K35" s="12" t="n">
        <v>84662090</v>
      </c>
      <c r="L35" s="15" t="s">
        <v>196</v>
      </c>
      <c r="M35" s="14" t="s">
        <v>81</v>
      </c>
      <c r="N35" s="16" t="s">
        <v>82</v>
      </c>
      <c r="O35" s="16" t="s">
        <v>39</v>
      </c>
      <c r="P35" s="16" t="s">
        <v>39</v>
      </c>
      <c r="Q35" s="17" t="n">
        <v>46105</v>
      </c>
      <c r="R35" s="16" t="s">
        <v>44</v>
      </c>
      <c r="S35" s="16" t="s">
        <v>45</v>
      </c>
      <c r="T35" s="18"/>
      <c r="U35" s="16"/>
      <c r="V35" s="16" t="n">
        <v>1</v>
      </c>
      <c r="W35" s="19" t="n">
        <v>15</v>
      </c>
      <c r="X35" s="20" t="n">
        <f aca="false">ROUND(W35/1.13*1.08/6.9228,4)</f>
        <v>2.0709</v>
      </c>
      <c r="Y35" s="21" t="n">
        <f aca="false">ROUND(X35*V35,2)</f>
        <v>2.07</v>
      </c>
      <c r="Z35" s="22"/>
      <c r="AA35" s="22"/>
      <c r="AB35" s="23"/>
      <c r="AC35" s="12" t="n">
        <v>0.2</v>
      </c>
      <c r="AD35" s="22"/>
      <c r="AE35" s="16" t="s">
        <v>220</v>
      </c>
      <c r="AF35" s="12" t="s">
        <v>75</v>
      </c>
      <c r="AG35" s="24" t="s">
        <v>49</v>
      </c>
      <c r="AH35" s="20" t="n">
        <f aca="false">ROUND(W35/1.13*1.08,4)</f>
        <v>14.3363</v>
      </c>
    </row>
    <row r="36" customFormat="false" ht="42" hidden="false" customHeight="true" outlineLevel="0" collapsed="false">
      <c r="A36" s="12" t="s">
        <v>221</v>
      </c>
      <c r="B36" s="12" t="s">
        <v>222</v>
      </c>
      <c r="C36" s="12" t="s">
        <v>75</v>
      </c>
      <c r="D36" s="13" t="s">
        <v>223</v>
      </c>
      <c r="E36" s="12" t="s">
        <v>77</v>
      </c>
      <c r="F36" s="14"/>
      <c r="G36" s="12" t="s">
        <v>194</v>
      </c>
      <c r="H36" s="12" t="s">
        <v>39</v>
      </c>
      <c r="I36" s="12" t="s">
        <v>224</v>
      </c>
      <c r="J36" s="12" t="n">
        <v>8466200090</v>
      </c>
      <c r="K36" s="12" t="n">
        <v>84662090</v>
      </c>
      <c r="L36" s="15" t="s">
        <v>196</v>
      </c>
      <c r="M36" s="14" t="s">
        <v>81</v>
      </c>
      <c r="N36" s="16" t="s">
        <v>82</v>
      </c>
      <c r="O36" s="16" t="s">
        <v>39</v>
      </c>
      <c r="P36" s="16" t="s">
        <v>39</v>
      </c>
      <c r="Q36" s="17" t="n">
        <v>46105</v>
      </c>
      <c r="R36" s="16" t="s">
        <v>44</v>
      </c>
      <c r="S36" s="16" t="s">
        <v>45</v>
      </c>
      <c r="T36" s="18"/>
      <c r="U36" s="16"/>
      <c r="V36" s="16" t="n">
        <v>1</v>
      </c>
      <c r="W36" s="19" t="n">
        <v>20</v>
      </c>
      <c r="X36" s="20" t="n">
        <f aca="false">ROUND(W36/1.13*1.08/6.9228,4)</f>
        <v>2.7612</v>
      </c>
      <c r="Y36" s="21" t="n">
        <f aca="false">ROUND(X36*V36,2)</f>
        <v>2.76</v>
      </c>
      <c r="Z36" s="22"/>
      <c r="AA36" s="22"/>
      <c r="AB36" s="23"/>
      <c r="AC36" s="12" t="n">
        <v>0.2</v>
      </c>
      <c r="AD36" s="22"/>
      <c r="AE36" s="16" t="s">
        <v>225</v>
      </c>
      <c r="AF36" s="12" t="s">
        <v>75</v>
      </c>
      <c r="AG36" s="24" t="s">
        <v>49</v>
      </c>
      <c r="AH36" s="20" t="n">
        <f aca="false">ROUND(W36/1.13*1.08,4)</f>
        <v>19.115</v>
      </c>
    </row>
    <row r="37" customFormat="false" ht="42" hidden="false" customHeight="true" outlineLevel="0" collapsed="false">
      <c r="A37" s="12" t="s">
        <v>107</v>
      </c>
      <c r="B37" s="12" t="s">
        <v>226</v>
      </c>
      <c r="C37" s="12" t="s">
        <v>75</v>
      </c>
      <c r="D37" s="13" t="s">
        <v>109</v>
      </c>
      <c r="E37" s="12" t="s">
        <v>77</v>
      </c>
      <c r="F37" s="14"/>
      <c r="G37" s="12" t="s">
        <v>194</v>
      </c>
      <c r="H37" s="12" t="s">
        <v>39</v>
      </c>
      <c r="I37" s="12" t="s">
        <v>227</v>
      </c>
      <c r="J37" s="12" t="n">
        <v>8466200090</v>
      </c>
      <c r="K37" s="12" t="n">
        <v>84662090</v>
      </c>
      <c r="L37" s="15" t="s">
        <v>196</v>
      </c>
      <c r="M37" s="14" t="s">
        <v>81</v>
      </c>
      <c r="N37" s="16" t="s">
        <v>82</v>
      </c>
      <c r="O37" s="16" t="s">
        <v>39</v>
      </c>
      <c r="P37" s="16" t="s">
        <v>39</v>
      </c>
      <c r="Q37" s="17" t="n">
        <v>46105</v>
      </c>
      <c r="R37" s="16" t="s">
        <v>44</v>
      </c>
      <c r="S37" s="16" t="s">
        <v>45</v>
      </c>
      <c r="T37" s="18"/>
      <c r="U37" s="16"/>
      <c r="V37" s="16" t="n">
        <v>1</v>
      </c>
      <c r="W37" s="19" t="n">
        <v>20</v>
      </c>
      <c r="X37" s="20" t="n">
        <f aca="false">ROUND(W37/1.13*1.08/6.9228,4)</f>
        <v>2.7612</v>
      </c>
      <c r="Y37" s="21" t="n">
        <f aca="false">ROUND(X37*V37,2)</f>
        <v>2.76</v>
      </c>
      <c r="Z37" s="22"/>
      <c r="AA37" s="22"/>
      <c r="AB37" s="23"/>
      <c r="AC37" s="12" t="n">
        <v>0.3</v>
      </c>
      <c r="AD37" s="22"/>
      <c r="AE37" s="16" t="s">
        <v>225</v>
      </c>
      <c r="AF37" s="12" t="s">
        <v>75</v>
      </c>
      <c r="AG37" s="24" t="s">
        <v>49</v>
      </c>
      <c r="AH37" s="20" t="n">
        <f aca="false">ROUND(W37/1.13*1.08,4)</f>
        <v>19.115</v>
      </c>
    </row>
    <row r="38" customFormat="false" ht="42" hidden="false" customHeight="true" outlineLevel="0" collapsed="false">
      <c r="A38" s="12" t="s">
        <v>228</v>
      </c>
      <c r="B38" s="12" t="s">
        <v>229</v>
      </c>
      <c r="C38" s="12" t="s">
        <v>75</v>
      </c>
      <c r="D38" s="13" t="s">
        <v>230</v>
      </c>
      <c r="E38" s="12" t="s">
        <v>77</v>
      </c>
      <c r="F38" s="14"/>
      <c r="G38" s="12" t="s">
        <v>194</v>
      </c>
      <c r="H38" s="12" t="s">
        <v>39</v>
      </c>
      <c r="I38" s="12" t="s">
        <v>231</v>
      </c>
      <c r="J38" s="12" t="n">
        <v>8466200090</v>
      </c>
      <c r="K38" s="12" t="n">
        <v>84662090</v>
      </c>
      <c r="L38" s="15" t="s">
        <v>196</v>
      </c>
      <c r="M38" s="14" t="s">
        <v>81</v>
      </c>
      <c r="N38" s="16" t="s">
        <v>82</v>
      </c>
      <c r="O38" s="16" t="s">
        <v>39</v>
      </c>
      <c r="P38" s="16" t="s">
        <v>39</v>
      </c>
      <c r="Q38" s="17" t="n">
        <v>46105</v>
      </c>
      <c r="R38" s="16" t="s">
        <v>44</v>
      </c>
      <c r="S38" s="16" t="s">
        <v>45</v>
      </c>
      <c r="T38" s="18"/>
      <c r="U38" s="16"/>
      <c r="V38" s="16" t="n">
        <v>1</v>
      </c>
      <c r="W38" s="19" t="n">
        <v>20</v>
      </c>
      <c r="X38" s="20" t="n">
        <f aca="false">ROUND(W38/1.13*1.08/6.9228,4)</f>
        <v>2.7612</v>
      </c>
      <c r="Y38" s="21" t="n">
        <f aca="false">ROUND(X38*V38,2)</f>
        <v>2.76</v>
      </c>
      <c r="Z38" s="22"/>
      <c r="AA38" s="22"/>
      <c r="AB38" s="23"/>
      <c r="AC38" s="12" t="n">
        <v>0.2</v>
      </c>
      <c r="AD38" s="22"/>
      <c r="AE38" s="16" t="s">
        <v>232</v>
      </c>
      <c r="AF38" s="12" t="s">
        <v>75</v>
      </c>
      <c r="AG38" s="24" t="s">
        <v>49</v>
      </c>
      <c r="AH38" s="20" t="n">
        <f aca="false">ROUND(W38/1.13*1.08,4)</f>
        <v>19.115</v>
      </c>
    </row>
    <row r="39" customFormat="false" ht="42" hidden="false" customHeight="true" outlineLevel="0" collapsed="false">
      <c r="A39" s="12" t="s">
        <v>233</v>
      </c>
      <c r="B39" s="12" t="s">
        <v>234</v>
      </c>
      <c r="C39" s="12" t="s">
        <v>75</v>
      </c>
      <c r="D39" s="13" t="s">
        <v>235</v>
      </c>
      <c r="E39" s="12" t="s">
        <v>77</v>
      </c>
      <c r="F39" s="14"/>
      <c r="G39" s="12" t="s">
        <v>194</v>
      </c>
      <c r="H39" s="12" t="s">
        <v>39</v>
      </c>
      <c r="I39" s="12" t="s">
        <v>236</v>
      </c>
      <c r="J39" s="12" t="n">
        <v>8466200090</v>
      </c>
      <c r="K39" s="12" t="n">
        <v>84662090</v>
      </c>
      <c r="L39" s="15" t="s">
        <v>196</v>
      </c>
      <c r="M39" s="14" t="s">
        <v>81</v>
      </c>
      <c r="N39" s="16" t="s">
        <v>82</v>
      </c>
      <c r="O39" s="16" t="s">
        <v>39</v>
      </c>
      <c r="P39" s="16" t="s">
        <v>39</v>
      </c>
      <c r="Q39" s="17" t="n">
        <v>46105</v>
      </c>
      <c r="R39" s="16" t="s">
        <v>44</v>
      </c>
      <c r="S39" s="16" t="s">
        <v>45</v>
      </c>
      <c r="T39" s="18"/>
      <c r="U39" s="16"/>
      <c r="V39" s="16" t="n">
        <v>1</v>
      </c>
      <c r="W39" s="19" t="n">
        <v>15</v>
      </c>
      <c r="X39" s="20" t="n">
        <f aca="false">ROUND(W39/1.13*1.08/6.9228,4)</f>
        <v>2.0709</v>
      </c>
      <c r="Y39" s="21" t="n">
        <f aca="false">ROUND(X39*V39,2)</f>
        <v>2.07</v>
      </c>
      <c r="Z39" s="22"/>
      <c r="AA39" s="22"/>
      <c r="AB39" s="23"/>
      <c r="AC39" s="12" t="n">
        <v>0.72</v>
      </c>
      <c r="AD39" s="22"/>
      <c r="AE39" s="16" t="s">
        <v>225</v>
      </c>
      <c r="AF39" s="12" t="s">
        <v>75</v>
      </c>
      <c r="AG39" s="24" t="s">
        <v>49</v>
      </c>
      <c r="AH39" s="20" t="n">
        <f aca="false">ROUND(W39/1.13*1.08,4)</f>
        <v>14.3363</v>
      </c>
    </row>
    <row r="40" customFormat="false" ht="42" hidden="false" customHeight="true" outlineLevel="0" collapsed="false">
      <c r="A40" s="12" t="s">
        <v>237</v>
      </c>
      <c r="B40" s="12" t="s">
        <v>238</v>
      </c>
      <c r="C40" s="12" t="s">
        <v>75</v>
      </c>
      <c r="D40" s="13" t="s">
        <v>239</v>
      </c>
      <c r="E40" s="12" t="s">
        <v>77</v>
      </c>
      <c r="F40" s="14"/>
      <c r="G40" s="12" t="s">
        <v>194</v>
      </c>
      <c r="H40" s="12" t="s">
        <v>39</v>
      </c>
      <c r="I40" s="12" t="s">
        <v>240</v>
      </c>
      <c r="J40" s="12" t="n">
        <v>8466200090</v>
      </c>
      <c r="K40" s="12" t="n">
        <v>84662090</v>
      </c>
      <c r="L40" s="15" t="s">
        <v>196</v>
      </c>
      <c r="M40" s="14" t="s">
        <v>81</v>
      </c>
      <c r="N40" s="16" t="s">
        <v>82</v>
      </c>
      <c r="O40" s="16" t="s">
        <v>39</v>
      </c>
      <c r="P40" s="16" t="s">
        <v>39</v>
      </c>
      <c r="Q40" s="17" t="n">
        <v>46105</v>
      </c>
      <c r="R40" s="16" t="s">
        <v>44</v>
      </c>
      <c r="S40" s="16" t="s">
        <v>45</v>
      </c>
      <c r="T40" s="18"/>
      <c r="U40" s="16"/>
      <c r="V40" s="16" t="n">
        <v>1</v>
      </c>
      <c r="W40" s="19" t="n">
        <v>50</v>
      </c>
      <c r="X40" s="20" t="n">
        <f aca="false">ROUND(W40/1.13*1.08/6.9228,4)</f>
        <v>6.9029</v>
      </c>
      <c r="Y40" s="21" t="n">
        <f aca="false">ROUND(X40*V40,2)</f>
        <v>6.9</v>
      </c>
      <c r="Z40" s="22"/>
      <c r="AA40" s="22"/>
      <c r="AB40" s="23"/>
      <c r="AC40" s="12" t="n">
        <v>0.15</v>
      </c>
      <c r="AD40" s="22"/>
      <c r="AE40" s="16" t="s">
        <v>241</v>
      </c>
      <c r="AF40" s="12" t="s">
        <v>75</v>
      </c>
      <c r="AG40" s="24" t="s">
        <v>49</v>
      </c>
      <c r="AH40" s="20" t="n">
        <f aca="false">ROUND(W40/1.13*1.08,4)</f>
        <v>47.7876</v>
      </c>
    </row>
    <row r="41" customFormat="false" ht="42" hidden="false" customHeight="true" outlineLevel="0" collapsed="false">
      <c r="A41" s="12" t="s">
        <v>242</v>
      </c>
      <c r="B41" s="12" t="s">
        <v>243</v>
      </c>
      <c r="C41" s="12" t="s">
        <v>75</v>
      </c>
      <c r="D41" s="13" t="s">
        <v>244</v>
      </c>
      <c r="E41" s="12" t="s">
        <v>77</v>
      </c>
      <c r="F41" s="14"/>
      <c r="G41" s="12" t="s">
        <v>194</v>
      </c>
      <c r="H41" s="12" t="s">
        <v>39</v>
      </c>
      <c r="I41" s="12" t="s">
        <v>245</v>
      </c>
      <c r="J41" s="12" t="n">
        <v>8466200090</v>
      </c>
      <c r="K41" s="12" t="n">
        <v>84662090</v>
      </c>
      <c r="L41" s="15" t="s">
        <v>196</v>
      </c>
      <c r="M41" s="14" t="s">
        <v>246</v>
      </c>
      <c r="N41" s="16" t="s">
        <v>247</v>
      </c>
      <c r="O41" s="16" t="s">
        <v>39</v>
      </c>
      <c r="P41" s="16" t="s">
        <v>39</v>
      </c>
      <c r="Q41" s="17" t="n">
        <v>46105</v>
      </c>
      <c r="R41" s="16" t="s">
        <v>44</v>
      </c>
      <c r="S41" s="16" t="s">
        <v>45</v>
      </c>
      <c r="T41" s="18"/>
      <c r="U41" s="16"/>
      <c r="V41" s="16" t="n">
        <v>2</v>
      </c>
      <c r="W41" s="19" t="n">
        <v>15</v>
      </c>
      <c r="X41" s="20" t="n">
        <f aca="false">ROUND(W41/1.13*1.08/6.9228,4)</f>
        <v>2.0709</v>
      </c>
      <c r="Y41" s="21" t="n">
        <f aca="false">ROUND(X41*V41,2)</f>
        <v>4.14</v>
      </c>
      <c r="Z41" s="22"/>
      <c r="AA41" s="22"/>
      <c r="AB41" s="23"/>
      <c r="AC41" s="12" t="n">
        <v>1.2</v>
      </c>
      <c r="AD41" s="22"/>
      <c r="AE41" s="16" t="s">
        <v>248</v>
      </c>
      <c r="AF41" s="12" t="s">
        <v>75</v>
      </c>
      <c r="AG41" s="24" t="s">
        <v>49</v>
      </c>
      <c r="AH41" s="20" t="n">
        <f aca="false">ROUND(W41/1.13*1.08,4)</f>
        <v>14.3363</v>
      </c>
    </row>
    <row r="42" customFormat="false" ht="42" hidden="false" customHeight="true" outlineLevel="0" collapsed="false">
      <c r="A42" s="12" t="s">
        <v>249</v>
      </c>
      <c r="B42" s="12" t="s">
        <v>250</v>
      </c>
      <c r="C42" s="12" t="s">
        <v>75</v>
      </c>
      <c r="D42" s="13" t="s">
        <v>251</v>
      </c>
      <c r="E42" s="12" t="s">
        <v>77</v>
      </c>
      <c r="F42" s="14"/>
      <c r="G42" s="12" t="s">
        <v>194</v>
      </c>
      <c r="H42" s="12" t="s">
        <v>39</v>
      </c>
      <c r="I42" s="12" t="s">
        <v>252</v>
      </c>
      <c r="J42" s="12" t="n">
        <v>8466200090</v>
      </c>
      <c r="K42" s="12" t="n">
        <v>84662090</v>
      </c>
      <c r="L42" s="15" t="s">
        <v>196</v>
      </c>
      <c r="M42" s="14" t="s">
        <v>246</v>
      </c>
      <c r="N42" s="16" t="s">
        <v>247</v>
      </c>
      <c r="O42" s="16" t="s">
        <v>39</v>
      </c>
      <c r="P42" s="16" t="s">
        <v>39</v>
      </c>
      <c r="Q42" s="17" t="n">
        <v>46105</v>
      </c>
      <c r="R42" s="16" t="s">
        <v>44</v>
      </c>
      <c r="S42" s="16" t="s">
        <v>45</v>
      </c>
      <c r="T42" s="18"/>
      <c r="U42" s="16"/>
      <c r="V42" s="16" t="n">
        <v>1</v>
      </c>
      <c r="W42" s="19" t="n">
        <v>15</v>
      </c>
      <c r="X42" s="20" t="n">
        <f aca="false">ROUND(W42/1.13*1.08/6.9228,4)</f>
        <v>2.0709</v>
      </c>
      <c r="Y42" s="21" t="n">
        <f aca="false">ROUND(X42*V42,2)</f>
        <v>2.07</v>
      </c>
      <c r="Z42" s="22"/>
      <c r="AA42" s="22"/>
      <c r="AB42" s="23"/>
      <c r="AC42" s="12" t="n">
        <v>0.25</v>
      </c>
      <c r="AD42" s="22"/>
      <c r="AE42" s="16" t="s">
        <v>199</v>
      </c>
      <c r="AF42" s="12" t="s">
        <v>75</v>
      </c>
      <c r="AG42" s="24" t="s">
        <v>49</v>
      </c>
      <c r="AH42" s="20" t="n">
        <f aca="false">ROUND(W42/1.13*1.08,4)</f>
        <v>14.3363</v>
      </c>
    </row>
    <row r="43" customFormat="false" ht="42" hidden="false" customHeight="true" outlineLevel="0" collapsed="false">
      <c r="A43" s="12" t="s">
        <v>253</v>
      </c>
      <c r="B43" s="12" t="s">
        <v>254</v>
      </c>
      <c r="C43" s="12" t="s">
        <v>75</v>
      </c>
      <c r="D43" s="13" t="s">
        <v>255</v>
      </c>
      <c r="E43" s="12" t="s">
        <v>77</v>
      </c>
      <c r="F43" s="14"/>
      <c r="G43" s="12" t="s">
        <v>194</v>
      </c>
      <c r="H43" s="12" t="s">
        <v>39</v>
      </c>
      <c r="I43" s="12" t="s">
        <v>256</v>
      </c>
      <c r="J43" s="12" t="n">
        <v>8466200090</v>
      </c>
      <c r="K43" s="12" t="n">
        <v>84662090</v>
      </c>
      <c r="L43" s="15" t="s">
        <v>196</v>
      </c>
      <c r="M43" s="14" t="s">
        <v>246</v>
      </c>
      <c r="N43" s="16" t="s">
        <v>247</v>
      </c>
      <c r="O43" s="16" t="s">
        <v>39</v>
      </c>
      <c r="P43" s="16" t="s">
        <v>39</v>
      </c>
      <c r="Q43" s="17" t="n">
        <v>46105</v>
      </c>
      <c r="R43" s="16" t="s">
        <v>44</v>
      </c>
      <c r="S43" s="16" t="s">
        <v>45</v>
      </c>
      <c r="T43" s="18"/>
      <c r="U43" s="16"/>
      <c r="V43" s="16" t="n">
        <v>1</v>
      </c>
      <c r="W43" s="19" t="n">
        <v>15</v>
      </c>
      <c r="X43" s="20" t="n">
        <f aca="false">ROUND(W43/1.13*1.08/6.9228,4)</f>
        <v>2.0709</v>
      </c>
      <c r="Y43" s="21" t="n">
        <f aca="false">ROUND(X43*V43,2)</f>
        <v>2.07</v>
      </c>
      <c r="Z43" s="22"/>
      <c r="AA43" s="22"/>
      <c r="AB43" s="23"/>
      <c r="AC43" s="12" t="n">
        <v>0.7</v>
      </c>
      <c r="AD43" s="22"/>
      <c r="AE43" s="16" t="s">
        <v>257</v>
      </c>
      <c r="AF43" s="12" t="s">
        <v>75</v>
      </c>
      <c r="AG43" s="24" t="s">
        <v>49</v>
      </c>
      <c r="AH43" s="20" t="n">
        <f aca="false">ROUND(W43/1.13*1.08,4)</f>
        <v>14.3363</v>
      </c>
    </row>
    <row r="44" customFormat="false" ht="42" hidden="false" customHeight="true" outlineLevel="0" collapsed="false">
      <c r="A44" s="12" t="s">
        <v>163</v>
      </c>
      <c r="B44" s="12" t="s">
        <v>258</v>
      </c>
      <c r="C44" s="12" t="s">
        <v>75</v>
      </c>
      <c r="D44" s="13" t="s">
        <v>165</v>
      </c>
      <c r="E44" s="12" t="s">
        <v>77</v>
      </c>
      <c r="F44" s="14"/>
      <c r="G44" s="12" t="s">
        <v>194</v>
      </c>
      <c r="H44" s="12" t="s">
        <v>39</v>
      </c>
      <c r="I44" s="12" t="s">
        <v>259</v>
      </c>
      <c r="J44" s="12" t="n">
        <v>8466200090</v>
      </c>
      <c r="K44" s="12" t="n">
        <v>84662090</v>
      </c>
      <c r="L44" s="15" t="s">
        <v>196</v>
      </c>
      <c r="M44" s="14" t="s">
        <v>81</v>
      </c>
      <c r="N44" s="16" t="s">
        <v>82</v>
      </c>
      <c r="O44" s="16" t="s">
        <v>39</v>
      </c>
      <c r="P44" s="16" t="s">
        <v>39</v>
      </c>
      <c r="Q44" s="17" t="n">
        <v>46105</v>
      </c>
      <c r="R44" s="16" t="s">
        <v>44</v>
      </c>
      <c r="S44" s="16" t="s">
        <v>45</v>
      </c>
      <c r="T44" s="18"/>
      <c r="U44" s="16"/>
      <c r="V44" s="16" t="n">
        <v>1</v>
      </c>
      <c r="W44" s="19" t="n">
        <v>20</v>
      </c>
      <c r="X44" s="20" t="n">
        <f aca="false">ROUND(W44/1.13*1.08/6.9228,4)</f>
        <v>2.7612</v>
      </c>
      <c r="Y44" s="21" t="n">
        <f aca="false">ROUND(X44*V44,2)</f>
        <v>2.76</v>
      </c>
      <c r="Z44" s="22"/>
      <c r="AA44" s="22"/>
      <c r="AB44" s="23"/>
      <c r="AC44" s="12" t="n">
        <v>0.3</v>
      </c>
      <c r="AD44" s="22"/>
      <c r="AE44" s="16" t="s">
        <v>260</v>
      </c>
      <c r="AF44" s="12" t="s">
        <v>75</v>
      </c>
      <c r="AG44" s="24" t="s">
        <v>49</v>
      </c>
      <c r="AH44" s="20" t="n">
        <f aca="false">ROUND(W44/1.13*1.08,4)</f>
        <v>19.115</v>
      </c>
    </row>
    <row r="45" customFormat="false" ht="42" hidden="false" customHeight="true" outlineLevel="0" collapsed="false">
      <c r="A45" s="12" t="s">
        <v>148</v>
      </c>
      <c r="B45" s="12" t="s">
        <v>261</v>
      </c>
      <c r="C45" s="12" t="s">
        <v>75</v>
      </c>
      <c r="D45" s="13" t="s">
        <v>150</v>
      </c>
      <c r="E45" s="12" t="s">
        <v>77</v>
      </c>
      <c r="F45" s="14"/>
      <c r="G45" s="12" t="s">
        <v>194</v>
      </c>
      <c r="H45" s="12" t="s">
        <v>39</v>
      </c>
      <c r="I45" s="12" t="s">
        <v>262</v>
      </c>
      <c r="J45" s="12" t="n">
        <v>8466200090</v>
      </c>
      <c r="K45" s="12" t="n">
        <v>84662090</v>
      </c>
      <c r="L45" s="15" t="s">
        <v>196</v>
      </c>
      <c r="M45" s="14" t="s">
        <v>81</v>
      </c>
      <c r="N45" s="16" t="s">
        <v>82</v>
      </c>
      <c r="O45" s="16" t="s">
        <v>39</v>
      </c>
      <c r="P45" s="16" t="s">
        <v>39</v>
      </c>
      <c r="Q45" s="17" t="n">
        <v>46105</v>
      </c>
      <c r="R45" s="16" t="s">
        <v>44</v>
      </c>
      <c r="S45" s="16" t="s">
        <v>45</v>
      </c>
      <c r="T45" s="18"/>
      <c r="U45" s="16"/>
      <c r="V45" s="16" t="n">
        <v>1</v>
      </c>
      <c r="W45" s="19" t="n">
        <v>20</v>
      </c>
      <c r="X45" s="20" t="n">
        <f aca="false">ROUND(W45/1.13*1.08/6.9228,4)</f>
        <v>2.7612</v>
      </c>
      <c r="Y45" s="21" t="n">
        <f aca="false">ROUND(X45*V45,2)</f>
        <v>2.76</v>
      </c>
      <c r="Z45" s="22"/>
      <c r="AA45" s="22"/>
      <c r="AB45" s="23"/>
      <c r="AC45" s="12" t="n">
        <v>0.2</v>
      </c>
      <c r="AD45" s="22"/>
      <c r="AE45" s="16" t="s">
        <v>263</v>
      </c>
      <c r="AF45" s="12" t="s">
        <v>75</v>
      </c>
      <c r="AG45" s="24" t="s">
        <v>49</v>
      </c>
      <c r="AH45" s="20" t="n">
        <f aca="false">ROUND(W45/1.13*1.08,4)</f>
        <v>19.115</v>
      </c>
    </row>
    <row r="46" customFormat="false" ht="42" hidden="false" customHeight="true" outlineLevel="0" collapsed="false">
      <c r="A46" s="12" t="s">
        <v>172</v>
      </c>
      <c r="B46" s="12" t="s">
        <v>264</v>
      </c>
      <c r="C46" s="12" t="s">
        <v>75</v>
      </c>
      <c r="D46" s="13" t="s">
        <v>265</v>
      </c>
      <c r="E46" s="12" t="s">
        <v>77</v>
      </c>
      <c r="F46" s="14"/>
      <c r="G46" s="12" t="s">
        <v>194</v>
      </c>
      <c r="H46" s="12" t="s">
        <v>39</v>
      </c>
      <c r="I46" s="12" t="s">
        <v>266</v>
      </c>
      <c r="J46" s="12" t="n">
        <v>8466200090</v>
      </c>
      <c r="K46" s="12" t="n">
        <v>84662090</v>
      </c>
      <c r="L46" s="15" t="s">
        <v>196</v>
      </c>
      <c r="M46" s="14" t="s">
        <v>81</v>
      </c>
      <c r="N46" s="16" t="s">
        <v>82</v>
      </c>
      <c r="O46" s="16" t="s">
        <v>39</v>
      </c>
      <c r="P46" s="16" t="s">
        <v>39</v>
      </c>
      <c r="Q46" s="17" t="n">
        <v>46105</v>
      </c>
      <c r="R46" s="16" t="s">
        <v>44</v>
      </c>
      <c r="S46" s="16" t="s">
        <v>45</v>
      </c>
      <c r="T46" s="18"/>
      <c r="U46" s="16"/>
      <c r="V46" s="16" t="n">
        <v>1</v>
      </c>
      <c r="W46" s="19" t="n">
        <v>15</v>
      </c>
      <c r="X46" s="20" t="n">
        <f aca="false">ROUND(W46/1.13*1.08/6.9228,4)</f>
        <v>2.0709</v>
      </c>
      <c r="Y46" s="21" t="n">
        <f aca="false">ROUND(X46*V46,2)</f>
        <v>2.07</v>
      </c>
      <c r="Z46" s="22"/>
      <c r="AA46" s="22"/>
      <c r="AB46" s="23"/>
      <c r="AC46" s="12" t="n">
        <v>1.2</v>
      </c>
      <c r="AD46" s="22"/>
      <c r="AE46" s="16" t="s">
        <v>267</v>
      </c>
      <c r="AF46" s="12" t="s">
        <v>75</v>
      </c>
      <c r="AG46" s="24" t="s">
        <v>49</v>
      </c>
      <c r="AH46" s="20" t="n">
        <f aca="false">ROUND(W46/1.13*1.08,4)</f>
        <v>14.3363</v>
      </c>
    </row>
    <row r="47" customFormat="false" ht="42" hidden="false" customHeight="true" outlineLevel="0" collapsed="false">
      <c r="A47" s="12" t="s">
        <v>175</v>
      </c>
      <c r="B47" s="12" t="s">
        <v>268</v>
      </c>
      <c r="C47" s="12" t="s">
        <v>75</v>
      </c>
      <c r="D47" s="13" t="s">
        <v>176</v>
      </c>
      <c r="E47" s="12" t="s">
        <v>77</v>
      </c>
      <c r="F47" s="14"/>
      <c r="G47" s="12" t="s">
        <v>194</v>
      </c>
      <c r="H47" s="12" t="s">
        <v>39</v>
      </c>
      <c r="I47" s="12" t="s">
        <v>269</v>
      </c>
      <c r="J47" s="12" t="n">
        <v>8466200090</v>
      </c>
      <c r="K47" s="12" t="n">
        <v>84662090</v>
      </c>
      <c r="L47" s="15" t="s">
        <v>196</v>
      </c>
      <c r="M47" s="14" t="s">
        <v>81</v>
      </c>
      <c r="N47" s="16" t="s">
        <v>82</v>
      </c>
      <c r="O47" s="16" t="s">
        <v>39</v>
      </c>
      <c r="P47" s="16" t="s">
        <v>39</v>
      </c>
      <c r="Q47" s="17" t="n">
        <v>46105</v>
      </c>
      <c r="R47" s="16" t="s">
        <v>44</v>
      </c>
      <c r="S47" s="16" t="s">
        <v>45</v>
      </c>
      <c r="T47" s="18"/>
      <c r="U47" s="16"/>
      <c r="V47" s="16" t="n">
        <v>1</v>
      </c>
      <c r="W47" s="19" t="n">
        <v>15</v>
      </c>
      <c r="X47" s="20" t="n">
        <f aca="false">ROUND(W47/1.13*1.08/6.9228,4)</f>
        <v>2.0709</v>
      </c>
      <c r="Y47" s="21" t="n">
        <f aca="false">ROUND(X47*V47,2)</f>
        <v>2.07</v>
      </c>
      <c r="Z47" s="22"/>
      <c r="AA47" s="22"/>
      <c r="AB47" s="23"/>
      <c r="AC47" s="12" t="n">
        <v>3</v>
      </c>
      <c r="AD47" s="22"/>
      <c r="AE47" s="16" t="s">
        <v>270</v>
      </c>
      <c r="AF47" s="12" t="s">
        <v>75</v>
      </c>
      <c r="AG47" s="24" t="s">
        <v>49</v>
      </c>
      <c r="AH47" s="20" t="n">
        <f aca="false">ROUND(W47/1.13*1.08,4)</f>
        <v>14.3363</v>
      </c>
    </row>
    <row r="48" customFormat="false" ht="42" hidden="false" customHeight="true" outlineLevel="0" collapsed="false">
      <c r="A48" s="12" t="s">
        <v>186</v>
      </c>
      <c r="B48" s="12" t="s">
        <v>271</v>
      </c>
      <c r="C48" s="12" t="s">
        <v>75</v>
      </c>
      <c r="D48" s="13" t="s">
        <v>188</v>
      </c>
      <c r="E48" s="12" t="s">
        <v>77</v>
      </c>
      <c r="F48" s="14"/>
      <c r="G48" s="12" t="s">
        <v>194</v>
      </c>
      <c r="H48" s="12" t="s">
        <v>39</v>
      </c>
      <c r="I48" s="12" t="s">
        <v>272</v>
      </c>
      <c r="J48" s="12" t="n">
        <v>8466200090</v>
      </c>
      <c r="K48" s="12" t="n">
        <v>84662090</v>
      </c>
      <c r="L48" s="15" t="s">
        <v>196</v>
      </c>
      <c r="M48" s="14" t="s">
        <v>81</v>
      </c>
      <c r="N48" s="16" t="s">
        <v>82</v>
      </c>
      <c r="O48" s="16" t="s">
        <v>39</v>
      </c>
      <c r="P48" s="16" t="s">
        <v>39</v>
      </c>
      <c r="Q48" s="17" t="n">
        <v>46105</v>
      </c>
      <c r="R48" s="16" t="s">
        <v>44</v>
      </c>
      <c r="S48" s="16" t="s">
        <v>45</v>
      </c>
      <c r="T48" s="18"/>
      <c r="U48" s="16"/>
      <c r="V48" s="16" t="n">
        <v>5</v>
      </c>
      <c r="W48" s="19" t="n">
        <v>300</v>
      </c>
      <c r="X48" s="20" t="n">
        <f aca="false">ROUND(W48/1.13*1.08/6.9228,4)</f>
        <v>41.4176</v>
      </c>
      <c r="Y48" s="21" t="n">
        <f aca="false">ROUND(X48*V48,2)</f>
        <v>207.09</v>
      </c>
      <c r="Z48" s="22" t="s">
        <v>273</v>
      </c>
      <c r="AA48" s="22" t="n">
        <v>1</v>
      </c>
      <c r="AB48" s="23" t="n">
        <v>10.9</v>
      </c>
      <c r="AC48" s="12" t="n">
        <v>9.9</v>
      </c>
      <c r="AD48" s="22" t="s">
        <v>191</v>
      </c>
      <c r="AE48" s="16" t="s">
        <v>192</v>
      </c>
      <c r="AF48" s="12" t="s">
        <v>75</v>
      </c>
      <c r="AG48" s="24" t="s">
        <v>49</v>
      </c>
      <c r="AH48" s="20" t="n">
        <f aca="false">ROUND(W48/1.13*1.08,4)</f>
        <v>286.7257</v>
      </c>
    </row>
    <row r="49" customFormat="false" ht="42" hidden="false" customHeight="true" outlineLevel="0" collapsed="false">
      <c r="A49" s="12" t="s">
        <v>86</v>
      </c>
      <c r="B49" s="12" t="s">
        <v>274</v>
      </c>
      <c r="C49" s="12" t="s">
        <v>75</v>
      </c>
      <c r="D49" s="13" t="s">
        <v>88</v>
      </c>
      <c r="E49" s="12" t="s">
        <v>77</v>
      </c>
      <c r="F49" s="14"/>
      <c r="G49" s="12" t="s">
        <v>275</v>
      </c>
      <c r="H49" s="12" t="s">
        <v>39</v>
      </c>
      <c r="I49" s="12" t="s">
        <v>276</v>
      </c>
      <c r="J49" s="12" t="n">
        <v>8466200090</v>
      </c>
      <c r="K49" s="12" t="n">
        <v>84662090</v>
      </c>
      <c r="L49" s="15" t="s">
        <v>277</v>
      </c>
      <c r="M49" s="14" t="s">
        <v>90</v>
      </c>
      <c r="N49" s="16" t="s">
        <v>91</v>
      </c>
      <c r="O49" s="16" t="s">
        <v>39</v>
      </c>
      <c r="P49" s="16" t="s">
        <v>39</v>
      </c>
      <c r="Q49" s="17" t="n">
        <v>46105</v>
      </c>
      <c r="R49" s="16" t="s">
        <v>44</v>
      </c>
      <c r="S49" s="16" t="s">
        <v>45</v>
      </c>
      <c r="T49" s="18"/>
      <c r="U49" s="16"/>
      <c r="V49" s="16" t="n">
        <v>1</v>
      </c>
      <c r="W49" s="19" t="n">
        <v>15</v>
      </c>
      <c r="X49" s="20" t="n">
        <f aca="false">ROUND(W49/1.13*1.08/6.9228,4)</f>
        <v>2.0709</v>
      </c>
      <c r="Y49" s="21" t="n">
        <f aca="false">ROUND(X49*V49,2)</f>
        <v>2.07</v>
      </c>
      <c r="Z49" s="22" t="s">
        <v>278</v>
      </c>
      <c r="AA49" s="22" t="n">
        <v>1</v>
      </c>
      <c r="AB49" s="23" t="n">
        <v>3.5</v>
      </c>
      <c r="AC49" s="12" t="n">
        <v>0.5</v>
      </c>
      <c r="AD49" s="22" t="s">
        <v>279</v>
      </c>
      <c r="AE49" s="16" t="s">
        <v>280</v>
      </c>
      <c r="AF49" s="12" t="s">
        <v>75</v>
      </c>
      <c r="AG49" s="24" t="s">
        <v>49</v>
      </c>
      <c r="AH49" s="20" t="n">
        <f aca="false">ROUND(W49/1.13*1.08,4)</f>
        <v>14.3363</v>
      </c>
    </row>
    <row r="50" customFormat="false" ht="42" hidden="false" customHeight="true" outlineLevel="0" collapsed="false">
      <c r="A50" s="12" t="s">
        <v>102</v>
      </c>
      <c r="B50" s="12" t="s">
        <v>281</v>
      </c>
      <c r="C50" s="12" t="s">
        <v>75</v>
      </c>
      <c r="D50" s="13" t="s">
        <v>104</v>
      </c>
      <c r="E50" s="12" t="s">
        <v>77</v>
      </c>
      <c r="F50" s="14"/>
      <c r="G50" s="12" t="s">
        <v>275</v>
      </c>
      <c r="H50" s="12" t="s">
        <v>39</v>
      </c>
      <c r="I50" s="12" t="s">
        <v>282</v>
      </c>
      <c r="J50" s="12" t="n">
        <v>8466200090</v>
      </c>
      <c r="K50" s="12" t="n">
        <v>84662090</v>
      </c>
      <c r="L50" s="15" t="s">
        <v>277</v>
      </c>
      <c r="M50" s="14" t="s">
        <v>116</v>
      </c>
      <c r="N50" s="16" t="s">
        <v>117</v>
      </c>
      <c r="O50" s="16" t="s">
        <v>39</v>
      </c>
      <c r="P50" s="16" t="s">
        <v>39</v>
      </c>
      <c r="Q50" s="17" t="n">
        <v>46105</v>
      </c>
      <c r="R50" s="16" t="s">
        <v>44</v>
      </c>
      <c r="S50" s="16" t="s">
        <v>45</v>
      </c>
      <c r="T50" s="18"/>
      <c r="U50" s="16"/>
      <c r="V50" s="16" t="n">
        <v>1</v>
      </c>
      <c r="W50" s="19" t="n">
        <v>15</v>
      </c>
      <c r="X50" s="20" t="n">
        <f aca="false">ROUND(W50/1.13*1.08/6.9228,4)</f>
        <v>2.0709</v>
      </c>
      <c r="Y50" s="21" t="n">
        <f aca="false">ROUND(X50*V50,2)</f>
        <v>2.07</v>
      </c>
      <c r="Z50" s="22"/>
      <c r="AA50" s="22"/>
      <c r="AB50" s="23"/>
      <c r="AC50" s="12" t="n">
        <v>0.3</v>
      </c>
      <c r="AD50" s="22"/>
      <c r="AE50" s="16" t="s">
        <v>283</v>
      </c>
      <c r="AF50" s="12" t="s">
        <v>75</v>
      </c>
      <c r="AG50" s="24" t="s">
        <v>49</v>
      </c>
      <c r="AH50" s="20" t="n">
        <f aca="false">ROUND(W50/1.13*1.08,4)</f>
        <v>14.3363</v>
      </c>
    </row>
    <row r="51" customFormat="false" ht="42" hidden="false" customHeight="true" outlineLevel="0" collapsed="false">
      <c r="A51" s="12" t="s">
        <v>107</v>
      </c>
      <c r="B51" s="12" t="s">
        <v>284</v>
      </c>
      <c r="C51" s="12" t="s">
        <v>75</v>
      </c>
      <c r="D51" s="13" t="s">
        <v>109</v>
      </c>
      <c r="E51" s="12" t="s">
        <v>77</v>
      </c>
      <c r="F51" s="14"/>
      <c r="G51" s="12" t="s">
        <v>275</v>
      </c>
      <c r="H51" s="12" t="s">
        <v>39</v>
      </c>
      <c r="I51" s="12" t="s">
        <v>285</v>
      </c>
      <c r="J51" s="12" t="n">
        <v>8466200090</v>
      </c>
      <c r="K51" s="12" t="n">
        <v>84662090</v>
      </c>
      <c r="L51" s="15" t="s">
        <v>277</v>
      </c>
      <c r="M51" s="14" t="s">
        <v>286</v>
      </c>
      <c r="N51" s="16" t="s">
        <v>287</v>
      </c>
      <c r="O51" s="16" t="s">
        <v>39</v>
      </c>
      <c r="P51" s="16" t="s">
        <v>39</v>
      </c>
      <c r="Q51" s="17" t="n">
        <v>46105</v>
      </c>
      <c r="R51" s="16" t="s">
        <v>44</v>
      </c>
      <c r="S51" s="16" t="s">
        <v>45</v>
      </c>
      <c r="T51" s="18"/>
      <c r="U51" s="16"/>
      <c r="V51" s="16" t="n">
        <v>1</v>
      </c>
      <c r="W51" s="19" t="n">
        <v>15</v>
      </c>
      <c r="X51" s="20" t="n">
        <f aca="false">ROUND(W51/1.13*1.08/6.9228,4)</f>
        <v>2.0709</v>
      </c>
      <c r="Y51" s="21" t="n">
        <f aca="false">ROUND(X51*V51,2)</f>
        <v>2.07</v>
      </c>
      <c r="Z51" s="22"/>
      <c r="AA51" s="22"/>
      <c r="AB51" s="23"/>
      <c r="AC51" s="12" t="n">
        <v>0.2</v>
      </c>
      <c r="AD51" s="22"/>
      <c r="AE51" s="16" t="s">
        <v>288</v>
      </c>
      <c r="AF51" s="12" t="s">
        <v>75</v>
      </c>
      <c r="AG51" s="24" t="s">
        <v>49</v>
      </c>
      <c r="AH51" s="20" t="n">
        <f aca="false">ROUND(W51/1.13*1.08,4)</f>
        <v>14.3363</v>
      </c>
    </row>
    <row r="52" customFormat="false" ht="42" hidden="false" customHeight="true" outlineLevel="0" collapsed="false">
      <c r="A52" s="12" t="s">
        <v>289</v>
      </c>
      <c r="B52" s="12" t="s">
        <v>290</v>
      </c>
      <c r="C52" s="12" t="s">
        <v>75</v>
      </c>
      <c r="D52" s="13" t="s">
        <v>291</v>
      </c>
      <c r="E52" s="12" t="s">
        <v>77</v>
      </c>
      <c r="F52" s="14"/>
      <c r="G52" s="12" t="s">
        <v>275</v>
      </c>
      <c r="H52" s="12" t="s">
        <v>39</v>
      </c>
      <c r="I52" s="12" t="s">
        <v>292</v>
      </c>
      <c r="J52" s="12" t="n">
        <v>8466200090</v>
      </c>
      <c r="K52" s="12" t="n">
        <v>84662090</v>
      </c>
      <c r="L52" s="15" t="s">
        <v>277</v>
      </c>
      <c r="M52" s="14" t="s">
        <v>81</v>
      </c>
      <c r="N52" s="16" t="s">
        <v>82</v>
      </c>
      <c r="O52" s="16" t="s">
        <v>39</v>
      </c>
      <c r="P52" s="16" t="s">
        <v>39</v>
      </c>
      <c r="Q52" s="17" t="n">
        <v>46105</v>
      </c>
      <c r="R52" s="16" t="s">
        <v>44</v>
      </c>
      <c r="S52" s="16" t="s">
        <v>45</v>
      </c>
      <c r="T52" s="18"/>
      <c r="U52" s="16"/>
      <c r="V52" s="16" t="n">
        <v>1</v>
      </c>
      <c r="W52" s="19" t="n">
        <v>15</v>
      </c>
      <c r="X52" s="20" t="n">
        <f aca="false">ROUND(W52/1.13*1.08/6.9228,4)</f>
        <v>2.0709</v>
      </c>
      <c r="Y52" s="21" t="n">
        <f aca="false">ROUND(X52*V52,2)</f>
        <v>2.07</v>
      </c>
      <c r="Z52" s="22"/>
      <c r="AA52" s="22"/>
      <c r="AB52" s="23"/>
      <c r="AC52" s="12" t="n">
        <v>0.2</v>
      </c>
      <c r="AD52" s="22"/>
      <c r="AE52" s="16" t="s">
        <v>293</v>
      </c>
      <c r="AF52" s="12" t="s">
        <v>75</v>
      </c>
      <c r="AG52" s="24" t="s">
        <v>49</v>
      </c>
      <c r="AH52" s="20" t="n">
        <f aca="false">ROUND(W52/1.13*1.08,4)</f>
        <v>14.3363</v>
      </c>
    </row>
    <row r="53" customFormat="false" ht="42" hidden="false" customHeight="true" outlineLevel="0" collapsed="false">
      <c r="A53" s="12" t="s">
        <v>228</v>
      </c>
      <c r="B53" s="12" t="s">
        <v>294</v>
      </c>
      <c r="C53" s="12" t="s">
        <v>75</v>
      </c>
      <c r="D53" s="13" t="s">
        <v>230</v>
      </c>
      <c r="E53" s="12" t="s">
        <v>77</v>
      </c>
      <c r="F53" s="14"/>
      <c r="G53" s="12" t="s">
        <v>275</v>
      </c>
      <c r="H53" s="12" t="s">
        <v>39</v>
      </c>
      <c r="I53" s="12" t="s">
        <v>295</v>
      </c>
      <c r="J53" s="12" t="n">
        <v>8466200090</v>
      </c>
      <c r="K53" s="12" t="n">
        <v>84662090</v>
      </c>
      <c r="L53" s="15" t="s">
        <v>277</v>
      </c>
      <c r="M53" s="14" t="s">
        <v>81</v>
      </c>
      <c r="N53" s="16" t="s">
        <v>82</v>
      </c>
      <c r="O53" s="16" t="s">
        <v>39</v>
      </c>
      <c r="P53" s="16" t="s">
        <v>39</v>
      </c>
      <c r="Q53" s="17" t="n">
        <v>46105</v>
      </c>
      <c r="R53" s="16" t="s">
        <v>44</v>
      </c>
      <c r="S53" s="16" t="s">
        <v>45</v>
      </c>
      <c r="T53" s="18"/>
      <c r="U53" s="16"/>
      <c r="V53" s="16" t="n">
        <v>1</v>
      </c>
      <c r="W53" s="19" t="n">
        <v>20</v>
      </c>
      <c r="X53" s="20" t="n">
        <f aca="false">ROUND(W53/1.13*1.08/6.9228,4)</f>
        <v>2.7612</v>
      </c>
      <c r="Y53" s="21" t="n">
        <f aca="false">ROUND(X53*V53,2)</f>
        <v>2.76</v>
      </c>
      <c r="Z53" s="22"/>
      <c r="AA53" s="22"/>
      <c r="AB53" s="23"/>
      <c r="AC53" s="12" t="n">
        <v>0.1</v>
      </c>
      <c r="AD53" s="22"/>
      <c r="AE53" s="16" t="s">
        <v>296</v>
      </c>
      <c r="AF53" s="12" t="s">
        <v>75</v>
      </c>
      <c r="AG53" s="24" t="s">
        <v>49</v>
      </c>
      <c r="AH53" s="20" t="n">
        <f aca="false">ROUND(W53/1.13*1.08,4)</f>
        <v>19.115</v>
      </c>
    </row>
    <row r="54" customFormat="false" ht="42" hidden="false" customHeight="true" outlineLevel="0" collapsed="false">
      <c r="A54" s="12" t="s">
        <v>297</v>
      </c>
      <c r="B54" s="12" t="s">
        <v>298</v>
      </c>
      <c r="C54" s="12" t="s">
        <v>75</v>
      </c>
      <c r="D54" s="13" t="s">
        <v>299</v>
      </c>
      <c r="E54" s="12" t="s">
        <v>77</v>
      </c>
      <c r="F54" s="14"/>
      <c r="G54" s="12" t="s">
        <v>275</v>
      </c>
      <c r="H54" s="12" t="s">
        <v>39</v>
      </c>
      <c r="I54" s="12" t="s">
        <v>300</v>
      </c>
      <c r="J54" s="12" t="n">
        <v>8466200090</v>
      </c>
      <c r="K54" s="12" t="n">
        <v>84662090</v>
      </c>
      <c r="L54" s="15" t="s">
        <v>277</v>
      </c>
      <c r="M54" s="14" t="s">
        <v>81</v>
      </c>
      <c r="N54" s="16" t="s">
        <v>82</v>
      </c>
      <c r="O54" s="16" t="s">
        <v>39</v>
      </c>
      <c r="P54" s="16" t="s">
        <v>39</v>
      </c>
      <c r="Q54" s="17" t="n">
        <v>46105</v>
      </c>
      <c r="R54" s="16" t="s">
        <v>44</v>
      </c>
      <c r="S54" s="16" t="s">
        <v>45</v>
      </c>
      <c r="T54" s="18"/>
      <c r="U54" s="16"/>
      <c r="V54" s="16" t="n">
        <v>4</v>
      </c>
      <c r="W54" s="19" t="n">
        <v>20</v>
      </c>
      <c r="X54" s="20" t="n">
        <f aca="false">ROUND(W54/1.13*1.08/6.9228,4)</f>
        <v>2.7612</v>
      </c>
      <c r="Y54" s="21" t="n">
        <f aca="false">ROUND(X54*V54,2)</f>
        <v>11.04</v>
      </c>
      <c r="Z54" s="22"/>
      <c r="AA54" s="22"/>
      <c r="AB54" s="23"/>
      <c r="AC54" s="12" t="n">
        <v>0.4</v>
      </c>
      <c r="AD54" s="22"/>
      <c r="AE54" s="16" t="s">
        <v>301</v>
      </c>
      <c r="AF54" s="12" t="s">
        <v>75</v>
      </c>
      <c r="AG54" s="24" t="s">
        <v>49</v>
      </c>
      <c r="AH54" s="20" t="n">
        <f aca="false">ROUND(W54/1.13*1.08,4)</f>
        <v>19.115</v>
      </c>
    </row>
    <row r="55" customFormat="false" ht="42" hidden="false" customHeight="true" outlineLevel="0" collapsed="false">
      <c r="A55" s="12" t="s">
        <v>242</v>
      </c>
      <c r="B55" s="12" t="s">
        <v>302</v>
      </c>
      <c r="C55" s="12" t="s">
        <v>75</v>
      </c>
      <c r="D55" s="13" t="s">
        <v>244</v>
      </c>
      <c r="E55" s="12" t="s">
        <v>77</v>
      </c>
      <c r="F55" s="14"/>
      <c r="G55" s="12" t="s">
        <v>275</v>
      </c>
      <c r="H55" s="12" t="s">
        <v>39</v>
      </c>
      <c r="I55" s="12" t="s">
        <v>303</v>
      </c>
      <c r="J55" s="12" t="n">
        <v>8466200090</v>
      </c>
      <c r="K55" s="12" t="n">
        <v>84662090</v>
      </c>
      <c r="L55" s="15" t="s">
        <v>277</v>
      </c>
      <c r="M55" s="14" t="s">
        <v>81</v>
      </c>
      <c r="N55" s="16" t="s">
        <v>82</v>
      </c>
      <c r="O55" s="16" t="s">
        <v>39</v>
      </c>
      <c r="P55" s="16" t="s">
        <v>39</v>
      </c>
      <c r="Q55" s="17" t="n">
        <v>46105</v>
      </c>
      <c r="R55" s="16" t="s">
        <v>44</v>
      </c>
      <c r="S55" s="16" t="s">
        <v>45</v>
      </c>
      <c r="T55" s="18"/>
      <c r="U55" s="16"/>
      <c r="V55" s="16" t="n">
        <v>4</v>
      </c>
      <c r="W55" s="19" t="n">
        <v>15</v>
      </c>
      <c r="X55" s="20" t="n">
        <f aca="false">ROUND(W55/1.13*1.08/6.9228,4)</f>
        <v>2.0709</v>
      </c>
      <c r="Y55" s="21" t="n">
        <f aca="false">ROUND(X55*V55,2)</f>
        <v>8.28</v>
      </c>
      <c r="Z55" s="22"/>
      <c r="AA55" s="22"/>
      <c r="AB55" s="23"/>
      <c r="AC55" s="12" t="n">
        <v>0.15</v>
      </c>
      <c r="AD55" s="22"/>
      <c r="AE55" s="16" t="s">
        <v>304</v>
      </c>
      <c r="AF55" s="12" t="s">
        <v>75</v>
      </c>
      <c r="AG55" s="24" t="s">
        <v>49</v>
      </c>
      <c r="AH55" s="20" t="n">
        <f aca="false">ROUND(W55/1.13*1.08,4)</f>
        <v>14.3363</v>
      </c>
    </row>
    <row r="56" customFormat="false" ht="42" hidden="false" customHeight="true" outlineLevel="0" collapsed="false">
      <c r="A56" s="12" t="s">
        <v>148</v>
      </c>
      <c r="B56" s="12" t="s">
        <v>305</v>
      </c>
      <c r="C56" s="12" t="s">
        <v>75</v>
      </c>
      <c r="D56" s="13" t="s">
        <v>150</v>
      </c>
      <c r="E56" s="12" t="s">
        <v>77</v>
      </c>
      <c r="F56" s="14"/>
      <c r="G56" s="12" t="s">
        <v>275</v>
      </c>
      <c r="H56" s="12" t="s">
        <v>39</v>
      </c>
      <c r="I56" s="12" t="s">
        <v>306</v>
      </c>
      <c r="J56" s="12" t="n">
        <v>8466200090</v>
      </c>
      <c r="K56" s="12" t="n">
        <v>84662090</v>
      </c>
      <c r="L56" s="15" t="s">
        <v>277</v>
      </c>
      <c r="M56" s="14" t="s">
        <v>81</v>
      </c>
      <c r="N56" s="16" t="s">
        <v>82</v>
      </c>
      <c r="O56" s="16" t="s">
        <v>39</v>
      </c>
      <c r="P56" s="16" t="s">
        <v>39</v>
      </c>
      <c r="Q56" s="17" t="n">
        <v>46105</v>
      </c>
      <c r="R56" s="16" t="s">
        <v>44</v>
      </c>
      <c r="S56" s="16" t="s">
        <v>45</v>
      </c>
      <c r="T56" s="18"/>
      <c r="U56" s="16"/>
      <c r="V56" s="16" t="n">
        <v>1</v>
      </c>
      <c r="W56" s="19" t="n">
        <v>20</v>
      </c>
      <c r="X56" s="20" t="n">
        <f aca="false">ROUND(W56/1.13*1.08/6.9228,4)</f>
        <v>2.7612</v>
      </c>
      <c r="Y56" s="21" t="n">
        <f aca="false">ROUND(X56*V56,2)</f>
        <v>2.76</v>
      </c>
      <c r="Z56" s="22"/>
      <c r="AA56" s="22"/>
      <c r="AB56" s="23"/>
      <c r="AC56" s="12" t="n">
        <v>0.2</v>
      </c>
      <c r="AD56" s="22"/>
      <c r="AE56" s="16" t="s">
        <v>307</v>
      </c>
      <c r="AF56" s="12" t="s">
        <v>75</v>
      </c>
      <c r="AG56" s="24" t="s">
        <v>49</v>
      </c>
      <c r="AH56" s="20" t="n">
        <f aca="false">ROUND(W56/1.13*1.08,4)</f>
        <v>19.115</v>
      </c>
    </row>
    <row r="57" customFormat="false" ht="42" hidden="false" customHeight="true" outlineLevel="0" collapsed="false">
      <c r="A57" s="12" t="s">
        <v>163</v>
      </c>
      <c r="B57" s="12" t="s">
        <v>308</v>
      </c>
      <c r="C57" s="12" t="s">
        <v>75</v>
      </c>
      <c r="D57" s="13" t="s">
        <v>165</v>
      </c>
      <c r="E57" s="12" t="s">
        <v>77</v>
      </c>
      <c r="F57" s="14"/>
      <c r="G57" s="12" t="s">
        <v>275</v>
      </c>
      <c r="H57" s="12" t="s">
        <v>39</v>
      </c>
      <c r="I57" s="12" t="s">
        <v>309</v>
      </c>
      <c r="J57" s="12" t="n">
        <v>8466200090</v>
      </c>
      <c r="K57" s="12" t="n">
        <v>84662090</v>
      </c>
      <c r="L57" s="15" t="s">
        <v>277</v>
      </c>
      <c r="M57" s="14" t="s">
        <v>81</v>
      </c>
      <c r="N57" s="16" t="s">
        <v>82</v>
      </c>
      <c r="O57" s="16" t="s">
        <v>39</v>
      </c>
      <c r="P57" s="16" t="s">
        <v>39</v>
      </c>
      <c r="Q57" s="17" t="n">
        <v>46105</v>
      </c>
      <c r="R57" s="16" t="s">
        <v>44</v>
      </c>
      <c r="S57" s="16" t="s">
        <v>45</v>
      </c>
      <c r="T57" s="18"/>
      <c r="U57" s="16"/>
      <c r="V57" s="16" t="n">
        <v>1</v>
      </c>
      <c r="W57" s="19" t="n">
        <v>15</v>
      </c>
      <c r="X57" s="20" t="n">
        <f aca="false">ROUND(W57/1.13*1.08/6.9228,4)</f>
        <v>2.0709</v>
      </c>
      <c r="Y57" s="21" t="n">
        <f aca="false">ROUND(X57*V57,2)</f>
        <v>2.07</v>
      </c>
      <c r="Z57" s="22"/>
      <c r="AA57" s="22"/>
      <c r="AB57" s="23"/>
      <c r="AC57" s="12" t="n">
        <v>0.49</v>
      </c>
      <c r="AD57" s="22"/>
      <c r="AE57" s="16" t="s">
        <v>301</v>
      </c>
      <c r="AF57" s="12" t="s">
        <v>75</v>
      </c>
      <c r="AG57" s="24" t="s">
        <v>49</v>
      </c>
      <c r="AH57" s="20" t="n">
        <f aca="false">ROUND(W57/1.13*1.08,4)</f>
        <v>14.3363</v>
      </c>
    </row>
    <row r="58" customFormat="false" ht="42" hidden="false" customHeight="true" outlineLevel="0" collapsed="false">
      <c r="A58" s="12" t="s">
        <v>186</v>
      </c>
      <c r="B58" s="12" t="s">
        <v>310</v>
      </c>
      <c r="C58" s="12" t="s">
        <v>75</v>
      </c>
      <c r="D58" s="13" t="s">
        <v>188</v>
      </c>
      <c r="E58" s="12" t="s">
        <v>77</v>
      </c>
      <c r="F58" s="14"/>
      <c r="G58" s="12" t="s">
        <v>275</v>
      </c>
      <c r="H58" s="12" t="s">
        <v>39</v>
      </c>
      <c r="I58" s="12" t="s">
        <v>311</v>
      </c>
      <c r="J58" s="12" t="n">
        <v>8466200090</v>
      </c>
      <c r="K58" s="12" t="n">
        <v>84662090</v>
      </c>
      <c r="L58" s="15" t="s">
        <v>277</v>
      </c>
      <c r="M58" s="14" t="s">
        <v>81</v>
      </c>
      <c r="N58" s="16" t="s">
        <v>82</v>
      </c>
      <c r="O58" s="16" t="s">
        <v>39</v>
      </c>
      <c r="P58" s="16" t="s">
        <v>39</v>
      </c>
      <c r="Q58" s="17" t="n">
        <v>46105</v>
      </c>
      <c r="R58" s="16" t="s">
        <v>44</v>
      </c>
      <c r="S58" s="16" t="s">
        <v>45</v>
      </c>
      <c r="T58" s="18"/>
      <c r="U58" s="16"/>
      <c r="V58" s="16" t="n">
        <v>5</v>
      </c>
      <c r="W58" s="19" t="n">
        <v>300</v>
      </c>
      <c r="X58" s="20" t="n">
        <f aca="false">ROUND(W58/1.13*1.08/6.9228,4)</f>
        <v>41.4176</v>
      </c>
      <c r="Y58" s="21" t="n">
        <f aca="false">ROUND(X58*V58,2)</f>
        <v>207.09</v>
      </c>
      <c r="Z58" s="22" t="s">
        <v>312</v>
      </c>
      <c r="AA58" s="22" t="n">
        <v>1</v>
      </c>
      <c r="AB58" s="23" t="n">
        <v>10</v>
      </c>
      <c r="AC58" s="12" t="n">
        <v>9</v>
      </c>
      <c r="AD58" s="22" t="s">
        <v>313</v>
      </c>
      <c r="AE58" s="16" t="s">
        <v>314</v>
      </c>
      <c r="AF58" s="12" t="s">
        <v>75</v>
      </c>
      <c r="AG58" s="24" t="s">
        <v>49</v>
      </c>
      <c r="AH58" s="20" t="n">
        <f aca="false">ROUND(W58/1.13*1.08,4)</f>
        <v>286.7257</v>
      </c>
    </row>
    <row r="59" customFormat="false" ht="42" hidden="false" customHeight="true" outlineLevel="0" collapsed="false">
      <c r="A59" s="12" t="s">
        <v>315</v>
      </c>
      <c r="B59" s="12" t="s">
        <v>316</v>
      </c>
      <c r="C59" s="12" t="s">
        <v>317</v>
      </c>
      <c r="D59" s="13" t="s">
        <v>318</v>
      </c>
      <c r="E59" s="12" t="s">
        <v>319</v>
      </c>
      <c r="F59" s="14"/>
      <c r="G59" s="12" t="s">
        <v>78</v>
      </c>
      <c r="H59" s="12" t="s">
        <v>39</v>
      </c>
      <c r="I59" s="12" t="s">
        <v>320</v>
      </c>
      <c r="J59" s="12" t="n">
        <v>7314490000</v>
      </c>
      <c r="K59" s="12" t="n">
        <v>73144900</v>
      </c>
      <c r="L59" s="15" t="s">
        <v>321</v>
      </c>
      <c r="M59" s="14" t="s">
        <v>322</v>
      </c>
      <c r="N59" s="16" t="s">
        <v>323</v>
      </c>
      <c r="O59" s="16" t="s">
        <v>39</v>
      </c>
      <c r="P59" s="16" t="s">
        <v>39</v>
      </c>
      <c r="Q59" s="17" t="s">
        <v>324</v>
      </c>
      <c r="R59" s="16" t="s">
        <v>44</v>
      </c>
      <c r="S59" s="16" t="s">
        <v>45</v>
      </c>
      <c r="T59" s="18"/>
      <c r="U59" s="16"/>
      <c r="V59" s="16" t="n">
        <v>1</v>
      </c>
      <c r="W59" s="19" t="n">
        <v>145</v>
      </c>
      <c r="X59" s="20" t="n">
        <f aca="false">ROUND(W59/1.13*1.08/6.9228,4)</f>
        <v>20.0185</v>
      </c>
      <c r="Y59" s="21" t="n">
        <f aca="false">ROUND(X59*V59,2)</f>
        <v>20.02</v>
      </c>
      <c r="Z59" s="22" t="s">
        <v>325</v>
      </c>
      <c r="AA59" s="22" t="n">
        <v>1</v>
      </c>
      <c r="AB59" s="23" t="n">
        <v>1.8</v>
      </c>
      <c r="AC59" s="12" t="n">
        <v>0.6</v>
      </c>
      <c r="AD59" s="22" t="s">
        <v>326</v>
      </c>
      <c r="AE59" s="16" t="s">
        <v>327</v>
      </c>
      <c r="AF59" s="12" t="s">
        <v>317</v>
      </c>
      <c r="AG59" s="24" t="s">
        <v>49</v>
      </c>
      <c r="AH59" s="20" t="n">
        <f aca="false">ROUND(W59/1.13*1.08,4)</f>
        <v>138.5841</v>
      </c>
    </row>
    <row r="60" customFormat="false" ht="42" hidden="false" customHeight="true" outlineLevel="0" collapsed="false">
      <c r="A60" s="12" t="s">
        <v>315</v>
      </c>
      <c r="B60" s="12" t="s">
        <v>328</v>
      </c>
      <c r="C60" s="12" t="s">
        <v>317</v>
      </c>
      <c r="D60" s="13" t="s">
        <v>318</v>
      </c>
      <c r="E60" s="12" t="s">
        <v>319</v>
      </c>
      <c r="F60" s="14"/>
      <c r="G60" s="12" t="s">
        <v>329</v>
      </c>
      <c r="H60" s="12" t="s">
        <v>39</v>
      </c>
      <c r="I60" s="12" t="s">
        <v>330</v>
      </c>
      <c r="J60" s="12" t="n">
        <v>7314490000</v>
      </c>
      <c r="K60" s="12" t="n">
        <v>73144900</v>
      </c>
      <c r="L60" s="15" t="s">
        <v>321</v>
      </c>
      <c r="M60" s="14" t="s">
        <v>322</v>
      </c>
      <c r="N60" s="16" t="s">
        <v>323</v>
      </c>
      <c r="O60" s="16" t="s">
        <v>39</v>
      </c>
      <c r="P60" s="16" t="s">
        <v>39</v>
      </c>
      <c r="Q60" s="17" t="s">
        <v>331</v>
      </c>
      <c r="R60" s="16" t="s">
        <v>44</v>
      </c>
      <c r="S60" s="16" t="s">
        <v>45</v>
      </c>
      <c r="T60" s="18"/>
      <c r="U60" s="16"/>
      <c r="V60" s="16" t="n">
        <v>1</v>
      </c>
      <c r="W60" s="19" t="n">
        <v>145</v>
      </c>
      <c r="X60" s="20" t="n">
        <f aca="false">ROUND(W60/1.13*1.08/6.9228,4)</f>
        <v>20.0185</v>
      </c>
      <c r="Y60" s="21" t="n">
        <f aca="false">ROUND(X60*V60,2)</f>
        <v>20.02</v>
      </c>
      <c r="Z60" s="22"/>
      <c r="AA60" s="22"/>
      <c r="AB60" s="23"/>
      <c r="AC60" s="12" t="n">
        <v>0.6</v>
      </c>
      <c r="AD60" s="22"/>
      <c r="AE60" s="16" t="s">
        <v>327</v>
      </c>
      <c r="AF60" s="12" t="s">
        <v>317</v>
      </c>
      <c r="AG60" s="24" t="s">
        <v>49</v>
      </c>
      <c r="AH60" s="20" t="n">
        <f aca="false">ROUND(W60/1.13*1.08,4)</f>
        <v>138.5841</v>
      </c>
    </row>
    <row r="61" customFormat="false" ht="42" hidden="false" customHeight="true" outlineLevel="0" collapsed="false">
      <c r="A61" s="12" t="s">
        <v>315</v>
      </c>
      <c r="B61" s="12" t="s">
        <v>332</v>
      </c>
      <c r="C61" s="12" t="s">
        <v>317</v>
      </c>
      <c r="D61" s="13" t="s">
        <v>318</v>
      </c>
      <c r="E61" s="12" t="s">
        <v>319</v>
      </c>
      <c r="F61" s="14"/>
      <c r="G61" s="12" t="s">
        <v>333</v>
      </c>
      <c r="H61" s="12" t="s">
        <v>39</v>
      </c>
      <c r="I61" s="12" t="s">
        <v>334</v>
      </c>
      <c r="J61" s="12" t="n">
        <v>7314490000</v>
      </c>
      <c r="K61" s="12" t="n">
        <v>73144900</v>
      </c>
      <c r="L61" s="15" t="s">
        <v>321</v>
      </c>
      <c r="M61" s="14" t="s">
        <v>322</v>
      </c>
      <c r="N61" s="16" t="s">
        <v>323</v>
      </c>
      <c r="O61" s="16" t="s">
        <v>39</v>
      </c>
      <c r="P61" s="16" t="s">
        <v>39</v>
      </c>
      <c r="Q61" s="17" t="s">
        <v>335</v>
      </c>
      <c r="R61" s="16" t="s">
        <v>44</v>
      </c>
      <c r="S61" s="16" t="s">
        <v>45</v>
      </c>
      <c r="T61" s="18"/>
      <c r="U61" s="16"/>
      <c r="V61" s="16" t="n">
        <v>1</v>
      </c>
      <c r="W61" s="19" t="n">
        <v>270</v>
      </c>
      <c r="X61" s="20" t="n">
        <f aca="false">ROUND(W61/1.13*1.08/6.9228,4)</f>
        <v>37.2758</v>
      </c>
      <c r="Y61" s="21" t="n">
        <f aca="false">ROUND(X61*V61,2)</f>
        <v>37.28</v>
      </c>
      <c r="Z61" s="22" t="s">
        <v>336</v>
      </c>
      <c r="AA61" s="22" t="n">
        <v>1</v>
      </c>
      <c r="AB61" s="23" t="n">
        <v>2</v>
      </c>
      <c r="AC61" s="12" t="n">
        <v>1</v>
      </c>
      <c r="AD61" s="22" t="s">
        <v>337</v>
      </c>
      <c r="AE61" s="16" t="s">
        <v>338</v>
      </c>
      <c r="AF61" s="12" t="s">
        <v>317</v>
      </c>
      <c r="AG61" s="24" t="s">
        <v>49</v>
      </c>
      <c r="AH61" s="20" t="n">
        <f aca="false">ROUND(W61/1.13*1.08,4)</f>
        <v>258.0531</v>
      </c>
    </row>
    <row r="62" customFormat="false" ht="42" hidden="false" customHeight="true" outlineLevel="0" collapsed="false">
      <c r="A62" s="12" t="s">
        <v>112</v>
      </c>
      <c r="B62" s="12" t="s">
        <v>339</v>
      </c>
      <c r="C62" s="12" t="s">
        <v>75</v>
      </c>
      <c r="D62" s="13" t="s">
        <v>114</v>
      </c>
      <c r="E62" s="12" t="s">
        <v>77</v>
      </c>
      <c r="F62" s="14"/>
      <c r="G62" s="12" t="s">
        <v>275</v>
      </c>
      <c r="H62" s="12" t="s">
        <v>39</v>
      </c>
      <c r="I62" s="12" t="s">
        <v>340</v>
      </c>
      <c r="J62" s="12" t="n">
        <v>8466200090</v>
      </c>
      <c r="K62" s="12" t="n">
        <v>84662090</v>
      </c>
      <c r="L62" s="15" t="s">
        <v>277</v>
      </c>
      <c r="M62" s="14"/>
      <c r="N62" s="16" t="s">
        <v>117</v>
      </c>
      <c r="O62" s="16" t="s">
        <v>39</v>
      </c>
      <c r="P62" s="16" t="s">
        <v>39</v>
      </c>
      <c r="Q62" s="17" t="n">
        <v>46105</v>
      </c>
      <c r="R62" s="16" t="s">
        <v>44</v>
      </c>
      <c r="S62" s="16" t="s">
        <v>45</v>
      </c>
      <c r="T62" s="18"/>
      <c r="U62" s="16"/>
      <c r="V62" s="16" t="n">
        <v>1</v>
      </c>
      <c r="W62" s="19" t="n">
        <v>300</v>
      </c>
      <c r="X62" s="20" t="n">
        <f aca="false">ROUND(W62/1.13*1.08/6.9228,4)</f>
        <v>41.4176</v>
      </c>
      <c r="Y62" s="21" t="n">
        <f aca="false">ROUND(X62*V62,2)</f>
        <v>41.42</v>
      </c>
      <c r="Z62" s="22" t="s">
        <v>341</v>
      </c>
      <c r="AA62" s="22" t="n">
        <v>1</v>
      </c>
      <c r="AB62" s="23" t="n">
        <v>7</v>
      </c>
      <c r="AC62" s="12" t="n">
        <v>3.2</v>
      </c>
      <c r="AD62" s="22" t="s">
        <v>342</v>
      </c>
      <c r="AE62" s="16" t="s">
        <v>97</v>
      </c>
      <c r="AF62" s="12" t="s">
        <v>75</v>
      </c>
      <c r="AG62" s="24" t="s">
        <v>49</v>
      </c>
      <c r="AH62" s="20" t="n">
        <f aca="false">ROUND(W62/1.13*1.08,4)</f>
        <v>286.7257</v>
      </c>
    </row>
    <row r="63" customFormat="false" ht="42" hidden="false" customHeight="true" outlineLevel="0" collapsed="false">
      <c r="A63" s="12" t="s">
        <v>112</v>
      </c>
      <c r="B63" s="12" t="s">
        <v>343</v>
      </c>
      <c r="C63" s="12" t="s">
        <v>75</v>
      </c>
      <c r="D63" s="13" t="s">
        <v>114</v>
      </c>
      <c r="E63" s="12" t="s">
        <v>77</v>
      </c>
      <c r="F63" s="14"/>
      <c r="G63" s="12" t="s">
        <v>194</v>
      </c>
      <c r="H63" s="12" t="s">
        <v>39</v>
      </c>
      <c r="I63" s="12" t="s">
        <v>344</v>
      </c>
      <c r="J63" s="12" t="n">
        <v>8466200090</v>
      </c>
      <c r="K63" s="12" t="n">
        <v>84662090</v>
      </c>
      <c r="L63" s="15" t="s">
        <v>277</v>
      </c>
      <c r="M63" s="14"/>
      <c r="N63" s="16" t="s">
        <v>117</v>
      </c>
      <c r="O63" s="16" t="s">
        <v>39</v>
      </c>
      <c r="P63" s="16" t="s">
        <v>39</v>
      </c>
      <c r="Q63" s="17" t="n">
        <v>46105</v>
      </c>
      <c r="R63" s="16" t="s">
        <v>44</v>
      </c>
      <c r="S63" s="16" t="s">
        <v>45</v>
      </c>
      <c r="T63" s="18"/>
      <c r="U63" s="16"/>
      <c r="V63" s="16" t="n">
        <v>1</v>
      </c>
      <c r="W63" s="19" t="n">
        <v>300</v>
      </c>
      <c r="X63" s="20" t="n">
        <f aca="false">ROUND(W63/1.13*1.08/6.9228,4)</f>
        <v>41.4176</v>
      </c>
      <c r="Y63" s="21" t="n">
        <f aca="false">ROUND(X63*V63,2)</f>
        <v>41.42</v>
      </c>
      <c r="Z63" s="22"/>
      <c r="AA63" s="22"/>
      <c r="AB63" s="23"/>
      <c r="AC63" s="12" t="n">
        <v>3.2</v>
      </c>
      <c r="AD63" s="22"/>
      <c r="AE63" s="16" t="s">
        <v>97</v>
      </c>
      <c r="AF63" s="12" t="s">
        <v>75</v>
      </c>
      <c r="AG63" s="24" t="s">
        <v>49</v>
      </c>
      <c r="AH63" s="20" t="n">
        <f aca="false">ROUND(W63/1.13*1.08,4)</f>
        <v>286.7257</v>
      </c>
    </row>
    <row r="64" customFormat="false" ht="36" hidden="false" customHeight="true" outlineLevel="0" collapsed="false">
      <c r="V64" s="2" t="n">
        <f aca="false">SUM(V2:V63)</f>
        <v>109</v>
      </c>
      <c r="Y64" s="5" t="n">
        <f aca="false">SUM(Y2:Y63)</f>
        <v>2406.46</v>
      </c>
      <c r="AA64" s="1" t="n">
        <f aca="false">SUM(AA2:AA63)</f>
        <v>12</v>
      </c>
      <c r="AB64" s="1" t="n">
        <f aca="false">SUM(AB2:AB63)</f>
        <v>114.45</v>
      </c>
      <c r="AC64" s="2" t="n">
        <f aca="false">SUM(AC2:AC63)</f>
        <v>101.51</v>
      </c>
    </row>
  </sheetData>
  <autoFilter ref="A1:AH64"/>
  <mergeCells count="28">
    <mergeCell ref="Z2:Z3"/>
    <mergeCell ref="AA2:AA3"/>
    <mergeCell ref="AB2:AB3"/>
    <mergeCell ref="AD2:AD3"/>
    <mergeCell ref="Z4:Z5"/>
    <mergeCell ref="AA4:AA5"/>
    <mergeCell ref="AB4:AB5"/>
    <mergeCell ref="AD4:AD5"/>
    <mergeCell ref="Z7:Z28"/>
    <mergeCell ref="AA7:AA28"/>
    <mergeCell ref="AB7:AB28"/>
    <mergeCell ref="AD7:AD28"/>
    <mergeCell ref="Z30:Z47"/>
    <mergeCell ref="AA30:AA47"/>
    <mergeCell ref="AB30:AB47"/>
    <mergeCell ref="AD30:AD47"/>
    <mergeCell ref="Z49:Z57"/>
    <mergeCell ref="AA49:AA57"/>
    <mergeCell ref="AB49:AB57"/>
    <mergeCell ref="AD49:AD57"/>
    <mergeCell ref="Z59:Z60"/>
    <mergeCell ref="AA59:AA60"/>
    <mergeCell ref="AB59:AB60"/>
    <mergeCell ref="AD59:AD60"/>
    <mergeCell ref="Z62:Z63"/>
    <mergeCell ref="AA62:AA63"/>
    <mergeCell ref="AB62:AB63"/>
    <mergeCell ref="AD62:AD63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2026-03-26T16:32:55Z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