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Y:\current data\1 DUNG + MAI\3- IM-EX-2025\THÁNG 12\4. IMPORT OVERSEA\19\"/>
    </mc:Choice>
  </mc:AlternateContent>
  <xr:revisionPtr revIDLastSave="0" documentId="13_ncr:1_{35D634D1-2EEF-437C-B794-FF951D2E2C0D}" xr6:coauthVersionLast="47" xr6:coauthVersionMax="47" xr10:uidLastSave="{00000000-0000-0000-0000-000000000000}"/>
  <bookViews>
    <workbookView xWindow="-48" yWindow="-48" windowWidth="23136" windowHeight="12456" xr2:uid="{00000000-000D-0000-FFFF-FFFF00000000}"/>
  </bookViews>
  <sheets>
    <sheet name="M20251201" sheetId="11" r:id="rId1"/>
    <sheet name="木箱" sheetId="12" r:id="rId2"/>
  </sheets>
  <definedNames>
    <definedName name="_xlnm._FilterDatabase" localSheetId="0" hidden="1">M20251201!$A$1:$AG$1</definedName>
  </definedNames>
  <calcPr calcId="191029"/>
</workbook>
</file>

<file path=xl/calcChain.xml><?xml version="1.0" encoding="utf-8"?>
<calcChain xmlns="http://schemas.openxmlformats.org/spreadsheetml/2006/main">
  <c r="AB32" i="11" l="1"/>
  <c r="AA32" i="11"/>
  <c r="Z32" i="11"/>
  <c r="U32" i="11"/>
  <c r="AG31" i="11"/>
  <c r="W31" i="11"/>
  <c r="X31" i="11" s="1"/>
  <c r="AG30" i="11"/>
  <c r="W30" i="11"/>
  <c r="X30" i="11" s="1"/>
  <c r="AG29" i="11"/>
  <c r="W29" i="11"/>
  <c r="X29" i="11" s="1"/>
  <c r="AG28" i="11"/>
  <c r="W28" i="11"/>
  <c r="X28" i="11" s="1"/>
  <c r="AG27" i="11"/>
  <c r="W27" i="11"/>
  <c r="X27" i="11" s="1"/>
  <c r="AG26" i="11"/>
  <c r="W26" i="11"/>
  <c r="X26" i="11" s="1"/>
  <c r="AG25" i="11"/>
  <c r="W25" i="11"/>
  <c r="X25" i="11" s="1"/>
  <c r="AG24" i="11"/>
  <c r="W24" i="11"/>
  <c r="X24" i="11" s="1"/>
  <c r="AG23" i="11"/>
  <c r="W23" i="11"/>
  <c r="X23" i="11" s="1"/>
  <c r="AG22" i="11"/>
  <c r="W22" i="11"/>
  <c r="X22" i="11" s="1"/>
  <c r="AG21" i="11"/>
  <c r="W21" i="11"/>
  <c r="X21" i="11" s="1"/>
  <c r="AG20" i="11"/>
  <c r="W20" i="11"/>
  <c r="X20" i="11" s="1"/>
  <c r="AG19" i="11"/>
  <c r="W19" i="11"/>
  <c r="X19" i="11" s="1"/>
  <c r="AG18" i="11"/>
  <c r="W18" i="11"/>
  <c r="X18" i="11" s="1"/>
  <c r="AG17" i="11"/>
  <c r="X17" i="11"/>
  <c r="W17" i="11"/>
  <c r="AG16" i="11"/>
  <c r="W16" i="11"/>
  <c r="X16" i="11" s="1"/>
  <c r="AG15" i="11"/>
  <c r="W15" i="11"/>
  <c r="X15" i="11" s="1"/>
  <c r="AG14" i="11"/>
  <c r="W14" i="11"/>
  <c r="X14" i="11" s="1"/>
  <c r="AG13" i="11"/>
  <c r="X13" i="11"/>
  <c r="W13" i="11"/>
  <c r="AG12" i="11"/>
  <c r="W12" i="11"/>
  <c r="X12" i="11" s="1"/>
  <c r="AG11" i="11"/>
  <c r="W11" i="11"/>
  <c r="X11" i="11" s="1"/>
  <c r="AG10" i="11"/>
  <c r="W10" i="11"/>
  <c r="X10" i="11" s="1"/>
  <c r="AG9" i="11"/>
  <c r="X9" i="11"/>
  <c r="W9" i="11"/>
  <c r="AG8" i="11"/>
  <c r="W8" i="11"/>
  <c r="X8" i="11" s="1"/>
  <c r="AG7" i="11"/>
  <c r="W7" i="11"/>
  <c r="X7" i="11" s="1"/>
  <c r="AG6" i="11"/>
  <c r="W6" i="11"/>
  <c r="X6" i="11" s="1"/>
  <c r="AG5" i="11"/>
  <c r="X5" i="11"/>
  <c r="W5" i="11"/>
  <c r="AG4" i="11"/>
  <c r="W4" i="11"/>
  <c r="X4" i="11" s="1"/>
  <c r="AG3" i="11"/>
  <c r="W3" i="11"/>
  <c r="X3" i="11" s="1"/>
  <c r="AG2" i="11"/>
  <c r="W2" i="11"/>
  <c r="X2" i="11" s="1"/>
  <c r="X32"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MSD03</author>
  </authors>
  <commentList>
    <comment ref="V2" authorId="0" shapeId="0" xr:uid="{00000000-0006-0000-0000-000001000000}">
      <text>
        <r>
          <rPr>
            <b/>
            <sz val="9"/>
            <rFont val="宋体"/>
            <charset val="134"/>
          </rPr>
          <t xml:space="preserve">MSD03:普票3%
</t>
        </r>
      </text>
    </comment>
  </commentList>
</comments>
</file>

<file path=xl/sharedStrings.xml><?xml version="1.0" encoding="utf-8"?>
<sst xmlns="http://schemas.openxmlformats.org/spreadsheetml/2006/main" count="598" uniqueCount="257">
  <si>
    <t>1) ENGLISH ITEM NAME
 (ex : OOOO machine)</t>
  </si>
  <si>
    <r>
      <rPr>
        <b/>
        <sz val="12"/>
        <color rgb="FF000000"/>
        <rFont val="Arial"/>
        <charset val="134"/>
      </rPr>
      <t>2)</t>
    </r>
    <r>
      <rPr>
        <b/>
        <sz val="12"/>
        <color rgb="FF000000"/>
        <rFont val="楷体"/>
        <charset val="134"/>
      </rPr>
      <t>中文名称</t>
    </r>
  </si>
  <si>
    <t>3) MANUFACTUROR
(ex : OOO company)</t>
  </si>
  <si>
    <r>
      <rPr>
        <b/>
        <sz val="12"/>
        <color rgb="FF000000"/>
        <rFont val="楷体"/>
        <charset val="134"/>
      </rPr>
      <t>品牌</t>
    </r>
  </si>
  <si>
    <t>4) MODEL NO 
(ex : abc-123)</t>
  </si>
  <si>
    <t>MOLD NO</t>
  </si>
  <si>
    <t>5)Serial number</t>
  </si>
  <si>
    <t>6)CN hs code</t>
  </si>
  <si>
    <t>7)VN hs code</t>
  </si>
  <si>
    <r>
      <rPr>
        <b/>
        <sz val="12"/>
        <color rgb="FF000000"/>
        <rFont val="楷体"/>
        <charset val="134"/>
      </rPr>
      <t>申报要素</t>
    </r>
  </si>
  <si>
    <t>材质中文名称</t>
  </si>
  <si>
    <t>8)Material</t>
  </si>
  <si>
    <t>9) VOLTAGE 
(ex : 220V)</t>
  </si>
  <si>
    <t>10) CAPACITY 
(ex :1200KW)</t>
  </si>
  <si>
    <t>11) Manufacture date
(yyyy-mm-dd)</t>
  </si>
  <si>
    <t>12) ORIGIN</t>
  </si>
  <si>
    <t>13) NEW or 
USED</t>
  </si>
  <si>
    <t>14) PICTURE
(BEFORE PACKING)</t>
  </si>
  <si>
    <t>15) PICTURE
(NAME PLATE or label)</t>
  </si>
  <si>
    <t>16)Quantity</t>
  </si>
  <si>
    <t>17)cost(RMB 13%VAT)</t>
  </si>
  <si>
    <t>18)cost(USD)</t>
  </si>
  <si>
    <t>19)Total cost(USD)</t>
  </si>
  <si>
    <t>20)CARTON NO.</t>
  </si>
  <si>
    <t>21)CTN QTY</t>
  </si>
  <si>
    <t>22)G.W(KGS)</t>
  </si>
  <si>
    <t>23)N.W(KGS)</t>
  </si>
  <si>
    <t>24)Package Size(CM)</t>
  </si>
  <si>
    <r>
      <rPr>
        <b/>
        <sz val="12"/>
        <color rgb="FF000000"/>
        <rFont val="Arial"/>
        <charset val="134"/>
      </rPr>
      <t>25)Part size</t>
    </r>
    <r>
      <rPr>
        <b/>
        <sz val="12"/>
        <color rgb="FF000000"/>
        <rFont val="宋体"/>
        <charset val="134"/>
      </rPr>
      <t>（</t>
    </r>
    <r>
      <rPr>
        <b/>
        <sz val="12"/>
        <color rgb="FF000000"/>
        <rFont val="Arial"/>
        <charset val="134"/>
      </rPr>
      <t>CM)</t>
    </r>
  </si>
  <si>
    <r>
      <rPr>
        <b/>
        <sz val="12"/>
        <color rgb="FF000000"/>
        <rFont val="Arial"/>
        <charset val="134"/>
      </rPr>
      <t>26)</t>
    </r>
    <r>
      <rPr>
        <b/>
        <sz val="12"/>
        <color rgb="FF000000"/>
        <rFont val="楷体"/>
        <charset val="134"/>
      </rPr>
      <t>应用范围</t>
    </r>
  </si>
  <si>
    <r>
      <rPr>
        <b/>
        <sz val="12"/>
        <color rgb="FF000000"/>
        <rFont val="Arial"/>
        <charset val="134"/>
      </rPr>
      <t>27)</t>
    </r>
    <r>
      <rPr>
        <b/>
        <sz val="12"/>
        <color rgb="FF000000"/>
        <rFont val="楷体"/>
        <charset val="134"/>
      </rPr>
      <t>是否带电源</t>
    </r>
  </si>
  <si>
    <r>
      <rPr>
        <b/>
        <sz val="12"/>
        <color rgb="FFFF0000"/>
        <rFont val="Arial"/>
        <charset val="134"/>
      </rPr>
      <t>PR</t>
    </r>
    <r>
      <rPr>
        <b/>
        <sz val="12"/>
        <color rgb="FFFF0000"/>
        <rFont val="楷体"/>
        <charset val="134"/>
      </rPr>
      <t>单价</t>
    </r>
  </si>
  <si>
    <t>PLASTIC TOOLING</t>
  </si>
  <si>
    <t>塑胶模具</t>
  </si>
  <si>
    <t>DONGGUAN SANTO MOLD CO.LTD</t>
  </si>
  <si>
    <t>OP The Grinch</t>
  </si>
  <si>
    <t>001-25019-01A</t>
  </si>
  <si>
    <t>/</t>
  </si>
  <si>
    <r>
      <rPr>
        <sz val="10"/>
        <color rgb="FF000000"/>
        <rFont val="Arial"/>
        <charset val="134"/>
      </rPr>
      <t>0|1|</t>
    </r>
    <r>
      <rPr>
        <sz val="10"/>
        <color rgb="FF000000"/>
        <rFont val="宋体"/>
        <charset val="134"/>
      </rPr>
      <t>啤塑定型用</t>
    </r>
    <r>
      <rPr>
        <sz val="10"/>
        <color rgb="FF000000"/>
        <rFont val="Arial"/>
        <charset val="134"/>
      </rPr>
      <t>|</t>
    </r>
    <r>
      <rPr>
        <sz val="10"/>
        <color rgb="FF000000"/>
        <rFont val="宋体"/>
        <charset val="134"/>
      </rPr>
      <t>塑胶</t>
    </r>
    <r>
      <rPr>
        <sz val="10"/>
        <color rgb="FF000000"/>
        <rFont val="Arial"/>
        <charset val="134"/>
      </rPr>
      <t>|</t>
    </r>
    <r>
      <rPr>
        <sz val="10"/>
        <color rgb="FF000000"/>
        <rFont val="宋体"/>
        <charset val="134"/>
      </rPr>
      <t>无品牌</t>
    </r>
    <r>
      <rPr>
        <sz val="10"/>
        <color rgb="FF000000"/>
        <rFont val="Arial"/>
        <charset val="134"/>
      </rPr>
      <t>|001-25019-01A</t>
    </r>
    <r>
      <rPr>
        <sz val="10"/>
        <color rgb="FF000000"/>
        <rFont val="宋体"/>
        <charset val="134"/>
      </rPr>
      <t>型</t>
    </r>
    <r>
      <rPr>
        <sz val="10"/>
        <color rgb="FF000000"/>
        <rFont val="Arial"/>
        <charset val="134"/>
      </rPr>
      <t>|</t>
    </r>
    <r>
      <rPr>
        <sz val="10"/>
        <color rgb="FF000000"/>
        <rFont val="宋体"/>
        <charset val="134"/>
      </rPr>
      <t>钢</t>
    </r>
    <r>
      <rPr>
        <sz val="10"/>
        <color rgb="FF000000"/>
        <rFont val="Arial"/>
        <charset val="134"/>
      </rPr>
      <t>|</t>
    </r>
    <r>
      <rPr>
        <sz val="10"/>
        <color rgb="FF000000"/>
        <rFont val="宋体"/>
        <charset val="134"/>
      </rPr>
      <t>将受热融化的塑胶原材料由注塑机螺杆推进高压射入塑胶模具的模腔</t>
    </r>
    <r>
      <rPr>
        <sz val="10"/>
        <color rgb="FF000000"/>
        <rFont val="Arial"/>
        <charset val="134"/>
      </rPr>
      <t>,</t>
    </r>
    <r>
      <rPr>
        <sz val="10"/>
        <color rgb="FF000000"/>
        <rFont val="宋体"/>
        <charset val="134"/>
      </rPr>
      <t>经冷却固化后</t>
    </r>
    <r>
      <rPr>
        <sz val="10"/>
        <color rgb="FF000000"/>
        <rFont val="Arial"/>
        <charset val="134"/>
      </rPr>
      <t>,</t>
    </r>
    <r>
      <rPr>
        <sz val="10"/>
        <color rgb="FF000000"/>
        <rFont val="宋体"/>
        <charset val="134"/>
      </rPr>
      <t>得到塑胶成形产品</t>
    </r>
  </si>
  <si>
    <t>STEEL</t>
  </si>
  <si>
    <t>2025-09-05</t>
  </si>
  <si>
    <t>CHINA</t>
  </si>
  <si>
    <t>NEW</t>
  </si>
  <si>
    <t>A01</t>
  </si>
  <si>
    <t>40*40*60</t>
  </si>
  <si>
    <t>31*31*36</t>
  </si>
  <si>
    <t>INJECTION</t>
  </si>
  <si>
    <t>NO</t>
  </si>
  <si>
    <t>ROBOT ARM</t>
  </si>
  <si>
    <t>模具机械手治具</t>
  </si>
  <si>
    <t>TECHSEN ELECTRONICS(SHENZHEN)CO.,LTD</t>
  </si>
  <si>
    <t>001-25019-01A-01</t>
  </si>
  <si>
    <r>
      <rPr>
        <sz val="10"/>
        <color rgb="FF000000"/>
        <rFont val="Arial"/>
        <charset val="134"/>
      </rPr>
      <t>0|1|</t>
    </r>
    <r>
      <rPr>
        <sz val="10"/>
        <color rgb="FF000000"/>
        <rFont val="宋体"/>
        <charset val="134"/>
      </rPr>
      <t>啤塑机辅助用</t>
    </r>
    <r>
      <rPr>
        <sz val="10"/>
        <color rgb="FF000000"/>
        <rFont val="Arial"/>
        <charset val="134"/>
      </rPr>
      <t>|</t>
    </r>
    <r>
      <rPr>
        <sz val="10"/>
        <color rgb="FF000000"/>
        <rFont val="宋体"/>
        <charset val="134"/>
      </rPr>
      <t>无品牌</t>
    </r>
    <r>
      <rPr>
        <sz val="10"/>
        <color rgb="FF000000"/>
        <rFont val="Arial"/>
        <charset val="134"/>
      </rPr>
      <t>|001-25019-01A-01</t>
    </r>
    <r>
      <rPr>
        <sz val="10"/>
        <color rgb="FF000000"/>
        <rFont val="宋体"/>
        <charset val="134"/>
      </rPr>
      <t>型</t>
    </r>
  </si>
  <si>
    <t>PLASTIC＋HARDWARE</t>
  </si>
  <si>
    <t>2025.11</t>
  </si>
  <si>
    <t>18*8*10</t>
  </si>
  <si>
    <t>TOOLING INJECTION</t>
  </si>
  <si>
    <t>LOWER HEATING PLATE</t>
  </si>
  <si>
    <t>下层发热板</t>
  </si>
  <si>
    <t>SHENZHEN JT AUTOMATION EQULPMENT CO., LTD</t>
  </si>
  <si>
    <t>L=958mm</t>
  </si>
  <si>
    <t>30035787</t>
  </si>
  <si>
    <t>0|1|波峰焊机维修用|利用电流的热效应原理来发热|无品牌|无型号</t>
  </si>
  <si>
    <t>不锈钢</t>
  </si>
  <si>
    <t>380V</t>
  </si>
  <si>
    <t>1200W</t>
  </si>
  <si>
    <t>2025.11.21</t>
  </si>
  <si>
    <t>B1</t>
  </si>
  <si>
    <t>130x15x15</t>
  </si>
  <si>
    <t>110x5x2</t>
  </si>
  <si>
    <t>WAVE SOLDERING MACHINCE MAINTENANCE</t>
  </si>
  <si>
    <t>上层发热板</t>
  </si>
  <si>
    <t>L=1030mm</t>
  </si>
  <si>
    <t>30035788</t>
  </si>
  <si>
    <t>110x5x5</t>
  </si>
  <si>
    <t>HIGH TEMPERATURE WIRE</t>
  </si>
  <si>
    <t>高温线</t>
  </si>
  <si>
    <t>4mm²</t>
  </si>
  <si>
    <t>30014245</t>
  </si>
  <si>
    <t>0|1|电子产品通用|无接头，非同轴电导体|无品牌|无型号|300V</t>
  </si>
  <si>
    <t>镍线</t>
  </si>
  <si>
    <t>NICKEL WIRE</t>
  </si>
  <si>
    <t>10x10x5</t>
  </si>
  <si>
    <t>DRIVE THE HANDLE SCREW FIXTURE</t>
  </si>
  <si>
    <t>打手柄螺丝治具</t>
  </si>
  <si>
    <t>CROSS FIRE</t>
  </si>
  <si>
    <t>CROSSFIRE F01A</t>
  </si>
  <si>
    <r>
      <rPr>
        <sz val="10"/>
        <color rgb="FF000000"/>
        <rFont val="Arial"/>
        <charset val="134"/>
      </rPr>
      <t>0|1|</t>
    </r>
    <r>
      <rPr>
        <sz val="10"/>
        <color rgb="FF000000"/>
        <rFont val="宋体"/>
        <charset val="134"/>
      </rPr>
      <t>生产组装用</t>
    </r>
    <r>
      <rPr>
        <sz val="10"/>
        <color rgb="FF000000"/>
        <rFont val="Arial"/>
        <charset val="134"/>
      </rPr>
      <t>|</t>
    </r>
    <r>
      <rPr>
        <sz val="10"/>
        <color rgb="FF000000"/>
        <rFont val="宋体"/>
        <charset val="134"/>
      </rPr>
      <t>无品牌</t>
    </r>
    <r>
      <rPr>
        <sz val="10"/>
        <color rgb="FF000000"/>
        <rFont val="Arial"/>
        <charset val="134"/>
      </rPr>
      <t>|CROSS FIRE</t>
    </r>
    <r>
      <rPr>
        <sz val="10"/>
        <color rgb="FF000000"/>
        <rFont val="宋体"/>
        <charset val="134"/>
      </rPr>
      <t>型</t>
    </r>
  </si>
  <si>
    <t>电木</t>
  </si>
  <si>
    <t>BAKELITE</t>
  </si>
  <si>
    <t>B2</t>
  </si>
  <si>
    <t>63x27x40</t>
  </si>
  <si>
    <t>17x14x2.5</t>
  </si>
  <si>
    <t>PRODUCTION ASSEMBLE</t>
  </si>
  <si>
    <t>DRILL THE FINISHED SCREW FIXTURE</t>
  </si>
  <si>
    <t>打成品螺丝治具</t>
  </si>
  <si>
    <t>CROSSFIRE F02A</t>
  </si>
  <si>
    <t>32.5x32.5x3</t>
  </si>
  <si>
    <t>BEER MARBLE FIXTURE</t>
  </si>
  <si>
    <t>啤弹珠治具</t>
  </si>
  <si>
    <t>CROSSFIRE F03A</t>
  </si>
  <si>
    <t>17x11x5.5</t>
  </si>
  <si>
    <t>COUNTING FIXTURE</t>
  </si>
  <si>
    <t>计数治具</t>
  </si>
  <si>
    <t>CROSSFIRE F04A</t>
  </si>
  <si>
    <t>电木/铝</t>
  </si>
  <si>
    <t>BAKELITE+AL</t>
  </si>
  <si>
    <t>36x12x26</t>
  </si>
  <si>
    <t>USE THE CONSOLE DATE FIXTURE</t>
  </si>
  <si>
    <t>打主机日期治具</t>
  </si>
  <si>
    <t>CROSSFIRE F05A</t>
  </si>
  <si>
    <t>31.5x33x2.5</t>
  </si>
  <si>
    <t>POLISH THE PEN TIP FIXTURE</t>
  </si>
  <si>
    <t>打磨笔头治具</t>
  </si>
  <si>
    <t>TRAVEL OPERATION</t>
  </si>
  <si>
    <t>TRAVEL-F01</t>
  </si>
  <si>
    <r>
      <rPr>
        <sz val="10"/>
        <color rgb="FF000000"/>
        <rFont val="Arial"/>
        <charset val="134"/>
      </rPr>
      <t>0|1|</t>
    </r>
    <r>
      <rPr>
        <sz val="10"/>
        <color rgb="FF000000"/>
        <rFont val="宋体"/>
        <charset val="134"/>
      </rPr>
      <t>生产组装用</t>
    </r>
    <r>
      <rPr>
        <sz val="10"/>
        <color rgb="FF000000"/>
        <rFont val="Arial"/>
        <charset val="134"/>
      </rPr>
      <t>|</t>
    </r>
    <r>
      <rPr>
        <sz val="10"/>
        <color rgb="FF000000"/>
        <rFont val="宋体"/>
        <charset val="134"/>
      </rPr>
      <t>无品牌</t>
    </r>
    <r>
      <rPr>
        <sz val="10"/>
        <color rgb="FF000000"/>
        <rFont val="Arial"/>
        <charset val="134"/>
      </rPr>
      <t>|TRAVEL OPERATION</t>
    </r>
    <r>
      <rPr>
        <sz val="10"/>
        <color rgb="FF000000"/>
        <rFont val="宋体"/>
        <charset val="134"/>
      </rPr>
      <t>型</t>
    </r>
  </si>
  <si>
    <t>17.5x12.5x15</t>
  </si>
  <si>
    <t>WELDING FIXTURE</t>
  </si>
  <si>
    <t>焊介子治具</t>
  </si>
  <si>
    <t>TRAVEL-F02</t>
  </si>
  <si>
    <t>21x10x3</t>
  </si>
  <si>
    <t>SOLDERING FIXTURE</t>
  </si>
  <si>
    <t>WELDING PROBE LEAD FIXTURE</t>
  </si>
  <si>
    <t>焊探笔引线治具</t>
  </si>
  <si>
    <t>TRAVEL-F03</t>
  </si>
  <si>
    <t>铝</t>
  </si>
  <si>
    <t>AL</t>
  </si>
  <si>
    <t>5x7x5</t>
  </si>
  <si>
    <t>PULL OUT THE PEN WIRE FIXTURE</t>
  </si>
  <si>
    <t>拉探笔线治具</t>
  </si>
  <si>
    <t>TRAVEL-F04</t>
  </si>
  <si>
    <t>67x15x7</t>
  </si>
  <si>
    <t>PANEL SEPARATION FIXTURE</t>
  </si>
  <si>
    <t>分板治具</t>
  </si>
  <si>
    <t>TRAVEL-F05</t>
  </si>
  <si>
    <t>电木/铁</t>
  </si>
  <si>
    <t>BAKELITE+IRON</t>
  </si>
  <si>
    <t>B3</t>
  </si>
  <si>
    <t>55x37x20</t>
  </si>
  <si>
    <t>23x11x1.5</t>
  </si>
  <si>
    <t>PRESS THE BATTERY CELL INTO THE SHELL FIXTURE</t>
  </si>
  <si>
    <t>压电池片入壳治具</t>
  </si>
  <si>
    <t>TRAVEL-F06</t>
  </si>
  <si>
    <t>电木/铁/铝</t>
  </si>
  <si>
    <t>BAKELITE+IRON+AL</t>
  </si>
  <si>
    <t>15x15x10</t>
  </si>
  <si>
    <t>PRESS THE BATTERY CELLS INTO THE FIXTURE</t>
  </si>
  <si>
    <t>压电池片到位治具</t>
  </si>
  <si>
    <t>TRAVEL-F07</t>
  </si>
  <si>
    <t>BENDING BATTERY CELL FOOT FIXTURE</t>
  </si>
  <si>
    <t>压弯电池片脚治具</t>
  </si>
  <si>
    <t>TRAVEL-F08</t>
  </si>
  <si>
    <t>BEER NUT FIXTURE</t>
  </si>
  <si>
    <t>啤螺母治具</t>
  </si>
  <si>
    <t>TRAVEL-F09</t>
  </si>
  <si>
    <t>电木/铜</t>
  </si>
  <si>
    <t>BAKELITE+COPPER</t>
  </si>
  <si>
    <t>23x14x1.5</t>
  </si>
  <si>
    <t>INHALE AND APPLY THE STICKER FIXTURE</t>
  </si>
  <si>
    <t>吸气贴贴纸治具</t>
  </si>
  <si>
    <t>TRAVEL-F10</t>
  </si>
  <si>
    <t>塑胶/纤维板</t>
  </si>
  <si>
    <t>PLC+FIBERBOARD</t>
  </si>
  <si>
    <t>25x12x4</t>
  </si>
  <si>
    <t>INSTALL THE IRON SHEET FIXTURE</t>
  </si>
  <si>
    <t>装铁片治具</t>
  </si>
  <si>
    <t>TRAVEL-F11</t>
  </si>
  <si>
    <t>25x12x1.5</t>
  </si>
  <si>
    <t>HIT THE SHELL SCREW FIXTURE</t>
  </si>
  <si>
    <t>打中壳螺丝治具</t>
  </si>
  <si>
    <t>TRAVEL-F12</t>
  </si>
  <si>
    <t>THE SCREW MACHINE HIT THE SMALL SCREW FIXTURE OF THE SHELL</t>
  </si>
  <si>
    <t>螺丝机打中壳
小螺丝治具</t>
  </si>
  <si>
    <t>TRAVEL-F13</t>
  </si>
  <si>
    <t>WELDING HORN WIRE FIXTURE</t>
  </si>
  <si>
    <t>焊喇叭线治具</t>
  </si>
  <si>
    <t>TRAVEL-F14</t>
  </si>
  <si>
    <t>24x6.5x4</t>
  </si>
  <si>
    <t>SCREWDRIVER FIXTURES FOR PCB BOARDS</t>
  </si>
  <si>
    <t>打PCB板螺丝治具</t>
  </si>
  <si>
    <t>TRAVEL-F15</t>
  </si>
  <si>
    <t>SCREW MACHINE SCREW FIXTURE FOR THE MAIN MACHINE</t>
  </si>
  <si>
    <t>螺丝机打主机
螺丝治具</t>
  </si>
  <si>
    <t>TRAVEL-F16</t>
  </si>
  <si>
    <t>22.5x19x5</t>
  </si>
  <si>
    <t>MARK THE DATE OF THE MAIN UNIT AND THE BATTERY DOOR FIXTURE</t>
  </si>
  <si>
    <t>打主机日期及
电池门治具</t>
  </si>
  <si>
    <t>TRAVEL-F17</t>
  </si>
  <si>
    <t>22x20x1.5</t>
  </si>
  <si>
    <t>PUNCHING BOX HOLE FIXTURE</t>
  </si>
  <si>
    <t>冲彩盒孔治具</t>
  </si>
  <si>
    <t>TRAVEL-F18</t>
  </si>
  <si>
    <t>30x20x9</t>
  </si>
  <si>
    <t>BIAXIAL STRETCHING COLUMN FIXTURE</t>
  </si>
  <si>
    <t>啤胶柱治具</t>
  </si>
  <si>
    <t>Operation Bluey</t>
  </si>
  <si>
    <t>Opera F01A</t>
  </si>
  <si>
    <r>
      <rPr>
        <sz val="10"/>
        <color rgb="FF000000"/>
        <rFont val="Arial"/>
        <charset val="134"/>
      </rPr>
      <t>0|1|</t>
    </r>
    <r>
      <rPr>
        <sz val="10"/>
        <color rgb="FF000000"/>
        <rFont val="宋体"/>
        <charset val="134"/>
      </rPr>
      <t>生产组装用</t>
    </r>
    <r>
      <rPr>
        <sz val="10"/>
        <color rgb="FF000000"/>
        <rFont val="Arial"/>
        <charset val="134"/>
      </rPr>
      <t>|</t>
    </r>
    <r>
      <rPr>
        <sz val="10"/>
        <color rgb="FF000000"/>
        <rFont val="宋体"/>
        <charset val="134"/>
      </rPr>
      <t>无品牌</t>
    </r>
    <r>
      <rPr>
        <sz val="10"/>
        <color rgb="FF000000"/>
        <rFont val="Arial"/>
        <charset val="134"/>
      </rPr>
      <t>|Operation Bluey</t>
    </r>
    <r>
      <rPr>
        <sz val="10"/>
        <color rgb="FF000000"/>
        <rFont val="宋体"/>
        <charset val="134"/>
      </rPr>
      <t>型</t>
    </r>
  </si>
  <si>
    <t>铝、铜</t>
  </si>
  <si>
    <t>AL+COPPER</t>
  </si>
  <si>
    <t>B4</t>
  </si>
  <si>
    <t>41x27x35</t>
  </si>
  <si>
    <t>39x23.5x7.5</t>
  </si>
  <si>
    <t>STENCIL</t>
  </si>
  <si>
    <t>钢网</t>
  </si>
  <si>
    <t>SHENZHEN CHANGKE EXCELLENCE TECHNOLOGY CO., LTD</t>
  </si>
  <si>
    <t>100-13002-02-01 V01</t>
  </si>
  <si>
    <t>0|1|印刷锡膏用|不锈钢+铝框;网|腐蚀+切割|55*65*2.5CM</t>
  </si>
  <si>
    <t>钢/铝</t>
  </si>
  <si>
    <t>STEEL+AL</t>
  </si>
  <si>
    <t>2025.09.24</t>
  </si>
  <si>
    <t>B5</t>
  </si>
  <si>
    <t>48*40*3</t>
  </si>
  <si>
    <t>47*37*2CM</t>
  </si>
  <si>
    <t>SMT</t>
  </si>
  <si>
    <t>中文名称</t>
  </si>
  <si>
    <t>Serial number</t>
  </si>
  <si>
    <t>N.W(KGS)</t>
  </si>
  <si>
    <r>
      <rPr>
        <b/>
        <sz val="12"/>
        <color rgb="FF000000"/>
        <rFont val="Arial"/>
        <charset val="134"/>
      </rPr>
      <t>Part size</t>
    </r>
    <r>
      <rPr>
        <b/>
        <sz val="12"/>
        <color rgb="FF000000"/>
        <rFont val="宋体"/>
        <charset val="134"/>
      </rPr>
      <t>（</t>
    </r>
    <r>
      <rPr>
        <b/>
        <sz val="12"/>
        <color rgb="FF000000"/>
        <rFont val="Arial"/>
        <charset val="134"/>
      </rPr>
      <t>CM)</t>
    </r>
  </si>
  <si>
    <r>
      <rPr>
        <b/>
        <sz val="12"/>
        <color rgb="FF000000"/>
        <rFont val="宋体"/>
        <charset val="134"/>
      </rPr>
      <t>木箱尺寸（</t>
    </r>
    <r>
      <rPr>
        <b/>
        <sz val="12"/>
        <color rgb="FF000000"/>
        <rFont val="Arial"/>
        <charset val="134"/>
      </rPr>
      <t xml:space="preserve">CM </t>
    </r>
    <r>
      <rPr>
        <b/>
        <sz val="12"/>
        <color rgb="FF000000"/>
        <rFont val="宋体"/>
        <charset val="134"/>
      </rPr>
      <t>）</t>
    </r>
  </si>
  <si>
    <t>箱号</t>
  </si>
  <si>
    <t>001-25020-01A</t>
  </si>
  <si>
    <t>42*57*56</t>
  </si>
  <si>
    <t>65*50*60</t>
  </si>
  <si>
    <t>A02</t>
  </si>
  <si>
    <t>001-25020-01A-01</t>
  </si>
  <si>
    <t>33*24*13</t>
  </si>
  <si>
    <t>001-25020-02A</t>
  </si>
  <si>
    <t>A03</t>
  </si>
  <si>
    <t>001-25020-02A-01</t>
  </si>
  <si>
    <t>001-25020-03A</t>
  </si>
  <si>
    <t>44*57*51</t>
  </si>
  <si>
    <t>A04</t>
  </si>
  <si>
    <t>001-25020-03A-01</t>
  </si>
  <si>
    <t>23*14*12</t>
  </si>
  <si>
    <t>001-25020-04A</t>
  </si>
  <si>
    <t>A05</t>
  </si>
  <si>
    <t>001-25020-04A-01</t>
  </si>
  <si>
    <t>23*14*13</t>
  </si>
  <si>
    <t>001-25020-05A</t>
  </si>
  <si>
    <t>34*35*36</t>
  </si>
  <si>
    <t>80*50*60</t>
  </si>
  <si>
    <t>A07</t>
  </si>
  <si>
    <t>001-25020-06A</t>
  </si>
  <si>
    <t>34*31*31</t>
  </si>
  <si>
    <t>001-25020-05A-01</t>
  </si>
  <si>
    <t>25*15*14</t>
  </si>
  <si>
    <t>001-25020-07A</t>
  </si>
  <si>
    <t>36*37*46</t>
  </si>
  <si>
    <t>A08</t>
  </si>
  <si>
    <t>001-25020-08A</t>
  </si>
  <si>
    <t>31*29*31</t>
  </si>
  <si>
    <t>001-25020-07A-01</t>
  </si>
  <si>
    <t>23*12*12</t>
  </si>
  <si>
    <t xml:space="preserve">Tên Tiếng việt </t>
  </si>
  <si>
    <t xml:space="preserve">Đã biết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</si>
</sst>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_ "/>
    <numFmt numFmtId="169" formatCode="0_ "/>
    <numFmt numFmtId="170" formatCode="0.0000_ "/>
  </numFmts>
  <fonts count="16">
    <font>
      <sz val="11"/>
      <color theme="1"/>
      <name val="Calibri"/>
      <charset val="134"/>
      <scheme val="minor"/>
    </font>
    <font>
      <sz val="10"/>
      <name val="Arial"/>
      <charset val="134"/>
    </font>
    <font>
      <b/>
      <sz val="12"/>
      <color rgb="FF000000"/>
      <name val="楷体"/>
      <charset val="134"/>
    </font>
    <font>
      <b/>
      <sz val="12"/>
      <color rgb="FF000000"/>
      <name val="Arial"/>
      <charset val="134"/>
    </font>
    <font>
      <b/>
      <sz val="12"/>
      <color rgb="FF000000"/>
      <name val="宋体"/>
      <charset val="134"/>
    </font>
    <font>
      <sz val="10"/>
      <name val="新宋体"/>
      <charset val="134"/>
    </font>
    <font>
      <sz val="12"/>
      <color theme="1"/>
      <name val="Arial"/>
      <charset val="134"/>
    </font>
    <font>
      <sz val="10"/>
      <name val="宋体"/>
      <charset val="134"/>
    </font>
    <font>
      <sz val="10"/>
      <color rgb="FF000000"/>
      <name val="Arial"/>
      <charset val="134"/>
    </font>
    <font>
      <sz val="10"/>
      <color theme="1"/>
      <name val="Arial"/>
      <charset val="134"/>
    </font>
    <font>
      <sz val="10"/>
      <name val="Arial"/>
    </font>
    <font>
      <b/>
      <sz val="12"/>
      <color rgb="FFFF0000"/>
      <name val="Arial"/>
      <charset val="134"/>
    </font>
    <font>
      <sz val="10"/>
      <name val="Arial"/>
      <charset val="1"/>
    </font>
    <font>
      <b/>
      <sz val="12"/>
      <color rgb="FFFF0000"/>
      <name val="楷体"/>
      <charset val="134"/>
    </font>
    <font>
      <sz val="10"/>
      <color rgb="FF000000"/>
      <name val="宋体"/>
      <charset val="134"/>
    </font>
    <font>
      <b/>
      <sz val="9"/>
      <name val="宋体"/>
      <charset val="134"/>
    </font>
  </fonts>
  <fills count="4">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44">
    <xf numFmtId="0" fontId="0" fillId="0" borderId="0" xfId="0">
      <alignment vertical="center"/>
    </xf>
    <xf numFmtId="0" fontId="1" fillId="0" borderId="0" xfId="0" applyFont="1" applyAlignment="1">
      <alignment horizontal="left" vertical="center"/>
    </xf>
    <xf numFmtId="49" fontId="1" fillId="0" borderId="0" xfId="0" applyNumberFormat="1" applyFont="1" applyAlignment="1">
      <alignment horizontal="left" vertical="center"/>
    </xf>
    <xf numFmtId="164" fontId="1" fillId="0" borderId="0" xfId="0" applyNumberFormat="1" applyFont="1" applyAlignment="1">
      <alignment horizontal="left" vertical="center"/>
    </xf>
    <xf numFmtId="169" fontId="2" fillId="2" borderId="1" xfId="0" applyNumberFormat="1" applyFont="1" applyFill="1" applyBorder="1" applyAlignment="1">
      <alignment horizontal="center" vertical="center" wrapText="1"/>
    </xf>
    <xf numFmtId="169" fontId="3" fillId="2" borderId="1" xfId="0" applyNumberFormat="1" applyFont="1" applyFill="1" applyBorder="1" applyAlignment="1">
      <alignment horizontal="center" vertical="center" wrapText="1"/>
    </xf>
    <xf numFmtId="169" fontId="4" fillId="2" borderId="1" xfId="0" applyNumberFormat="1" applyFont="1" applyFill="1" applyBorder="1" applyAlignment="1">
      <alignment horizontal="center" vertical="center" wrapText="1"/>
    </xf>
    <xf numFmtId="0" fontId="5" fillId="0" borderId="1" xfId="0" applyFont="1" applyBorder="1" applyAlignment="1">
      <alignment horizontal="left" vertical="center" wrapText="1"/>
    </xf>
    <xf numFmtId="0" fontId="1" fillId="0" borderId="1" xfId="0" applyFont="1" applyBorder="1" applyAlignment="1">
      <alignment horizontal="left" vertical="center" wrapText="1"/>
    </xf>
    <xf numFmtId="169" fontId="1" fillId="0" borderId="1" xfId="0" applyNumberFormat="1" applyFont="1" applyBorder="1" applyAlignment="1">
      <alignment horizontal="left" vertical="center" wrapText="1"/>
    </xf>
    <xf numFmtId="0" fontId="5" fillId="0" borderId="4" xfId="0" applyFont="1" applyBorder="1" applyAlignment="1">
      <alignment horizontal="left" vertical="center" wrapText="1"/>
    </xf>
    <xf numFmtId="0" fontId="1" fillId="0" borderId="4" xfId="0" applyFont="1" applyBorder="1" applyAlignment="1">
      <alignment horizontal="left" vertical="center" wrapText="1"/>
    </xf>
    <xf numFmtId="169" fontId="1" fillId="0" borderId="4" xfId="0" applyNumberFormat="1" applyFont="1" applyBorder="1" applyAlignment="1">
      <alignment horizontal="left" vertical="center" wrapText="1"/>
    </xf>
    <xf numFmtId="0" fontId="1" fillId="3" borderId="1" xfId="0" applyFont="1" applyFill="1" applyBorder="1" applyAlignment="1">
      <alignment horizontal="left" vertical="center" wrapText="1"/>
    </xf>
    <xf numFmtId="0" fontId="6" fillId="0" borderId="0" xfId="0" applyFont="1" applyAlignment="1">
      <alignment horizontal="center" vertical="center"/>
    </xf>
    <xf numFmtId="0" fontId="1" fillId="0" borderId="0" xfId="0" applyFont="1" applyAlignment="1">
      <alignment horizontal="center" vertical="center"/>
    </xf>
    <xf numFmtId="170" fontId="1" fillId="0" borderId="0" xfId="0" applyNumberFormat="1" applyFont="1" applyAlignment="1">
      <alignment horizontal="left" vertical="center"/>
    </xf>
    <xf numFmtId="164" fontId="1" fillId="0" borderId="0" xfId="0" applyNumberFormat="1" applyFont="1" applyAlignment="1">
      <alignment horizontal="center" vertical="center"/>
    </xf>
    <xf numFmtId="169" fontId="3" fillId="2" borderId="1" xfId="0" applyNumberFormat="1" applyFont="1" applyFill="1" applyBorder="1" applyAlignment="1">
      <alignment horizontal="left" vertical="center" wrapText="1"/>
    </xf>
    <xf numFmtId="169" fontId="7" fillId="0" borderId="1" xfId="0" applyNumberFormat="1" applyFont="1" applyBorder="1" applyAlignment="1">
      <alignment horizontal="left" vertical="center" wrapText="1"/>
    </xf>
    <xf numFmtId="169" fontId="8" fillId="0" borderId="1" xfId="0" applyNumberFormat="1" applyFont="1" applyBorder="1" applyAlignment="1">
      <alignment horizontal="left" vertical="center" wrapText="1"/>
    </xf>
    <xf numFmtId="14" fontId="9" fillId="0" borderId="1" xfId="0" applyNumberFormat="1" applyFont="1" applyBorder="1" applyAlignment="1">
      <alignment horizontal="left" vertical="center"/>
    </xf>
    <xf numFmtId="164" fontId="3" fillId="2" borderId="1" xfId="0" applyNumberFormat="1" applyFont="1" applyFill="1" applyBorder="1" applyAlignment="1">
      <alignment horizontal="center" vertical="center" wrapText="1"/>
    </xf>
    <xf numFmtId="169" fontId="1" fillId="0" borderId="1" xfId="0" applyNumberFormat="1" applyFont="1" applyBorder="1" applyAlignment="1">
      <alignment vertical="center" wrapText="1"/>
    </xf>
    <xf numFmtId="170" fontId="10" fillId="0" borderId="1" xfId="0" applyNumberFormat="1" applyFont="1" applyBorder="1" applyAlignment="1">
      <alignment horizontal="left" vertical="center"/>
    </xf>
    <xf numFmtId="170" fontId="1" fillId="0" borderId="1" xfId="0" applyNumberFormat="1" applyFont="1" applyBorder="1" applyAlignment="1">
      <alignment horizontal="left" vertical="center" wrapText="1"/>
    </xf>
    <xf numFmtId="164" fontId="1" fillId="0" borderId="1" xfId="0" applyNumberFormat="1" applyFont="1" applyBorder="1" applyAlignment="1">
      <alignment horizontal="left" vertical="center" wrapText="1"/>
    </xf>
    <xf numFmtId="169" fontId="1" fillId="0" borderId="1" xfId="0" applyNumberFormat="1" applyFont="1" applyBorder="1" applyAlignment="1">
      <alignment horizontal="center" vertical="center" wrapText="1"/>
    </xf>
    <xf numFmtId="169" fontId="11" fillId="2" borderId="1" xfId="0" applyNumberFormat="1" applyFont="1" applyFill="1" applyBorder="1" applyAlignment="1">
      <alignment horizontal="center" vertical="center" wrapText="1"/>
    </xf>
    <xf numFmtId="0" fontId="1" fillId="0" borderId="1" xfId="0" applyFont="1" applyBorder="1" applyAlignment="1">
      <alignment horizontal="left" vertical="center"/>
    </xf>
    <xf numFmtId="164" fontId="1" fillId="0" borderId="1" xfId="0" applyNumberFormat="1" applyFont="1" applyBorder="1" applyAlignment="1">
      <alignment horizontal="center" vertical="center" wrapText="1"/>
    </xf>
    <xf numFmtId="49" fontId="1" fillId="0" borderId="1" xfId="0" quotePrefix="1" applyNumberFormat="1" applyFont="1" applyBorder="1" applyAlignment="1">
      <alignment horizontal="left" vertical="center" wrapText="1"/>
    </xf>
    <xf numFmtId="169" fontId="1" fillId="0" borderId="2" xfId="0" applyNumberFormat="1" applyFont="1" applyBorder="1" applyAlignment="1">
      <alignment horizontal="center" vertical="center" wrapText="1"/>
    </xf>
    <xf numFmtId="169" fontId="1" fillId="0" borderId="3" xfId="0" applyNumberFormat="1" applyFont="1" applyBorder="1" applyAlignment="1">
      <alignment horizontal="center" vertical="center" wrapText="1"/>
    </xf>
    <xf numFmtId="169" fontId="1" fillId="0" borderId="5" xfId="0" applyNumberFormat="1" applyFont="1" applyBorder="1" applyAlignment="1">
      <alignment horizontal="center" vertical="center" wrapText="1"/>
    </xf>
    <xf numFmtId="169" fontId="1" fillId="0" borderId="1" xfId="0" applyNumberFormat="1" applyFont="1" applyBorder="1" applyAlignment="1">
      <alignment horizontal="center" vertical="center" wrapText="1"/>
    </xf>
    <xf numFmtId="164" fontId="1" fillId="0" borderId="2" xfId="0" applyNumberFormat="1" applyFont="1" applyBorder="1" applyAlignment="1">
      <alignment horizontal="center" vertical="center" wrapText="1"/>
    </xf>
    <xf numFmtId="164" fontId="1" fillId="0" borderId="3" xfId="0" applyNumberFormat="1" applyFont="1" applyBorder="1" applyAlignment="1">
      <alignment horizontal="center" vertical="center" wrapText="1"/>
    </xf>
    <xf numFmtId="164" fontId="1" fillId="0" borderId="5" xfId="0" applyNumberFormat="1" applyFont="1" applyBorder="1" applyAlignment="1">
      <alignment horizontal="center" vertical="center" wrapText="1"/>
    </xf>
    <xf numFmtId="164" fontId="1" fillId="0" borderId="1" xfId="0" applyNumberFormat="1" applyFont="1" applyBorder="1" applyAlignment="1">
      <alignment horizontal="center" vertical="center" wrapText="1"/>
    </xf>
    <xf numFmtId="169" fontId="1" fillId="0" borderId="2" xfId="0" applyNumberFormat="1" applyFont="1" applyBorder="1" applyAlignment="1">
      <alignment horizontal="left" vertical="center" wrapText="1"/>
    </xf>
    <xf numFmtId="164" fontId="1" fillId="0" borderId="2" xfId="0" applyNumberFormat="1" applyFont="1" applyBorder="1" applyAlignment="1">
      <alignment horizontal="left" vertical="center" wrapText="1"/>
    </xf>
    <xf numFmtId="169" fontId="1" fillId="0" borderId="3" xfId="0" applyNumberFormat="1" applyFont="1" applyBorder="1" applyAlignment="1">
      <alignment horizontal="left" vertical="center" wrapText="1"/>
    </xf>
    <xf numFmtId="164" fontId="1" fillId="0" borderId="3" xfId="0" applyNumberFormat="1" applyFont="1" applyBorder="1" applyAlignment="1">
      <alignment horizontal="left" vertical="center" wrapText="1"/>
    </xf>
  </cellXfs>
  <cellStyles count="1">
    <cellStyle name="Normal" xfId="0" builtinId="0"/>
  </cellStyles>
  <dxfs count="0"/>
  <tableStyles count="0" defaultTableStyle="TableStyleMedium9" defaultPivotStyle="PivotStyleLight16"/>
  <colors>
    <mruColors>
      <color rgb="FFFF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png"/><Relationship Id="rId50" Type="http://schemas.openxmlformats.org/officeDocument/2006/relationships/image" Target="../media/image50.jpeg"/><Relationship Id="rId55" Type="http://schemas.openxmlformats.org/officeDocument/2006/relationships/image" Target="../media/image55.pn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pn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png"/><Relationship Id="rId41" Type="http://schemas.openxmlformats.org/officeDocument/2006/relationships/image" Target="../media/image41.png"/><Relationship Id="rId54" Type="http://schemas.openxmlformats.org/officeDocument/2006/relationships/image" Target="../media/image54.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png"/><Relationship Id="rId40" Type="http://schemas.openxmlformats.org/officeDocument/2006/relationships/image" Target="../media/image40.jpe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jpe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jpeg"/><Relationship Id="rId52" Type="http://schemas.openxmlformats.org/officeDocument/2006/relationships/image" Target="../media/image52.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pn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png"/><Relationship Id="rId48" Type="http://schemas.openxmlformats.org/officeDocument/2006/relationships/image" Target="../media/image48.jpeg"/><Relationship Id="rId56" Type="http://schemas.openxmlformats.org/officeDocument/2006/relationships/image" Target="../media/image56.png"/><Relationship Id="rId8" Type="http://schemas.openxmlformats.org/officeDocument/2006/relationships/image" Target="../media/image8.jpeg"/><Relationship Id="rId51" Type="http://schemas.openxmlformats.org/officeDocument/2006/relationships/image" Target="../media/image5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19</xdr:col>
      <xdr:colOff>847725</xdr:colOff>
      <xdr:row>1</xdr:row>
      <xdr:rowOff>104775</xdr:rowOff>
    </xdr:from>
    <xdr:to>
      <xdr:col>19</xdr:col>
      <xdr:colOff>1490345</xdr:colOff>
      <xdr:row>1</xdr:row>
      <xdr:rowOff>429895</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867995" y="688975"/>
          <a:ext cx="642620" cy="325120"/>
        </a:xfrm>
        <a:prstGeom prst="rect">
          <a:avLst/>
        </a:prstGeom>
        <a:noFill/>
        <a:ln w="9525">
          <a:noFill/>
        </a:ln>
      </xdr:spPr>
    </xdr:pic>
    <xdr:clientData/>
  </xdr:twoCellAnchor>
  <xdr:twoCellAnchor editAs="oneCell">
    <xdr:from>
      <xdr:col>18</xdr:col>
      <xdr:colOff>295910</xdr:colOff>
      <xdr:row>1</xdr:row>
      <xdr:rowOff>76200</xdr:rowOff>
    </xdr:from>
    <xdr:to>
      <xdr:col>18</xdr:col>
      <xdr:colOff>690880</xdr:colOff>
      <xdr:row>1</xdr:row>
      <xdr:rowOff>490855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24230330" y="660400"/>
          <a:ext cx="394970" cy="414655"/>
        </a:xfrm>
        <a:prstGeom prst="rect">
          <a:avLst/>
        </a:prstGeom>
        <a:noFill/>
        <a:ln w="9525">
          <a:noFill/>
        </a:ln>
      </xdr:spPr>
    </xdr:pic>
    <xdr:clientData/>
  </xdr:twoCellAnchor>
  <xdr:twoCellAnchor editAs="oneCell">
    <xdr:from>
      <xdr:col>18</xdr:col>
      <xdr:colOff>248285</xdr:colOff>
      <xdr:row>3</xdr:row>
      <xdr:rowOff>209550</xdr:rowOff>
    </xdr:from>
    <xdr:to>
      <xdr:col>18</xdr:col>
      <xdr:colOff>769620</xdr:colOff>
      <xdr:row>3</xdr:row>
      <xdr:rowOff>285750</xdr:rowOff>
    </xdr:to>
    <xdr:pic>
      <xdr:nvPicPr>
        <xdr:cNvPr id="6" name="图片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stretch>
          <a:fillRect/>
        </a:stretch>
      </xdr:blipFill>
      <xdr:spPr>
        <a:xfrm>
          <a:off x="24182705" y="1860550"/>
          <a:ext cx="521335" cy="76200"/>
        </a:xfrm>
        <a:prstGeom prst="rect">
          <a:avLst/>
        </a:prstGeom>
        <a:noFill/>
        <a:ln w="9525">
          <a:noFill/>
        </a:ln>
      </xdr:spPr>
    </xdr:pic>
    <xdr:clientData/>
  </xdr:twoCellAnchor>
  <xdr:twoCellAnchor editAs="oneCell">
    <xdr:from>
      <xdr:col>18</xdr:col>
      <xdr:colOff>286385</xdr:colOff>
      <xdr:row>4</xdr:row>
      <xdr:rowOff>213360</xdr:rowOff>
    </xdr:from>
    <xdr:to>
      <xdr:col>18</xdr:col>
      <xdr:colOff>808355</xdr:colOff>
      <xdr:row>4</xdr:row>
      <xdr:rowOff>289560</xdr:rowOff>
    </xdr:to>
    <xdr:pic>
      <xdr:nvPicPr>
        <xdr:cNvPr id="8" name="图片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stretch>
          <a:fillRect/>
        </a:stretch>
      </xdr:blipFill>
      <xdr:spPr>
        <a:xfrm>
          <a:off x="24220805" y="2397760"/>
          <a:ext cx="521970" cy="76200"/>
        </a:xfrm>
        <a:prstGeom prst="rect">
          <a:avLst/>
        </a:prstGeom>
        <a:noFill/>
        <a:ln w="9525">
          <a:noFill/>
        </a:ln>
      </xdr:spPr>
    </xdr:pic>
    <xdr:clientData/>
  </xdr:twoCellAnchor>
  <xdr:twoCellAnchor editAs="oneCell">
    <xdr:from>
      <xdr:col>18</xdr:col>
      <xdr:colOff>357505</xdr:colOff>
      <xdr:row>5</xdr:row>
      <xdr:rowOff>187325</xdr:rowOff>
    </xdr:from>
    <xdr:to>
      <xdr:col>18</xdr:col>
      <xdr:colOff>784225</xdr:colOff>
      <xdr:row>5</xdr:row>
      <xdr:rowOff>471805</xdr:rowOff>
    </xdr:to>
    <xdr:pic>
      <xdr:nvPicPr>
        <xdr:cNvPr id="28" name="图片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4"/>
        <a:stretch>
          <a:fillRect/>
        </a:stretch>
      </xdr:blipFill>
      <xdr:spPr>
        <a:xfrm>
          <a:off x="24291925" y="2905125"/>
          <a:ext cx="426720" cy="284480"/>
        </a:xfrm>
        <a:prstGeom prst="rect">
          <a:avLst/>
        </a:prstGeom>
        <a:noFill/>
        <a:ln w="9525">
          <a:noFill/>
        </a:ln>
      </xdr:spPr>
    </xdr:pic>
    <xdr:clientData/>
  </xdr:twoCellAnchor>
  <xdr:twoCellAnchor editAs="oneCell">
    <xdr:from>
      <xdr:col>19</xdr:col>
      <xdr:colOff>742950</xdr:colOff>
      <xdr:row>2</xdr:row>
      <xdr:rowOff>133350</xdr:rowOff>
    </xdr:from>
    <xdr:to>
      <xdr:col>19</xdr:col>
      <xdr:colOff>1531620</xdr:colOff>
      <xdr:row>2</xdr:row>
      <xdr:rowOff>458470</xdr:rowOff>
    </xdr:to>
    <xdr:pic>
      <xdr:nvPicPr>
        <xdr:cNvPr id="29" name="图片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5"/>
        <a:stretch>
          <a:fillRect/>
        </a:stretch>
      </xdr:blipFill>
      <xdr:spPr>
        <a:xfrm>
          <a:off x="25763220" y="1250950"/>
          <a:ext cx="788670" cy="325120"/>
        </a:xfrm>
        <a:prstGeom prst="rect">
          <a:avLst/>
        </a:prstGeom>
        <a:noFill/>
        <a:ln w="9525">
          <a:noFill/>
        </a:ln>
      </xdr:spPr>
    </xdr:pic>
    <xdr:clientData/>
  </xdr:twoCellAnchor>
  <xdr:twoCellAnchor editAs="oneCell">
    <xdr:from>
      <xdr:col>18</xdr:col>
      <xdr:colOff>343535</xdr:colOff>
      <xdr:row>2</xdr:row>
      <xdr:rowOff>54610</xdr:rowOff>
    </xdr:from>
    <xdr:to>
      <xdr:col>18</xdr:col>
      <xdr:colOff>697230</xdr:colOff>
      <xdr:row>2</xdr:row>
      <xdr:rowOff>505460</xdr:rowOff>
    </xdr:to>
    <xdr:pic>
      <xdr:nvPicPr>
        <xdr:cNvPr id="30" name="图片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6"/>
        <a:stretch>
          <a:fillRect/>
        </a:stretch>
      </xdr:blipFill>
      <xdr:spPr>
        <a:xfrm>
          <a:off x="24277955" y="1172210"/>
          <a:ext cx="353695" cy="450850"/>
        </a:xfrm>
        <a:prstGeom prst="rect">
          <a:avLst/>
        </a:prstGeom>
        <a:noFill/>
        <a:ln w="9525">
          <a:noFill/>
        </a:ln>
      </xdr:spPr>
    </xdr:pic>
    <xdr:clientData/>
  </xdr:twoCellAnchor>
  <xdr:twoCellAnchor>
    <xdr:from>
      <xdr:col>19</xdr:col>
      <xdr:colOff>927735</xdr:colOff>
      <xdr:row>6</xdr:row>
      <xdr:rowOff>136525</xdr:rowOff>
    </xdr:from>
    <xdr:to>
      <xdr:col>19</xdr:col>
      <xdr:colOff>1418590</xdr:colOff>
      <xdr:row>6</xdr:row>
      <xdr:rowOff>446405</xdr:rowOff>
    </xdr:to>
    <xdr:pic>
      <xdr:nvPicPr>
        <xdr:cNvPr id="31" name="图片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7"/>
        <a:srcRect/>
        <a:stretch>
          <a:fillRect/>
        </a:stretch>
      </xdr:blipFill>
      <xdr:spPr>
        <a:xfrm>
          <a:off x="25948005" y="3387725"/>
          <a:ext cx="490855" cy="309880"/>
        </a:xfrm>
        <a:prstGeom prst="rect">
          <a:avLst/>
        </a:prstGeom>
        <a:noFill/>
        <a:ln w="9525">
          <a:noFill/>
        </a:ln>
      </xdr:spPr>
    </xdr:pic>
    <xdr:clientData/>
  </xdr:twoCellAnchor>
  <xdr:twoCellAnchor editAs="oneCell">
    <xdr:from>
      <xdr:col>18</xdr:col>
      <xdr:colOff>353060</xdr:colOff>
      <xdr:row>6</xdr:row>
      <xdr:rowOff>123825</xdr:rowOff>
    </xdr:from>
    <xdr:to>
      <xdr:col>18</xdr:col>
      <xdr:colOff>805815</xdr:colOff>
      <xdr:row>6</xdr:row>
      <xdr:rowOff>438785</xdr:rowOff>
    </xdr:to>
    <xdr:pic>
      <xdr:nvPicPr>
        <xdr:cNvPr id="32" name="图片 31" descr="20251205_114236">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8"/>
        <a:stretch>
          <a:fillRect/>
        </a:stretch>
      </xdr:blipFill>
      <xdr:spPr>
        <a:xfrm>
          <a:off x="24287480" y="3375025"/>
          <a:ext cx="452755" cy="314960"/>
        </a:xfrm>
        <a:prstGeom prst="rect">
          <a:avLst/>
        </a:prstGeom>
      </xdr:spPr>
    </xdr:pic>
    <xdr:clientData/>
  </xdr:twoCellAnchor>
  <xdr:twoCellAnchor>
    <xdr:from>
      <xdr:col>19</xdr:col>
      <xdr:colOff>955675</xdr:colOff>
      <xdr:row>7</xdr:row>
      <xdr:rowOff>83820</xdr:rowOff>
    </xdr:from>
    <xdr:to>
      <xdr:col>19</xdr:col>
      <xdr:colOff>1471930</xdr:colOff>
      <xdr:row>7</xdr:row>
      <xdr:rowOff>411480</xdr:rowOff>
    </xdr:to>
    <xdr:pic>
      <xdr:nvPicPr>
        <xdr:cNvPr id="33" name="图片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9"/>
        <a:srcRect/>
        <a:stretch>
          <a:fillRect/>
        </a:stretch>
      </xdr:blipFill>
      <xdr:spPr>
        <a:xfrm>
          <a:off x="25975945" y="3868420"/>
          <a:ext cx="516255" cy="327660"/>
        </a:xfrm>
        <a:prstGeom prst="rect">
          <a:avLst/>
        </a:prstGeom>
        <a:noFill/>
        <a:ln w="9525">
          <a:noFill/>
        </a:ln>
      </xdr:spPr>
    </xdr:pic>
    <xdr:clientData/>
  </xdr:twoCellAnchor>
  <xdr:twoCellAnchor editAs="oneCell">
    <xdr:from>
      <xdr:col>18</xdr:col>
      <xdr:colOff>343535</xdr:colOff>
      <xdr:row>7</xdr:row>
      <xdr:rowOff>76200</xdr:rowOff>
    </xdr:from>
    <xdr:to>
      <xdr:col>18</xdr:col>
      <xdr:colOff>853440</xdr:colOff>
      <xdr:row>7</xdr:row>
      <xdr:rowOff>414655</xdr:rowOff>
    </xdr:to>
    <xdr:pic>
      <xdr:nvPicPr>
        <xdr:cNvPr id="34" name="图片 33" descr="20251205_11442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0"/>
        <a:stretch>
          <a:fillRect/>
        </a:stretch>
      </xdr:blipFill>
      <xdr:spPr>
        <a:xfrm>
          <a:off x="24277955" y="3860800"/>
          <a:ext cx="509905" cy="338455"/>
        </a:xfrm>
        <a:prstGeom prst="rect">
          <a:avLst/>
        </a:prstGeom>
      </xdr:spPr>
    </xdr:pic>
    <xdr:clientData/>
  </xdr:twoCellAnchor>
  <xdr:twoCellAnchor>
    <xdr:from>
      <xdr:col>19</xdr:col>
      <xdr:colOff>960120</xdr:colOff>
      <xdr:row>8</xdr:row>
      <xdr:rowOff>65405</xdr:rowOff>
    </xdr:from>
    <xdr:to>
      <xdr:col>19</xdr:col>
      <xdr:colOff>1544320</xdr:colOff>
      <xdr:row>8</xdr:row>
      <xdr:rowOff>412750</xdr:rowOff>
    </xdr:to>
    <xdr:pic>
      <xdr:nvPicPr>
        <xdr:cNvPr id="35" name="图片 34">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1"/>
        <a:srcRect/>
        <a:stretch>
          <a:fillRect/>
        </a:stretch>
      </xdr:blipFill>
      <xdr:spPr>
        <a:xfrm>
          <a:off x="25980390" y="4383405"/>
          <a:ext cx="584200" cy="347345"/>
        </a:xfrm>
        <a:prstGeom prst="rect">
          <a:avLst/>
        </a:prstGeom>
        <a:noFill/>
        <a:ln w="9525">
          <a:noFill/>
        </a:ln>
      </xdr:spPr>
    </xdr:pic>
    <xdr:clientData/>
  </xdr:twoCellAnchor>
  <xdr:twoCellAnchor editAs="oneCell">
    <xdr:from>
      <xdr:col>18</xdr:col>
      <xdr:colOff>304800</xdr:colOff>
      <xdr:row>8</xdr:row>
      <xdr:rowOff>85725</xdr:rowOff>
    </xdr:from>
    <xdr:to>
      <xdr:col>18</xdr:col>
      <xdr:colOff>854075</xdr:colOff>
      <xdr:row>8</xdr:row>
      <xdr:rowOff>452755</xdr:rowOff>
    </xdr:to>
    <xdr:pic>
      <xdr:nvPicPr>
        <xdr:cNvPr id="36" name="图片 35" descr="20251205_114521">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2"/>
        <a:stretch>
          <a:fillRect/>
        </a:stretch>
      </xdr:blipFill>
      <xdr:spPr>
        <a:xfrm>
          <a:off x="24239220" y="4403725"/>
          <a:ext cx="549275" cy="367030"/>
        </a:xfrm>
        <a:prstGeom prst="rect">
          <a:avLst/>
        </a:prstGeom>
      </xdr:spPr>
    </xdr:pic>
    <xdr:clientData/>
  </xdr:twoCellAnchor>
  <xdr:twoCellAnchor>
    <xdr:from>
      <xdr:col>19</xdr:col>
      <xdr:colOff>931545</xdr:colOff>
      <xdr:row>9</xdr:row>
      <xdr:rowOff>85725</xdr:rowOff>
    </xdr:from>
    <xdr:to>
      <xdr:col>19</xdr:col>
      <xdr:colOff>1557655</xdr:colOff>
      <xdr:row>9</xdr:row>
      <xdr:rowOff>477520</xdr:rowOff>
    </xdr:to>
    <xdr:pic>
      <xdr:nvPicPr>
        <xdr:cNvPr id="37" name="图片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3"/>
        <a:srcRect/>
        <a:stretch>
          <a:fillRect/>
        </a:stretch>
      </xdr:blipFill>
      <xdr:spPr>
        <a:xfrm>
          <a:off x="25951815" y="4937125"/>
          <a:ext cx="626110" cy="391795"/>
        </a:xfrm>
        <a:prstGeom prst="rect">
          <a:avLst/>
        </a:prstGeom>
        <a:noFill/>
        <a:ln w="9525">
          <a:noFill/>
        </a:ln>
      </xdr:spPr>
    </xdr:pic>
    <xdr:clientData/>
  </xdr:twoCellAnchor>
  <xdr:twoCellAnchor editAs="oneCell">
    <xdr:from>
      <xdr:col>18</xdr:col>
      <xdr:colOff>353060</xdr:colOff>
      <xdr:row>9</xdr:row>
      <xdr:rowOff>66040</xdr:rowOff>
    </xdr:from>
    <xdr:to>
      <xdr:col>18</xdr:col>
      <xdr:colOff>847090</xdr:colOff>
      <xdr:row>9</xdr:row>
      <xdr:rowOff>438785</xdr:rowOff>
    </xdr:to>
    <xdr:pic>
      <xdr:nvPicPr>
        <xdr:cNvPr id="38" name="图片 37" descr="20251205_133425">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4"/>
        <a:stretch>
          <a:fillRect/>
        </a:stretch>
      </xdr:blipFill>
      <xdr:spPr>
        <a:xfrm>
          <a:off x="24287480" y="4917440"/>
          <a:ext cx="494030" cy="372745"/>
        </a:xfrm>
        <a:prstGeom prst="rect">
          <a:avLst/>
        </a:prstGeom>
      </xdr:spPr>
    </xdr:pic>
    <xdr:clientData/>
  </xdr:twoCellAnchor>
  <xdr:twoCellAnchor>
    <xdr:from>
      <xdr:col>19</xdr:col>
      <xdr:colOff>982345</xdr:colOff>
      <xdr:row>10</xdr:row>
      <xdr:rowOff>153670</xdr:rowOff>
    </xdr:from>
    <xdr:to>
      <xdr:col>19</xdr:col>
      <xdr:colOff>1514475</xdr:colOff>
      <xdr:row>10</xdr:row>
      <xdr:rowOff>468630</xdr:rowOff>
    </xdr:to>
    <xdr:pic>
      <xdr:nvPicPr>
        <xdr:cNvPr id="39" name="图片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5"/>
        <a:srcRect/>
        <a:stretch>
          <a:fillRect/>
        </a:stretch>
      </xdr:blipFill>
      <xdr:spPr>
        <a:xfrm>
          <a:off x="26002615" y="5538470"/>
          <a:ext cx="532130" cy="314960"/>
        </a:xfrm>
        <a:prstGeom prst="rect">
          <a:avLst/>
        </a:prstGeom>
        <a:noFill/>
        <a:ln w="9525">
          <a:noFill/>
        </a:ln>
      </xdr:spPr>
    </xdr:pic>
    <xdr:clientData/>
  </xdr:twoCellAnchor>
  <xdr:twoCellAnchor editAs="oneCell">
    <xdr:from>
      <xdr:col>18</xdr:col>
      <xdr:colOff>353060</xdr:colOff>
      <xdr:row>10</xdr:row>
      <xdr:rowOff>66675</xdr:rowOff>
    </xdr:from>
    <xdr:to>
      <xdr:col>18</xdr:col>
      <xdr:colOff>866775</xdr:colOff>
      <xdr:row>10</xdr:row>
      <xdr:rowOff>466090</xdr:rowOff>
    </xdr:to>
    <xdr:pic>
      <xdr:nvPicPr>
        <xdr:cNvPr id="40" name="图片 39" descr="20251205_114635">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6"/>
        <a:stretch>
          <a:fillRect/>
        </a:stretch>
      </xdr:blipFill>
      <xdr:spPr>
        <a:xfrm>
          <a:off x="24287480" y="5451475"/>
          <a:ext cx="513715" cy="399415"/>
        </a:xfrm>
        <a:prstGeom prst="rect">
          <a:avLst/>
        </a:prstGeom>
      </xdr:spPr>
    </xdr:pic>
    <xdr:clientData/>
  </xdr:twoCellAnchor>
  <xdr:twoCellAnchor>
    <xdr:from>
      <xdr:col>19</xdr:col>
      <xdr:colOff>946150</xdr:colOff>
      <xdr:row>11</xdr:row>
      <xdr:rowOff>50165</xdr:rowOff>
    </xdr:from>
    <xdr:to>
      <xdr:col>19</xdr:col>
      <xdr:colOff>1596390</xdr:colOff>
      <xdr:row>11</xdr:row>
      <xdr:rowOff>450215</xdr:rowOff>
    </xdr:to>
    <xdr:pic>
      <xdr:nvPicPr>
        <xdr:cNvPr id="41" name="图片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7"/>
        <a:srcRect/>
        <a:stretch>
          <a:fillRect/>
        </a:stretch>
      </xdr:blipFill>
      <xdr:spPr>
        <a:xfrm>
          <a:off x="25966420" y="5968365"/>
          <a:ext cx="650240" cy="400050"/>
        </a:xfrm>
        <a:prstGeom prst="rect">
          <a:avLst/>
        </a:prstGeom>
        <a:noFill/>
        <a:ln w="9525">
          <a:noFill/>
        </a:ln>
      </xdr:spPr>
    </xdr:pic>
    <xdr:clientData/>
  </xdr:twoCellAnchor>
  <xdr:twoCellAnchor editAs="oneCell">
    <xdr:from>
      <xdr:col>18</xdr:col>
      <xdr:colOff>334010</xdr:colOff>
      <xdr:row>11</xdr:row>
      <xdr:rowOff>76200</xdr:rowOff>
    </xdr:from>
    <xdr:to>
      <xdr:col>18</xdr:col>
      <xdr:colOff>878205</xdr:colOff>
      <xdr:row>11</xdr:row>
      <xdr:rowOff>458470</xdr:rowOff>
    </xdr:to>
    <xdr:pic>
      <xdr:nvPicPr>
        <xdr:cNvPr id="42" name="图片 41" descr="20251205_134544">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8"/>
        <a:stretch>
          <a:fillRect/>
        </a:stretch>
      </xdr:blipFill>
      <xdr:spPr>
        <a:xfrm>
          <a:off x="24268430" y="5994400"/>
          <a:ext cx="544195" cy="382270"/>
        </a:xfrm>
        <a:prstGeom prst="rect">
          <a:avLst/>
        </a:prstGeom>
      </xdr:spPr>
    </xdr:pic>
    <xdr:clientData/>
  </xdr:twoCellAnchor>
  <xdr:twoCellAnchor>
    <xdr:from>
      <xdr:col>19</xdr:col>
      <xdr:colOff>895350</xdr:colOff>
      <xdr:row>12</xdr:row>
      <xdr:rowOff>57150</xdr:rowOff>
    </xdr:from>
    <xdr:to>
      <xdr:col>19</xdr:col>
      <xdr:colOff>1578610</xdr:colOff>
      <xdr:row>12</xdr:row>
      <xdr:rowOff>476250</xdr:rowOff>
    </xdr:to>
    <xdr:pic>
      <xdr:nvPicPr>
        <xdr:cNvPr id="43" name="图片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9"/>
        <a:srcRect/>
        <a:stretch>
          <a:fillRect/>
        </a:stretch>
      </xdr:blipFill>
      <xdr:spPr>
        <a:xfrm>
          <a:off x="25915620" y="6508750"/>
          <a:ext cx="683260" cy="419100"/>
        </a:xfrm>
        <a:prstGeom prst="rect">
          <a:avLst/>
        </a:prstGeom>
        <a:noFill/>
        <a:ln w="9525">
          <a:noFill/>
        </a:ln>
      </xdr:spPr>
    </xdr:pic>
    <xdr:clientData/>
  </xdr:twoCellAnchor>
  <xdr:twoCellAnchor editAs="oneCell">
    <xdr:from>
      <xdr:col>18</xdr:col>
      <xdr:colOff>381635</xdr:colOff>
      <xdr:row>12</xdr:row>
      <xdr:rowOff>82550</xdr:rowOff>
    </xdr:from>
    <xdr:to>
      <xdr:col>18</xdr:col>
      <xdr:colOff>869950</xdr:colOff>
      <xdr:row>12</xdr:row>
      <xdr:rowOff>450215</xdr:rowOff>
    </xdr:to>
    <xdr:pic>
      <xdr:nvPicPr>
        <xdr:cNvPr id="44" name="图片 43" descr="20251205_134841">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20"/>
        <a:stretch>
          <a:fillRect/>
        </a:stretch>
      </xdr:blipFill>
      <xdr:spPr>
        <a:xfrm>
          <a:off x="24316055" y="6534150"/>
          <a:ext cx="488315" cy="367665"/>
        </a:xfrm>
        <a:prstGeom prst="rect">
          <a:avLst/>
        </a:prstGeom>
      </xdr:spPr>
    </xdr:pic>
    <xdr:clientData/>
  </xdr:twoCellAnchor>
  <xdr:twoCellAnchor>
    <xdr:from>
      <xdr:col>19</xdr:col>
      <xdr:colOff>967105</xdr:colOff>
      <xdr:row>13</xdr:row>
      <xdr:rowOff>47625</xdr:rowOff>
    </xdr:from>
    <xdr:to>
      <xdr:col>19</xdr:col>
      <xdr:colOff>1587500</xdr:colOff>
      <xdr:row>13</xdr:row>
      <xdr:rowOff>428625</xdr:rowOff>
    </xdr:to>
    <xdr:pic>
      <xdr:nvPicPr>
        <xdr:cNvPr id="45" name="图片 44">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21"/>
        <a:srcRect/>
        <a:stretch>
          <a:fillRect/>
        </a:stretch>
      </xdr:blipFill>
      <xdr:spPr>
        <a:xfrm>
          <a:off x="25987375" y="7032625"/>
          <a:ext cx="620395" cy="381000"/>
        </a:xfrm>
        <a:prstGeom prst="rect">
          <a:avLst/>
        </a:prstGeom>
        <a:noFill/>
        <a:ln w="9525">
          <a:noFill/>
        </a:ln>
      </xdr:spPr>
    </xdr:pic>
    <xdr:clientData/>
  </xdr:twoCellAnchor>
  <xdr:twoCellAnchor editAs="oneCell">
    <xdr:from>
      <xdr:col>18</xdr:col>
      <xdr:colOff>372110</xdr:colOff>
      <xdr:row>13</xdr:row>
      <xdr:rowOff>118745</xdr:rowOff>
    </xdr:from>
    <xdr:to>
      <xdr:col>18</xdr:col>
      <xdr:colOff>854075</xdr:colOff>
      <xdr:row>13</xdr:row>
      <xdr:rowOff>480695</xdr:rowOff>
    </xdr:to>
    <xdr:pic>
      <xdr:nvPicPr>
        <xdr:cNvPr id="46" name="图片 45" descr="20251205_135141">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22"/>
        <a:stretch>
          <a:fillRect/>
        </a:stretch>
      </xdr:blipFill>
      <xdr:spPr>
        <a:xfrm>
          <a:off x="24306530" y="7103745"/>
          <a:ext cx="481965" cy="361950"/>
        </a:xfrm>
        <a:prstGeom prst="rect">
          <a:avLst/>
        </a:prstGeom>
      </xdr:spPr>
    </xdr:pic>
    <xdr:clientData/>
  </xdr:twoCellAnchor>
  <xdr:twoCellAnchor>
    <xdr:from>
      <xdr:col>19</xdr:col>
      <xdr:colOff>891540</xdr:colOff>
      <xdr:row>14</xdr:row>
      <xdr:rowOff>66675</xdr:rowOff>
    </xdr:from>
    <xdr:to>
      <xdr:col>19</xdr:col>
      <xdr:colOff>1520825</xdr:colOff>
      <xdr:row>14</xdr:row>
      <xdr:rowOff>407670</xdr:rowOff>
    </xdr:to>
    <xdr:pic>
      <xdr:nvPicPr>
        <xdr:cNvPr id="47" name="图片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23"/>
        <a:srcRect/>
        <a:stretch>
          <a:fillRect/>
        </a:stretch>
      </xdr:blipFill>
      <xdr:spPr>
        <a:xfrm>
          <a:off x="25911810" y="7585075"/>
          <a:ext cx="629285" cy="340995"/>
        </a:xfrm>
        <a:prstGeom prst="rect">
          <a:avLst/>
        </a:prstGeom>
        <a:noFill/>
        <a:ln w="9525">
          <a:noFill/>
        </a:ln>
      </xdr:spPr>
    </xdr:pic>
    <xdr:clientData/>
  </xdr:twoCellAnchor>
  <xdr:twoCellAnchor editAs="oneCell">
    <xdr:from>
      <xdr:col>18</xdr:col>
      <xdr:colOff>353060</xdr:colOff>
      <xdr:row>14</xdr:row>
      <xdr:rowOff>78105</xdr:rowOff>
    </xdr:from>
    <xdr:to>
      <xdr:col>18</xdr:col>
      <xdr:colOff>864870</xdr:colOff>
      <xdr:row>14</xdr:row>
      <xdr:rowOff>418465</xdr:rowOff>
    </xdr:to>
    <xdr:pic>
      <xdr:nvPicPr>
        <xdr:cNvPr id="48" name="图片 47" descr="20251205_135607">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24"/>
        <a:stretch>
          <a:fillRect/>
        </a:stretch>
      </xdr:blipFill>
      <xdr:spPr>
        <a:xfrm>
          <a:off x="24287480" y="7596505"/>
          <a:ext cx="511810" cy="340360"/>
        </a:xfrm>
        <a:prstGeom prst="rect">
          <a:avLst/>
        </a:prstGeom>
      </xdr:spPr>
    </xdr:pic>
    <xdr:clientData/>
  </xdr:twoCellAnchor>
  <xdr:twoCellAnchor>
    <xdr:from>
      <xdr:col>19</xdr:col>
      <xdr:colOff>1026160</xdr:colOff>
      <xdr:row>15</xdr:row>
      <xdr:rowOff>83185</xdr:rowOff>
    </xdr:from>
    <xdr:to>
      <xdr:col>19</xdr:col>
      <xdr:colOff>1624965</xdr:colOff>
      <xdr:row>15</xdr:row>
      <xdr:rowOff>455295</xdr:rowOff>
    </xdr:to>
    <xdr:pic>
      <xdr:nvPicPr>
        <xdr:cNvPr id="49" name="图片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25"/>
        <a:srcRect/>
        <a:stretch>
          <a:fillRect/>
        </a:stretch>
      </xdr:blipFill>
      <xdr:spPr>
        <a:xfrm>
          <a:off x="26046430" y="8134985"/>
          <a:ext cx="598805" cy="372110"/>
        </a:xfrm>
        <a:prstGeom prst="rect">
          <a:avLst/>
        </a:prstGeom>
        <a:noFill/>
        <a:ln w="9525">
          <a:noFill/>
        </a:ln>
      </xdr:spPr>
    </xdr:pic>
    <xdr:clientData/>
  </xdr:twoCellAnchor>
  <xdr:twoCellAnchor editAs="oneCell">
    <xdr:from>
      <xdr:col>18</xdr:col>
      <xdr:colOff>362585</xdr:colOff>
      <xdr:row>15</xdr:row>
      <xdr:rowOff>57150</xdr:rowOff>
    </xdr:from>
    <xdr:to>
      <xdr:col>18</xdr:col>
      <xdr:colOff>897890</xdr:colOff>
      <xdr:row>15</xdr:row>
      <xdr:rowOff>459105</xdr:rowOff>
    </xdr:to>
    <xdr:pic>
      <xdr:nvPicPr>
        <xdr:cNvPr id="50" name="图片 49" descr="20251205_135746">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26"/>
        <a:stretch>
          <a:fillRect/>
        </a:stretch>
      </xdr:blipFill>
      <xdr:spPr>
        <a:xfrm>
          <a:off x="24297005" y="8108950"/>
          <a:ext cx="535305" cy="401955"/>
        </a:xfrm>
        <a:prstGeom prst="rect">
          <a:avLst/>
        </a:prstGeom>
      </xdr:spPr>
    </xdr:pic>
    <xdr:clientData/>
  </xdr:twoCellAnchor>
  <xdr:twoCellAnchor>
    <xdr:from>
      <xdr:col>19</xdr:col>
      <xdr:colOff>1005205</xdr:colOff>
      <xdr:row>16</xdr:row>
      <xdr:rowOff>75565</xdr:rowOff>
    </xdr:from>
    <xdr:to>
      <xdr:col>19</xdr:col>
      <xdr:colOff>1614170</xdr:colOff>
      <xdr:row>16</xdr:row>
      <xdr:rowOff>433705</xdr:rowOff>
    </xdr:to>
    <xdr:pic>
      <xdr:nvPicPr>
        <xdr:cNvPr id="51" name="图片 50">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27"/>
        <a:srcRect/>
        <a:stretch>
          <a:fillRect/>
        </a:stretch>
      </xdr:blipFill>
      <xdr:spPr>
        <a:xfrm>
          <a:off x="26025475" y="8660765"/>
          <a:ext cx="608965" cy="358140"/>
        </a:xfrm>
        <a:prstGeom prst="rect">
          <a:avLst/>
        </a:prstGeom>
        <a:noFill/>
        <a:ln w="9525">
          <a:noFill/>
        </a:ln>
      </xdr:spPr>
    </xdr:pic>
    <xdr:clientData/>
  </xdr:twoCellAnchor>
  <xdr:twoCellAnchor editAs="oneCell">
    <xdr:from>
      <xdr:col>18</xdr:col>
      <xdr:colOff>429260</xdr:colOff>
      <xdr:row>16</xdr:row>
      <xdr:rowOff>57150</xdr:rowOff>
    </xdr:from>
    <xdr:to>
      <xdr:col>18</xdr:col>
      <xdr:colOff>847725</xdr:colOff>
      <xdr:row>16</xdr:row>
      <xdr:rowOff>414655</xdr:rowOff>
    </xdr:to>
    <xdr:pic>
      <xdr:nvPicPr>
        <xdr:cNvPr id="52" name="图片 51" descr="20251206_153627">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28"/>
        <a:srcRect/>
        <a:stretch>
          <a:fillRect/>
        </a:stretch>
      </xdr:blipFill>
      <xdr:spPr>
        <a:xfrm>
          <a:off x="24363680" y="8642350"/>
          <a:ext cx="418465" cy="357505"/>
        </a:xfrm>
        <a:prstGeom prst="rect">
          <a:avLst/>
        </a:prstGeom>
      </xdr:spPr>
    </xdr:pic>
    <xdr:clientData/>
  </xdr:twoCellAnchor>
  <xdr:twoCellAnchor>
    <xdr:from>
      <xdr:col>19</xdr:col>
      <xdr:colOff>1040130</xdr:colOff>
      <xdr:row>17</xdr:row>
      <xdr:rowOff>131445</xdr:rowOff>
    </xdr:from>
    <xdr:to>
      <xdr:col>19</xdr:col>
      <xdr:colOff>1626235</xdr:colOff>
      <xdr:row>17</xdr:row>
      <xdr:rowOff>463550</xdr:rowOff>
    </xdr:to>
    <xdr:pic>
      <xdr:nvPicPr>
        <xdr:cNvPr id="53" name="图片 52">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29"/>
        <a:srcRect/>
        <a:stretch>
          <a:fillRect/>
        </a:stretch>
      </xdr:blipFill>
      <xdr:spPr>
        <a:xfrm>
          <a:off x="26060400" y="9250045"/>
          <a:ext cx="586105" cy="332105"/>
        </a:xfrm>
        <a:prstGeom prst="rect">
          <a:avLst/>
        </a:prstGeom>
        <a:noFill/>
        <a:ln w="9525">
          <a:noFill/>
        </a:ln>
      </xdr:spPr>
    </xdr:pic>
    <xdr:clientData/>
  </xdr:twoCellAnchor>
  <xdr:twoCellAnchor editAs="oneCell">
    <xdr:from>
      <xdr:col>18</xdr:col>
      <xdr:colOff>410210</xdr:colOff>
      <xdr:row>17</xdr:row>
      <xdr:rowOff>57150</xdr:rowOff>
    </xdr:from>
    <xdr:to>
      <xdr:col>18</xdr:col>
      <xdr:colOff>808355</xdr:colOff>
      <xdr:row>17</xdr:row>
      <xdr:rowOff>439420</xdr:rowOff>
    </xdr:to>
    <xdr:pic>
      <xdr:nvPicPr>
        <xdr:cNvPr id="54" name="图片 53" descr="20251206_153705">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30"/>
        <a:srcRect/>
        <a:stretch>
          <a:fillRect/>
        </a:stretch>
      </xdr:blipFill>
      <xdr:spPr>
        <a:xfrm>
          <a:off x="24344630" y="9175750"/>
          <a:ext cx="398145" cy="382270"/>
        </a:xfrm>
        <a:prstGeom prst="rect">
          <a:avLst/>
        </a:prstGeom>
      </xdr:spPr>
    </xdr:pic>
    <xdr:clientData/>
  </xdr:twoCellAnchor>
  <xdr:twoCellAnchor>
    <xdr:from>
      <xdr:col>19</xdr:col>
      <xdr:colOff>958215</xdr:colOff>
      <xdr:row>18</xdr:row>
      <xdr:rowOff>95250</xdr:rowOff>
    </xdr:from>
    <xdr:to>
      <xdr:col>19</xdr:col>
      <xdr:colOff>1529715</xdr:colOff>
      <xdr:row>18</xdr:row>
      <xdr:rowOff>454660</xdr:rowOff>
    </xdr:to>
    <xdr:pic>
      <xdr:nvPicPr>
        <xdr:cNvPr id="55" name="图片 54">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31"/>
        <a:srcRect/>
        <a:stretch>
          <a:fillRect/>
        </a:stretch>
      </xdr:blipFill>
      <xdr:spPr>
        <a:xfrm>
          <a:off x="25978485" y="9747250"/>
          <a:ext cx="571500" cy="359410"/>
        </a:xfrm>
        <a:prstGeom prst="rect">
          <a:avLst/>
        </a:prstGeom>
        <a:noFill/>
        <a:ln w="9525">
          <a:noFill/>
        </a:ln>
      </xdr:spPr>
    </xdr:pic>
    <xdr:clientData/>
  </xdr:twoCellAnchor>
  <xdr:twoCellAnchor editAs="oneCell">
    <xdr:from>
      <xdr:col>18</xdr:col>
      <xdr:colOff>438785</xdr:colOff>
      <xdr:row>18</xdr:row>
      <xdr:rowOff>34925</xdr:rowOff>
    </xdr:from>
    <xdr:to>
      <xdr:col>18</xdr:col>
      <xdr:colOff>816610</xdr:colOff>
      <xdr:row>18</xdr:row>
      <xdr:rowOff>410845</xdr:rowOff>
    </xdr:to>
    <xdr:pic>
      <xdr:nvPicPr>
        <xdr:cNvPr id="56" name="图片 55" descr="20251206_153733">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32"/>
        <a:srcRect/>
        <a:stretch>
          <a:fillRect/>
        </a:stretch>
      </xdr:blipFill>
      <xdr:spPr>
        <a:xfrm>
          <a:off x="24373205" y="9686925"/>
          <a:ext cx="377825" cy="375920"/>
        </a:xfrm>
        <a:prstGeom prst="rect">
          <a:avLst/>
        </a:prstGeom>
      </xdr:spPr>
    </xdr:pic>
    <xdr:clientData/>
  </xdr:twoCellAnchor>
  <xdr:twoCellAnchor>
    <xdr:from>
      <xdr:col>19</xdr:col>
      <xdr:colOff>955675</xdr:colOff>
      <xdr:row>19</xdr:row>
      <xdr:rowOff>133350</xdr:rowOff>
    </xdr:from>
    <xdr:to>
      <xdr:col>19</xdr:col>
      <xdr:colOff>1497330</xdr:colOff>
      <xdr:row>19</xdr:row>
      <xdr:rowOff>468630</xdr:rowOff>
    </xdr:to>
    <xdr:pic>
      <xdr:nvPicPr>
        <xdr:cNvPr id="57" name="图片 56">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33"/>
        <a:srcRect/>
        <a:stretch>
          <a:fillRect/>
        </a:stretch>
      </xdr:blipFill>
      <xdr:spPr>
        <a:xfrm>
          <a:off x="25975945" y="10318750"/>
          <a:ext cx="541655" cy="335280"/>
        </a:xfrm>
        <a:prstGeom prst="rect">
          <a:avLst/>
        </a:prstGeom>
        <a:noFill/>
        <a:ln w="9525">
          <a:noFill/>
        </a:ln>
      </xdr:spPr>
    </xdr:pic>
    <xdr:clientData/>
  </xdr:twoCellAnchor>
  <xdr:twoCellAnchor editAs="oneCell">
    <xdr:from>
      <xdr:col>18</xdr:col>
      <xdr:colOff>400685</xdr:colOff>
      <xdr:row>19</xdr:row>
      <xdr:rowOff>70485</xdr:rowOff>
    </xdr:from>
    <xdr:to>
      <xdr:col>18</xdr:col>
      <xdr:colOff>820420</xdr:colOff>
      <xdr:row>19</xdr:row>
      <xdr:rowOff>386715</xdr:rowOff>
    </xdr:to>
    <xdr:pic>
      <xdr:nvPicPr>
        <xdr:cNvPr id="58" name="图片 57" descr="20251205_142206">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34"/>
        <a:stretch>
          <a:fillRect/>
        </a:stretch>
      </xdr:blipFill>
      <xdr:spPr>
        <a:xfrm>
          <a:off x="24335105" y="10255885"/>
          <a:ext cx="419735" cy="316230"/>
        </a:xfrm>
        <a:prstGeom prst="rect">
          <a:avLst/>
        </a:prstGeom>
      </xdr:spPr>
    </xdr:pic>
    <xdr:clientData/>
  </xdr:twoCellAnchor>
  <xdr:twoCellAnchor editAs="oneCell">
    <xdr:from>
      <xdr:col>18</xdr:col>
      <xdr:colOff>391160</xdr:colOff>
      <xdr:row>20</xdr:row>
      <xdr:rowOff>88265</xdr:rowOff>
    </xdr:from>
    <xdr:to>
      <xdr:col>18</xdr:col>
      <xdr:colOff>828040</xdr:colOff>
      <xdr:row>20</xdr:row>
      <xdr:rowOff>416560</xdr:rowOff>
    </xdr:to>
    <xdr:pic>
      <xdr:nvPicPr>
        <xdr:cNvPr id="60" name="图片 59" descr="20251205_143051">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35"/>
        <a:stretch>
          <a:fillRect/>
        </a:stretch>
      </xdr:blipFill>
      <xdr:spPr>
        <a:xfrm>
          <a:off x="24325580" y="10807065"/>
          <a:ext cx="436880" cy="328295"/>
        </a:xfrm>
        <a:prstGeom prst="rect">
          <a:avLst/>
        </a:prstGeom>
      </xdr:spPr>
    </xdr:pic>
    <xdr:clientData/>
  </xdr:twoCellAnchor>
  <xdr:twoCellAnchor editAs="oneCell">
    <xdr:from>
      <xdr:col>18</xdr:col>
      <xdr:colOff>295910</xdr:colOff>
      <xdr:row>21</xdr:row>
      <xdr:rowOff>95250</xdr:rowOff>
    </xdr:from>
    <xdr:to>
      <xdr:col>18</xdr:col>
      <xdr:colOff>747395</xdr:colOff>
      <xdr:row>21</xdr:row>
      <xdr:rowOff>433705</xdr:rowOff>
    </xdr:to>
    <xdr:pic>
      <xdr:nvPicPr>
        <xdr:cNvPr id="62" name="图片 61" descr="20251205_143424">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36"/>
        <a:stretch>
          <a:fillRect/>
        </a:stretch>
      </xdr:blipFill>
      <xdr:spPr>
        <a:xfrm>
          <a:off x="24230330" y="11347450"/>
          <a:ext cx="451485" cy="338455"/>
        </a:xfrm>
        <a:prstGeom prst="rect">
          <a:avLst/>
        </a:prstGeom>
      </xdr:spPr>
    </xdr:pic>
    <xdr:clientData/>
  </xdr:twoCellAnchor>
  <xdr:twoCellAnchor>
    <xdr:from>
      <xdr:col>19</xdr:col>
      <xdr:colOff>894715</xdr:colOff>
      <xdr:row>22</xdr:row>
      <xdr:rowOff>96520</xdr:rowOff>
    </xdr:from>
    <xdr:to>
      <xdr:col>19</xdr:col>
      <xdr:colOff>1431925</xdr:colOff>
      <xdr:row>22</xdr:row>
      <xdr:rowOff>406400</xdr:rowOff>
    </xdr:to>
    <xdr:pic>
      <xdr:nvPicPr>
        <xdr:cNvPr id="63" name="图片 62">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37"/>
        <a:srcRect/>
        <a:stretch>
          <a:fillRect/>
        </a:stretch>
      </xdr:blipFill>
      <xdr:spPr>
        <a:xfrm>
          <a:off x="25914985" y="11882120"/>
          <a:ext cx="537210" cy="309880"/>
        </a:xfrm>
        <a:prstGeom prst="rect">
          <a:avLst/>
        </a:prstGeom>
        <a:noFill/>
        <a:ln w="9525">
          <a:noFill/>
        </a:ln>
      </xdr:spPr>
    </xdr:pic>
    <xdr:clientData/>
  </xdr:twoCellAnchor>
  <xdr:twoCellAnchor editAs="oneCell">
    <xdr:from>
      <xdr:col>18</xdr:col>
      <xdr:colOff>381635</xdr:colOff>
      <xdr:row>22</xdr:row>
      <xdr:rowOff>114300</xdr:rowOff>
    </xdr:from>
    <xdr:to>
      <xdr:col>18</xdr:col>
      <xdr:colOff>814705</xdr:colOff>
      <xdr:row>22</xdr:row>
      <xdr:rowOff>438150</xdr:rowOff>
    </xdr:to>
    <xdr:pic>
      <xdr:nvPicPr>
        <xdr:cNvPr id="64" name="图片 63" descr="20251205_143534">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38"/>
        <a:stretch>
          <a:fillRect/>
        </a:stretch>
      </xdr:blipFill>
      <xdr:spPr>
        <a:xfrm>
          <a:off x="24316055" y="11899900"/>
          <a:ext cx="433070" cy="323850"/>
        </a:xfrm>
        <a:prstGeom prst="rect">
          <a:avLst/>
        </a:prstGeom>
      </xdr:spPr>
    </xdr:pic>
    <xdr:clientData/>
  </xdr:twoCellAnchor>
  <xdr:twoCellAnchor>
    <xdr:from>
      <xdr:col>19</xdr:col>
      <xdr:colOff>855345</xdr:colOff>
      <xdr:row>23</xdr:row>
      <xdr:rowOff>66675</xdr:rowOff>
    </xdr:from>
    <xdr:to>
      <xdr:col>19</xdr:col>
      <xdr:colOff>1503045</xdr:colOff>
      <xdr:row>23</xdr:row>
      <xdr:rowOff>434340</xdr:rowOff>
    </xdr:to>
    <xdr:pic>
      <xdr:nvPicPr>
        <xdr:cNvPr id="65" name="图片 64">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39"/>
        <a:srcRect/>
        <a:stretch>
          <a:fillRect/>
        </a:stretch>
      </xdr:blipFill>
      <xdr:spPr>
        <a:xfrm>
          <a:off x="25875615" y="12385675"/>
          <a:ext cx="647700" cy="367665"/>
        </a:xfrm>
        <a:prstGeom prst="rect">
          <a:avLst/>
        </a:prstGeom>
        <a:noFill/>
        <a:ln w="9525">
          <a:noFill/>
        </a:ln>
      </xdr:spPr>
    </xdr:pic>
    <xdr:clientData/>
  </xdr:twoCellAnchor>
  <xdr:twoCellAnchor editAs="oneCell">
    <xdr:from>
      <xdr:col>18</xdr:col>
      <xdr:colOff>343535</xdr:colOff>
      <xdr:row>23</xdr:row>
      <xdr:rowOff>85725</xdr:rowOff>
    </xdr:from>
    <xdr:to>
      <xdr:col>18</xdr:col>
      <xdr:colOff>830580</xdr:colOff>
      <xdr:row>23</xdr:row>
      <xdr:rowOff>449580</xdr:rowOff>
    </xdr:to>
    <xdr:pic>
      <xdr:nvPicPr>
        <xdr:cNvPr id="66" name="图片 65" descr="20251205_144629">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40"/>
        <a:stretch>
          <a:fillRect/>
        </a:stretch>
      </xdr:blipFill>
      <xdr:spPr>
        <a:xfrm>
          <a:off x="24277955" y="12404725"/>
          <a:ext cx="487045" cy="363855"/>
        </a:xfrm>
        <a:prstGeom prst="rect">
          <a:avLst/>
        </a:prstGeom>
      </xdr:spPr>
    </xdr:pic>
    <xdr:clientData/>
  </xdr:twoCellAnchor>
  <xdr:twoCellAnchor>
    <xdr:from>
      <xdr:col>19</xdr:col>
      <xdr:colOff>890905</xdr:colOff>
      <xdr:row>24</xdr:row>
      <xdr:rowOff>85725</xdr:rowOff>
    </xdr:from>
    <xdr:to>
      <xdr:col>19</xdr:col>
      <xdr:colOff>1489710</xdr:colOff>
      <xdr:row>24</xdr:row>
      <xdr:rowOff>445135</xdr:rowOff>
    </xdr:to>
    <xdr:pic>
      <xdr:nvPicPr>
        <xdr:cNvPr id="67" name="图片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41"/>
        <a:srcRect/>
        <a:stretch>
          <a:fillRect/>
        </a:stretch>
      </xdr:blipFill>
      <xdr:spPr>
        <a:xfrm>
          <a:off x="25911175" y="12938125"/>
          <a:ext cx="598805" cy="359410"/>
        </a:xfrm>
        <a:prstGeom prst="rect">
          <a:avLst/>
        </a:prstGeom>
        <a:noFill/>
        <a:ln w="9525">
          <a:noFill/>
        </a:ln>
      </xdr:spPr>
    </xdr:pic>
    <xdr:clientData/>
  </xdr:twoCellAnchor>
  <xdr:twoCellAnchor editAs="oneCell">
    <xdr:from>
      <xdr:col>18</xdr:col>
      <xdr:colOff>362585</xdr:colOff>
      <xdr:row>24</xdr:row>
      <xdr:rowOff>97790</xdr:rowOff>
    </xdr:from>
    <xdr:to>
      <xdr:col>18</xdr:col>
      <xdr:colOff>799465</xdr:colOff>
      <xdr:row>24</xdr:row>
      <xdr:rowOff>424180</xdr:rowOff>
    </xdr:to>
    <xdr:pic>
      <xdr:nvPicPr>
        <xdr:cNvPr id="68" name="图片 67" descr="20251205_143742">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42"/>
        <a:stretch>
          <a:fillRect/>
        </a:stretch>
      </xdr:blipFill>
      <xdr:spPr>
        <a:xfrm>
          <a:off x="24297005" y="12950190"/>
          <a:ext cx="436880" cy="326390"/>
        </a:xfrm>
        <a:prstGeom prst="rect">
          <a:avLst/>
        </a:prstGeom>
      </xdr:spPr>
    </xdr:pic>
    <xdr:clientData/>
  </xdr:twoCellAnchor>
  <xdr:twoCellAnchor>
    <xdr:from>
      <xdr:col>19</xdr:col>
      <xdr:colOff>880745</xdr:colOff>
      <xdr:row>25</xdr:row>
      <xdr:rowOff>85725</xdr:rowOff>
    </xdr:from>
    <xdr:to>
      <xdr:col>19</xdr:col>
      <xdr:colOff>1508760</xdr:colOff>
      <xdr:row>25</xdr:row>
      <xdr:rowOff>455295</xdr:rowOff>
    </xdr:to>
    <xdr:pic>
      <xdr:nvPicPr>
        <xdr:cNvPr id="69" name="图片 68">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43"/>
        <a:srcRect/>
        <a:stretch>
          <a:fillRect/>
        </a:stretch>
      </xdr:blipFill>
      <xdr:spPr>
        <a:xfrm>
          <a:off x="25901015" y="13471525"/>
          <a:ext cx="628015" cy="369570"/>
        </a:xfrm>
        <a:prstGeom prst="rect">
          <a:avLst/>
        </a:prstGeom>
        <a:noFill/>
        <a:ln w="9525">
          <a:noFill/>
        </a:ln>
      </xdr:spPr>
    </xdr:pic>
    <xdr:clientData/>
  </xdr:twoCellAnchor>
  <xdr:twoCellAnchor editAs="oneCell">
    <xdr:from>
      <xdr:col>18</xdr:col>
      <xdr:colOff>314960</xdr:colOff>
      <xdr:row>25</xdr:row>
      <xdr:rowOff>71755</xdr:rowOff>
    </xdr:from>
    <xdr:to>
      <xdr:col>18</xdr:col>
      <xdr:colOff>807720</xdr:colOff>
      <xdr:row>25</xdr:row>
      <xdr:rowOff>440690</xdr:rowOff>
    </xdr:to>
    <xdr:pic>
      <xdr:nvPicPr>
        <xdr:cNvPr id="70" name="图片 69" descr="20251205_145105">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44"/>
        <a:stretch>
          <a:fillRect/>
        </a:stretch>
      </xdr:blipFill>
      <xdr:spPr>
        <a:xfrm>
          <a:off x="24249380" y="13457555"/>
          <a:ext cx="492760" cy="368935"/>
        </a:xfrm>
        <a:prstGeom prst="rect">
          <a:avLst/>
        </a:prstGeom>
      </xdr:spPr>
    </xdr:pic>
    <xdr:clientData/>
  </xdr:twoCellAnchor>
  <xdr:twoCellAnchor>
    <xdr:from>
      <xdr:col>19</xdr:col>
      <xdr:colOff>884555</xdr:colOff>
      <xdr:row>26</xdr:row>
      <xdr:rowOff>118110</xdr:rowOff>
    </xdr:from>
    <xdr:to>
      <xdr:col>19</xdr:col>
      <xdr:colOff>1503680</xdr:colOff>
      <xdr:row>26</xdr:row>
      <xdr:rowOff>455930</xdr:rowOff>
    </xdr:to>
    <xdr:pic>
      <xdr:nvPicPr>
        <xdr:cNvPr id="71" name="图片 7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45"/>
        <a:srcRect/>
        <a:stretch>
          <a:fillRect/>
        </a:stretch>
      </xdr:blipFill>
      <xdr:spPr>
        <a:xfrm>
          <a:off x="25904825" y="14037310"/>
          <a:ext cx="619125" cy="337820"/>
        </a:xfrm>
        <a:prstGeom prst="rect">
          <a:avLst/>
        </a:prstGeom>
        <a:noFill/>
        <a:ln w="9525">
          <a:noFill/>
        </a:ln>
      </xdr:spPr>
    </xdr:pic>
    <xdr:clientData/>
  </xdr:twoCellAnchor>
  <xdr:twoCellAnchor editAs="oneCell">
    <xdr:from>
      <xdr:col>18</xdr:col>
      <xdr:colOff>286385</xdr:colOff>
      <xdr:row>26</xdr:row>
      <xdr:rowOff>66675</xdr:rowOff>
    </xdr:from>
    <xdr:to>
      <xdr:col>18</xdr:col>
      <xdr:colOff>786765</xdr:colOff>
      <xdr:row>26</xdr:row>
      <xdr:rowOff>441325</xdr:rowOff>
    </xdr:to>
    <xdr:pic>
      <xdr:nvPicPr>
        <xdr:cNvPr id="72" name="图片 71" descr="20251205_144125">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46"/>
        <a:stretch>
          <a:fillRect/>
        </a:stretch>
      </xdr:blipFill>
      <xdr:spPr>
        <a:xfrm>
          <a:off x="24220805" y="13985875"/>
          <a:ext cx="500380" cy="374650"/>
        </a:xfrm>
        <a:prstGeom prst="rect">
          <a:avLst/>
        </a:prstGeom>
      </xdr:spPr>
    </xdr:pic>
    <xdr:clientData/>
  </xdr:twoCellAnchor>
  <xdr:twoCellAnchor>
    <xdr:from>
      <xdr:col>19</xdr:col>
      <xdr:colOff>874395</xdr:colOff>
      <xdr:row>27</xdr:row>
      <xdr:rowOff>126365</xdr:rowOff>
    </xdr:from>
    <xdr:to>
      <xdr:col>19</xdr:col>
      <xdr:colOff>1523365</xdr:colOff>
      <xdr:row>27</xdr:row>
      <xdr:rowOff>492760</xdr:rowOff>
    </xdr:to>
    <xdr:pic>
      <xdr:nvPicPr>
        <xdr:cNvPr id="73" name="图片 72">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47"/>
        <a:srcRect/>
        <a:stretch>
          <a:fillRect/>
        </a:stretch>
      </xdr:blipFill>
      <xdr:spPr>
        <a:xfrm>
          <a:off x="25894665" y="14578965"/>
          <a:ext cx="648970" cy="366395"/>
        </a:xfrm>
        <a:prstGeom prst="rect">
          <a:avLst/>
        </a:prstGeom>
        <a:noFill/>
        <a:ln w="9525">
          <a:noFill/>
        </a:ln>
      </xdr:spPr>
    </xdr:pic>
    <xdr:clientData/>
  </xdr:twoCellAnchor>
  <xdr:twoCellAnchor editAs="oneCell">
    <xdr:from>
      <xdr:col>18</xdr:col>
      <xdr:colOff>229235</xdr:colOff>
      <xdr:row>27</xdr:row>
      <xdr:rowOff>95250</xdr:rowOff>
    </xdr:from>
    <xdr:to>
      <xdr:col>18</xdr:col>
      <xdr:colOff>746760</xdr:colOff>
      <xdr:row>27</xdr:row>
      <xdr:rowOff>483235</xdr:rowOff>
    </xdr:to>
    <xdr:pic>
      <xdr:nvPicPr>
        <xdr:cNvPr id="74" name="图片 73" descr="20251205_145228">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48"/>
        <a:stretch>
          <a:fillRect/>
        </a:stretch>
      </xdr:blipFill>
      <xdr:spPr>
        <a:xfrm>
          <a:off x="24163655" y="14547850"/>
          <a:ext cx="517525" cy="387985"/>
        </a:xfrm>
        <a:prstGeom prst="rect">
          <a:avLst/>
        </a:prstGeom>
      </xdr:spPr>
    </xdr:pic>
    <xdr:clientData/>
  </xdr:twoCellAnchor>
  <xdr:twoCellAnchor>
    <xdr:from>
      <xdr:col>19</xdr:col>
      <xdr:colOff>833120</xdr:colOff>
      <xdr:row>28</xdr:row>
      <xdr:rowOff>48260</xdr:rowOff>
    </xdr:from>
    <xdr:to>
      <xdr:col>19</xdr:col>
      <xdr:colOff>1534160</xdr:colOff>
      <xdr:row>28</xdr:row>
      <xdr:rowOff>453390</xdr:rowOff>
    </xdr:to>
    <xdr:pic>
      <xdr:nvPicPr>
        <xdr:cNvPr id="75" name="图片 74">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49"/>
        <a:srcRect/>
        <a:stretch>
          <a:fillRect/>
        </a:stretch>
      </xdr:blipFill>
      <xdr:spPr>
        <a:xfrm>
          <a:off x="25853390" y="15034260"/>
          <a:ext cx="701040" cy="405130"/>
        </a:xfrm>
        <a:prstGeom prst="rect">
          <a:avLst/>
        </a:prstGeom>
        <a:noFill/>
        <a:ln w="9525">
          <a:noFill/>
        </a:ln>
      </xdr:spPr>
    </xdr:pic>
    <xdr:clientData/>
  </xdr:twoCellAnchor>
  <xdr:twoCellAnchor editAs="oneCell">
    <xdr:from>
      <xdr:col>18</xdr:col>
      <xdr:colOff>257810</xdr:colOff>
      <xdr:row>28</xdr:row>
      <xdr:rowOff>47625</xdr:rowOff>
    </xdr:from>
    <xdr:to>
      <xdr:col>18</xdr:col>
      <xdr:colOff>819150</xdr:colOff>
      <xdr:row>28</xdr:row>
      <xdr:rowOff>469265</xdr:rowOff>
    </xdr:to>
    <xdr:pic>
      <xdr:nvPicPr>
        <xdr:cNvPr id="76" name="图片 75" descr="20251205_152653">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50"/>
        <a:stretch>
          <a:fillRect/>
        </a:stretch>
      </xdr:blipFill>
      <xdr:spPr>
        <a:xfrm>
          <a:off x="24192230" y="15033625"/>
          <a:ext cx="561340" cy="421640"/>
        </a:xfrm>
        <a:prstGeom prst="rect">
          <a:avLst/>
        </a:prstGeom>
      </xdr:spPr>
    </xdr:pic>
    <xdr:clientData/>
  </xdr:twoCellAnchor>
  <xdr:twoCellAnchor>
    <xdr:from>
      <xdr:col>19</xdr:col>
      <xdr:colOff>866140</xdr:colOff>
      <xdr:row>29</xdr:row>
      <xdr:rowOff>107950</xdr:rowOff>
    </xdr:from>
    <xdr:to>
      <xdr:col>19</xdr:col>
      <xdr:colOff>1511300</xdr:colOff>
      <xdr:row>29</xdr:row>
      <xdr:rowOff>488950</xdr:rowOff>
    </xdr:to>
    <xdr:pic>
      <xdr:nvPicPr>
        <xdr:cNvPr id="77" name="图片 76">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51"/>
        <a:srcRect/>
        <a:stretch>
          <a:fillRect/>
        </a:stretch>
      </xdr:blipFill>
      <xdr:spPr>
        <a:xfrm>
          <a:off x="25886410" y="15627350"/>
          <a:ext cx="645160" cy="381000"/>
        </a:xfrm>
        <a:prstGeom prst="rect">
          <a:avLst/>
        </a:prstGeom>
        <a:noFill/>
        <a:ln w="9525">
          <a:noFill/>
        </a:ln>
      </xdr:spPr>
    </xdr:pic>
    <xdr:clientData/>
  </xdr:twoCellAnchor>
  <xdr:twoCellAnchor editAs="oneCell">
    <xdr:from>
      <xdr:col>18</xdr:col>
      <xdr:colOff>276860</xdr:colOff>
      <xdr:row>29</xdr:row>
      <xdr:rowOff>38100</xdr:rowOff>
    </xdr:from>
    <xdr:to>
      <xdr:col>18</xdr:col>
      <xdr:colOff>785495</xdr:colOff>
      <xdr:row>29</xdr:row>
      <xdr:rowOff>431165</xdr:rowOff>
    </xdr:to>
    <xdr:pic>
      <xdr:nvPicPr>
        <xdr:cNvPr id="78" name="图片 77" descr="20251103_101515[1]">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52"/>
        <a:stretch>
          <a:fillRect/>
        </a:stretch>
      </xdr:blipFill>
      <xdr:spPr>
        <a:xfrm>
          <a:off x="24211280" y="15557500"/>
          <a:ext cx="508635" cy="393065"/>
        </a:xfrm>
        <a:prstGeom prst="rect">
          <a:avLst/>
        </a:prstGeom>
      </xdr:spPr>
    </xdr:pic>
    <xdr:clientData/>
  </xdr:twoCellAnchor>
  <xdr:twoCellAnchor>
    <xdr:from>
      <xdr:col>18</xdr:col>
      <xdr:colOff>267335</xdr:colOff>
      <xdr:row>30</xdr:row>
      <xdr:rowOff>114300</xdr:rowOff>
    </xdr:from>
    <xdr:to>
      <xdr:col>18</xdr:col>
      <xdr:colOff>854075</xdr:colOff>
      <xdr:row>30</xdr:row>
      <xdr:rowOff>440690</xdr:rowOff>
    </xdr:to>
    <xdr:pic>
      <xdr:nvPicPr>
        <xdr:cNvPr id="79" name="图片 78">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53"/>
        <a:stretch>
          <a:fillRect/>
        </a:stretch>
      </xdr:blipFill>
      <xdr:spPr>
        <a:xfrm>
          <a:off x="24201755" y="16167100"/>
          <a:ext cx="586740" cy="326390"/>
        </a:xfrm>
        <a:prstGeom prst="rect">
          <a:avLst/>
        </a:prstGeom>
        <a:noFill/>
        <a:ln w="9525">
          <a:noFill/>
        </a:ln>
      </xdr:spPr>
    </xdr:pic>
    <xdr:clientData/>
  </xdr:twoCellAnchor>
  <xdr:twoCellAnchor>
    <xdr:from>
      <xdr:col>19</xdr:col>
      <xdr:colOff>807720</xdr:colOff>
      <xdr:row>30</xdr:row>
      <xdr:rowOff>104775</xdr:rowOff>
    </xdr:from>
    <xdr:to>
      <xdr:col>19</xdr:col>
      <xdr:colOff>1593850</xdr:colOff>
      <xdr:row>30</xdr:row>
      <xdr:rowOff>436245</xdr:rowOff>
    </xdr:to>
    <xdr:pic>
      <xdr:nvPicPr>
        <xdr:cNvPr id="80" name="图片 79">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54"/>
        <a:stretch>
          <a:fillRect/>
        </a:stretch>
      </xdr:blipFill>
      <xdr:spPr>
        <a:xfrm>
          <a:off x="25827990" y="16157575"/>
          <a:ext cx="786130" cy="331470"/>
        </a:xfrm>
        <a:prstGeom prst="rect">
          <a:avLst/>
        </a:prstGeom>
        <a:noFill/>
        <a:ln w="9525">
          <a:noFill/>
        </a:ln>
      </xdr:spPr>
    </xdr:pic>
    <xdr:clientData/>
  </xdr:twoCellAnchor>
  <xdr:twoCellAnchor editAs="oneCell">
    <xdr:from>
      <xdr:col>19</xdr:col>
      <xdr:colOff>885825</xdr:colOff>
      <xdr:row>20</xdr:row>
      <xdr:rowOff>123825</xdr:rowOff>
    </xdr:from>
    <xdr:to>
      <xdr:col>19</xdr:col>
      <xdr:colOff>1516380</xdr:colOff>
      <xdr:row>20</xdr:row>
      <xdr:rowOff>463550</xdr:rowOff>
    </xdr:to>
    <xdr:pic>
      <xdr:nvPicPr>
        <xdr:cNvPr id="5" name="图片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55"/>
        <a:stretch>
          <a:fillRect/>
        </a:stretch>
      </xdr:blipFill>
      <xdr:spPr>
        <a:xfrm>
          <a:off x="25906095" y="10842625"/>
          <a:ext cx="630555" cy="339725"/>
        </a:xfrm>
        <a:prstGeom prst="rect">
          <a:avLst/>
        </a:prstGeom>
        <a:noFill/>
        <a:ln w="9525">
          <a:noFill/>
        </a:ln>
      </xdr:spPr>
    </xdr:pic>
    <xdr:clientData/>
  </xdr:twoCellAnchor>
  <xdr:twoCellAnchor editAs="oneCell">
    <xdr:from>
      <xdr:col>19</xdr:col>
      <xdr:colOff>895350</xdr:colOff>
      <xdr:row>21</xdr:row>
      <xdr:rowOff>76200</xdr:rowOff>
    </xdr:from>
    <xdr:to>
      <xdr:col>19</xdr:col>
      <xdr:colOff>1562735</xdr:colOff>
      <xdr:row>21</xdr:row>
      <xdr:rowOff>438785</xdr:rowOff>
    </xdr:to>
    <xdr:pic>
      <xdr:nvPicPr>
        <xdr:cNvPr id="7" name="图片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56"/>
        <a:stretch>
          <a:fillRect/>
        </a:stretch>
      </xdr:blipFill>
      <xdr:spPr>
        <a:xfrm>
          <a:off x="25915620" y="11328400"/>
          <a:ext cx="667385" cy="362585"/>
        </a:xfrm>
        <a:prstGeom prst="rect">
          <a:avLst/>
        </a:prstGeom>
        <a:noFill/>
        <a:ln w="9525">
          <a:noFill/>
        </a:ln>
      </xdr:spPr>
    </xdr:pic>
    <xdr:clientData/>
  </xdr:twoCellAnchor>
  <xdr:twoCellAnchor editAs="oneCell">
    <xdr:from>
      <xdr:col>19</xdr:col>
      <xdr:colOff>857250</xdr:colOff>
      <xdr:row>3</xdr:row>
      <xdr:rowOff>133350</xdr:rowOff>
    </xdr:from>
    <xdr:to>
      <xdr:col>19</xdr:col>
      <xdr:colOff>1384300</xdr:colOff>
      <xdr:row>3</xdr:row>
      <xdr:rowOff>407035</xdr:rowOff>
    </xdr:to>
    <xdr:pic>
      <xdr:nvPicPr>
        <xdr:cNvPr id="59" name="图片 58">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57"/>
        <a:stretch>
          <a:fillRect/>
        </a:stretch>
      </xdr:blipFill>
      <xdr:spPr>
        <a:xfrm>
          <a:off x="25877520" y="1784350"/>
          <a:ext cx="527050" cy="273685"/>
        </a:xfrm>
        <a:prstGeom prst="rect">
          <a:avLst/>
        </a:prstGeom>
        <a:noFill/>
        <a:ln w="9525">
          <a:noFill/>
        </a:ln>
      </xdr:spPr>
    </xdr:pic>
    <xdr:clientData/>
  </xdr:twoCellAnchor>
  <xdr:twoCellAnchor editAs="oneCell">
    <xdr:from>
      <xdr:col>19</xdr:col>
      <xdr:colOff>838200</xdr:colOff>
      <xdr:row>4</xdr:row>
      <xdr:rowOff>104775</xdr:rowOff>
    </xdr:from>
    <xdr:to>
      <xdr:col>19</xdr:col>
      <xdr:colOff>1489075</xdr:colOff>
      <xdr:row>4</xdr:row>
      <xdr:rowOff>456565</xdr:rowOff>
    </xdr:to>
    <xdr:pic>
      <xdr:nvPicPr>
        <xdr:cNvPr id="61" name="图片 60">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58"/>
        <a:stretch>
          <a:fillRect/>
        </a:stretch>
      </xdr:blipFill>
      <xdr:spPr>
        <a:xfrm>
          <a:off x="25858470" y="2289175"/>
          <a:ext cx="650875" cy="351790"/>
        </a:xfrm>
        <a:prstGeom prst="rect">
          <a:avLst/>
        </a:prstGeom>
        <a:noFill/>
        <a:ln w="9525">
          <a:noFill/>
        </a:ln>
      </xdr:spPr>
    </xdr:pic>
    <xdr:clientData/>
  </xdr:twoCellAnchor>
  <xdr:twoCellAnchor editAs="oneCell">
    <xdr:from>
      <xdr:col>19</xdr:col>
      <xdr:colOff>866775</xdr:colOff>
      <xdr:row>5</xdr:row>
      <xdr:rowOff>76200</xdr:rowOff>
    </xdr:from>
    <xdr:to>
      <xdr:col>19</xdr:col>
      <xdr:colOff>1480185</xdr:colOff>
      <xdr:row>5</xdr:row>
      <xdr:rowOff>410210</xdr:rowOff>
    </xdr:to>
    <xdr:pic>
      <xdr:nvPicPr>
        <xdr:cNvPr id="81" name="图片 80">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59"/>
        <a:stretch>
          <a:fillRect/>
        </a:stretch>
      </xdr:blipFill>
      <xdr:spPr>
        <a:xfrm>
          <a:off x="25887045" y="2794000"/>
          <a:ext cx="613410" cy="33401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2"/>
  <sheetViews>
    <sheetView showGridLines="0" tabSelected="1" workbookViewId="0">
      <pane xSplit="3" topLeftCell="D1" activePane="topRight" state="frozen"/>
      <selection pane="topRight" activeCell="A2" sqref="A2:B3"/>
    </sheetView>
  </sheetViews>
  <sheetFormatPr defaultColWidth="9" defaultRowHeight="36" customHeight="1"/>
  <cols>
    <col min="1" max="2" width="26.88671875" style="15" customWidth="1"/>
    <col min="3" max="3" width="17.77734375" style="1" customWidth="1"/>
    <col min="4" max="4" width="36.77734375" style="1" customWidth="1"/>
    <col min="5" max="5" width="9" style="1" hidden="1" customWidth="1"/>
    <col min="6" max="6" width="20.33203125" style="1" customWidth="1"/>
    <col min="7" max="7" width="14.6640625" style="1" customWidth="1"/>
    <col min="8" max="8" width="20.109375" style="2" customWidth="1"/>
    <col min="9" max="9" width="13.5546875" style="2" customWidth="1"/>
    <col min="10" max="10" width="12.6640625" style="2" customWidth="1"/>
    <col min="11" max="11" width="47.6640625" style="2" customWidth="1"/>
    <col min="12" max="12" width="17.109375" style="2" hidden="1" customWidth="1"/>
    <col min="13" max="13" width="22.88671875" style="2" customWidth="1"/>
    <col min="14" max="15" width="14.109375" style="1" customWidth="1"/>
    <col min="16" max="16" width="21" style="1" customWidth="1"/>
    <col min="17" max="17" width="15.88671875" style="1" customWidth="1"/>
    <col min="18" max="18" width="15.77734375" style="1" customWidth="1"/>
    <col min="19" max="19" width="14.21875" style="1" customWidth="1"/>
    <col min="20" max="20" width="28.77734375" style="1" customWidth="1"/>
    <col min="21" max="21" width="14.21875" style="1" customWidth="1"/>
    <col min="22" max="23" width="16.44140625" style="16" customWidth="1"/>
    <col min="24" max="24" width="15" style="3" customWidth="1"/>
    <col min="25" max="25" width="17" style="15" customWidth="1"/>
    <col min="26" max="26" width="10.6640625" style="1" customWidth="1"/>
    <col min="27" max="27" width="11.6640625" style="17" customWidth="1"/>
    <col min="28" max="28" width="11.6640625" style="3" customWidth="1"/>
    <col min="29" max="29" width="19.6640625" style="15" customWidth="1"/>
    <col min="30" max="30" width="18.109375" style="1" customWidth="1"/>
    <col min="31" max="31" width="22.88671875" style="1" customWidth="1"/>
    <col min="32" max="32" width="17" style="1" customWidth="1"/>
    <col min="33" max="33" width="11.44140625" style="1" customWidth="1"/>
    <col min="34" max="34" width="14.88671875" style="1"/>
    <col min="35" max="16384" width="9" style="1"/>
  </cols>
  <sheetData>
    <row r="1" spans="1:33" s="14" customFormat="1" ht="46.05" customHeight="1">
      <c r="A1" s="18" t="s">
        <v>0</v>
      </c>
      <c r="B1" s="18" t="s">
        <v>255</v>
      </c>
      <c r="C1" s="5" t="s">
        <v>1</v>
      </c>
      <c r="D1" s="5" t="s">
        <v>2</v>
      </c>
      <c r="E1" s="5" t="s">
        <v>3</v>
      </c>
      <c r="F1" s="5" t="s">
        <v>4</v>
      </c>
      <c r="G1" s="5" t="s">
        <v>5</v>
      </c>
      <c r="H1" s="5" t="s">
        <v>6</v>
      </c>
      <c r="I1" s="5" t="s">
        <v>7</v>
      </c>
      <c r="J1" s="5" t="s">
        <v>8</v>
      </c>
      <c r="K1" s="5" t="s">
        <v>9</v>
      </c>
      <c r="L1" s="4" t="s">
        <v>10</v>
      </c>
      <c r="M1" s="5" t="s">
        <v>11</v>
      </c>
      <c r="N1" s="5" t="s">
        <v>12</v>
      </c>
      <c r="O1" s="5" t="s">
        <v>13</v>
      </c>
      <c r="P1" s="5" t="s">
        <v>14</v>
      </c>
      <c r="Q1" s="5" t="s">
        <v>15</v>
      </c>
      <c r="R1" s="5" t="s">
        <v>16</v>
      </c>
      <c r="S1" s="5" t="s">
        <v>17</v>
      </c>
      <c r="T1" s="5" t="s">
        <v>18</v>
      </c>
      <c r="U1" s="5" t="s">
        <v>19</v>
      </c>
      <c r="V1" s="5" t="s">
        <v>20</v>
      </c>
      <c r="W1" s="5" t="s">
        <v>21</v>
      </c>
      <c r="X1" s="22" t="s">
        <v>22</v>
      </c>
      <c r="Y1" s="5" t="s">
        <v>23</v>
      </c>
      <c r="Z1" s="18" t="s">
        <v>24</v>
      </c>
      <c r="AA1" s="5" t="s">
        <v>25</v>
      </c>
      <c r="AB1" s="5" t="s">
        <v>26</v>
      </c>
      <c r="AC1" s="5" t="s">
        <v>27</v>
      </c>
      <c r="AD1" s="5" t="s">
        <v>28</v>
      </c>
      <c r="AE1" s="5" t="s">
        <v>29</v>
      </c>
      <c r="AF1" s="5" t="s">
        <v>30</v>
      </c>
      <c r="AG1" s="28" t="s">
        <v>31</v>
      </c>
    </row>
    <row r="2" spans="1:33" ht="42" customHeight="1">
      <c r="A2" s="13" t="s">
        <v>32</v>
      </c>
      <c r="B2" s="13" t="s">
        <v>256</v>
      </c>
      <c r="C2" s="7" t="s">
        <v>33</v>
      </c>
      <c r="D2" s="8" t="s">
        <v>34</v>
      </c>
      <c r="E2" s="19"/>
      <c r="F2" s="8" t="s">
        <v>35</v>
      </c>
      <c r="G2" s="8" t="s">
        <v>36</v>
      </c>
      <c r="H2" s="8" t="s">
        <v>37</v>
      </c>
      <c r="I2" s="8">
        <v>8480719090</v>
      </c>
      <c r="J2" s="8">
        <v>84807190</v>
      </c>
      <c r="K2" s="20" t="s">
        <v>38</v>
      </c>
      <c r="L2" s="19"/>
      <c r="M2" s="9" t="s">
        <v>39</v>
      </c>
      <c r="N2" s="9" t="s">
        <v>37</v>
      </c>
      <c r="O2" s="9" t="s">
        <v>37</v>
      </c>
      <c r="P2" s="31" t="s">
        <v>40</v>
      </c>
      <c r="Q2" s="9" t="s">
        <v>41</v>
      </c>
      <c r="R2" s="9" t="s">
        <v>42</v>
      </c>
      <c r="S2" s="9"/>
      <c r="T2" s="9"/>
      <c r="U2" s="9">
        <v>1</v>
      </c>
      <c r="V2" s="24">
        <v>41200</v>
      </c>
      <c r="W2" s="25">
        <f>ROUND(V2*1.08/7.0759,4)</f>
        <v>6288.3873000000003</v>
      </c>
      <c r="X2" s="26">
        <f>ROUND(W2*U2,2)</f>
        <v>6288.39</v>
      </c>
      <c r="Y2" s="40" t="s">
        <v>43</v>
      </c>
      <c r="Z2" s="40">
        <v>1</v>
      </c>
      <c r="AA2" s="41">
        <v>240</v>
      </c>
      <c r="AB2" s="26">
        <v>237.51</v>
      </c>
      <c r="AC2" s="40" t="s">
        <v>44</v>
      </c>
      <c r="AD2" s="9" t="s">
        <v>45</v>
      </c>
      <c r="AE2" s="8" t="s">
        <v>46</v>
      </c>
      <c r="AF2" s="29" t="s">
        <v>47</v>
      </c>
      <c r="AG2" s="25">
        <f>ROUND(V2/1.13*1.08,4)</f>
        <v>39376.991199999997</v>
      </c>
    </row>
    <row r="3" spans="1:33" ht="42" customHeight="1">
      <c r="A3" s="13" t="s">
        <v>48</v>
      </c>
      <c r="B3" s="13" t="s">
        <v>256</v>
      </c>
      <c r="C3" s="7" t="s">
        <v>49</v>
      </c>
      <c r="D3" s="8" t="s">
        <v>50</v>
      </c>
      <c r="E3" s="19"/>
      <c r="F3" s="8" t="s">
        <v>37</v>
      </c>
      <c r="G3" s="8" t="s">
        <v>37</v>
      </c>
      <c r="H3" s="8" t="s">
        <v>51</v>
      </c>
      <c r="I3" s="8">
        <v>8477900000</v>
      </c>
      <c r="J3" s="8">
        <v>84779039</v>
      </c>
      <c r="K3" s="20" t="s">
        <v>52</v>
      </c>
      <c r="L3" s="19"/>
      <c r="M3" s="9" t="s">
        <v>53</v>
      </c>
      <c r="N3" s="9" t="s">
        <v>37</v>
      </c>
      <c r="O3" s="9" t="s">
        <v>37</v>
      </c>
      <c r="P3" s="31" t="s">
        <v>54</v>
      </c>
      <c r="Q3" s="9" t="s">
        <v>41</v>
      </c>
      <c r="R3" s="9" t="s">
        <v>42</v>
      </c>
      <c r="S3" s="9"/>
      <c r="T3" s="9"/>
      <c r="U3" s="9">
        <v>1</v>
      </c>
      <c r="V3" s="24">
        <v>400</v>
      </c>
      <c r="W3" s="25">
        <f>ROUND(V3/1.13*1.08/7.0759,4)</f>
        <v>54.028599999999997</v>
      </c>
      <c r="X3" s="26">
        <f>ROUND(W3*U3,2)</f>
        <v>54.03</v>
      </c>
      <c r="Y3" s="42"/>
      <c r="Z3" s="42"/>
      <c r="AA3" s="43"/>
      <c r="AB3" s="26">
        <v>0.28000000000000003</v>
      </c>
      <c r="AC3" s="42"/>
      <c r="AD3" s="9" t="s">
        <v>55</v>
      </c>
      <c r="AE3" s="8" t="s">
        <v>56</v>
      </c>
      <c r="AF3" s="29" t="s">
        <v>47</v>
      </c>
      <c r="AG3" s="25">
        <f>ROUND(V3/1.13*1.08,4)</f>
        <v>382.30090000000001</v>
      </c>
    </row>
    <row r="4" spans="1:33" ht="42" customHeight="1">
      <c r="A4" s="8" t="s">
        <v>57</v>
      </c>
      <c r="B4" s="8"/>
      <c r="C4" s="7" t="s">
        <v>58</v>
      </c>
      <c r="D4" s="8" t="s">
        <v>59</v>
      </c>
      <c r="E4" s="19"/>
      <c r="F4" s="8" t="s">
        <v>60</v>
      </c>
      <c r="G4" s="8" t="s">
        <v>37</v>
      </c>
      <c r="H4" s="8" t="s">
        <v>61</v>
      </c>
      <c r="I4" s="8">
        <v>8516609000</v>
      </c>
      <c r="J4" s="8">
        <v>85166090</v>
      </c>
      <c r="K4" s="20" t="s">
        <v>62</v>
      </c>
      <c r="L4" s="19" t="s">
        <v>63</v>
      </c>
      <c r="M4" s="9" t="s">
        <v>39</v>
      </c>
      <c r="N4" s="9" t="s">
        <v>64</v>
      </c>
      <c r="O4" s="9" t="s">
        <v>65</v>
      </c>
      <c r="P4" s="9" t="s">
        <v>66</v>
      </c>
      <c r="Q4" s="9" t="s">
        <v>41</v>
      </c>
      <c r="R4" s="9" t="s">
        <v>42</v>
      </c>
      <c r="S4" s="23"/>
      <c r="T4" s="9"/>
      <c r="U4" s="9">
        <v>1</v>
      </c>
      <c r="V4" s="24">
        <v>650</v>
      </c>
      <c r="W4" s="25">
        <f>ROUND(V4/1.13*1.08/7.0759,4)</f>
        <v>87.796499999999995</v>
      </c>
      <c r="X4" s="26">
        <f>ROUND(W4*U4,2)</f>
        <v>87.8</v>
      </c>
      <c r="Y4" s="32" t="s">
        <v>67</v>
      </c>
      <c r="Z4" s="32">
        <v>1</v>
      </c>
      <c r="AA4" s="36">
        <v>18</v>
      </c>
      <c r="AB4" s="8">
        <v>1.4</v>
      </c>
      <c r="AC4" s="32" t="s">
        <v>68</v>
      </c>
      <c r="AD4" s="9" t="s">
        <v>69</v>
      </c>
      <c r="AE4" s="8" t="s">
        <v>70</v>
      </c>
      <c r="AF4" s="29" t="s">
        <v>47</v>
      </c>
      <c r="AG4" s="25">
        <f>ROUND(V4/1.13*1.08,4)</f>
        <v>621.23889999999994</v>
      </c>
    </row>
    <row r="5" spans="1:33" ht="42" customHeight="1">
      <c r="A5" s="8" t="s">
        <v>57</v>
      </c>
      <c r="B5" s="8"/>
      <c r="C5" s="7" t="s">
        <v>71</v>
      </c>
      <c r="D5" s="8" t="s">
        <v>59</v>
      </c>
      <c r="E5" s="19"/>
      <c r="F5" s="8" t="s">
        <v>72</v>
      </c>
      <c r="G5" s="8" t="s">
        <v>37</v>
      </c>
      <c r="H5" s="8" t="s">
        <v>73</v>
      </c>
      <c r="I5" s="8">
        <v>8516609000</v>
      </c>
      <c r="J5" s="8">
        <v>85166090</v>
      </c>
      <c r="K5" s="20" t="s">
        <v>62</v>
      </c>
      <c r="L5" s="19" t="s">
        <v>63</v>
      </c>
      <c r="M5" s="9" t="s">
        <v>39</v>
      </c>
      <c r="N5" s="9" t="s">
        <v>64</v>
      </c>
      <c r="O5" s="9" t="s">
        <v>65</v>
      </c>
      <c r="P5" s="9" t="s">
        <v>66</v>
      </c>
      <c r="Q5" s="9"/>
      <c r="R5" s="9" t="s">
        <v>42</v>
      </c>
      <c r="S5" s="23"/>
      <c r="T5" s="9"/>
      <c r="U5" s="9">
        <v>6</v>
      </c>
      <c r="V5" s="24">
        <v>650</v>
      </c>
      <c r="W5" s="25">
        <f>ROUND(V5/1.13*1.08/7.0759,4)</f>
        <v>87.796499999999995</v>
      </c>
      <c r="X5" s="26">
        <f>ROUND(W5*U5,2)</f>
        <v>526.78</v>
      </c>
      <c r="Y5" s="34"/>
      <c r="Z5" s="34"/>
      <c r="AA5" s="38"/>
      <c r="AB5" s="8">
        <v>12</v>
      </c>
      <c r="AC5" s="34"/>
      <c r="AD5" s="9" t="s">
        <v>74</v>
      </c>
      <c r="AE5" s="8" t="s">
        <v>70</v>
      </c>
      <c r="AF5" s="29" t="s">
        <v>47</v>
      </c>
      <c r="AG5" s="25">
        <f>ROUND(V5/1.13*1.08,4)</f>
        <v>621.23889999999994</v>
      </c>
    </row>
    <row r="6" spans="1:33" ht="42" customHeight="1">
      <c r="A6" s="8" t="s">
        <v>75</v>
      </c>
      <c r="B6" s="8"/>
      <c r="C6" s="7" t="s">
        <v>76</v>
      </c>
      <c r="D6" s="8" t="s">
        <v>59</v>
      </c>
      <c r="E6" s="19"/>
      <c r="F6" s="8" t="s">
        <v>77</v>
      </c>
      <c r="G6" s="8" t="s">
        <v>37</v>
      </c>
      <c r="H6" s="8" t="s">
        <v>78</v>
      </c>
      <c r="I6" s="8">
        <v>8544492900</v>
      </c>
      <c r="J6" s="8">
        <v>85444929</v>
      </c>
      <c r="K6" s="20" t="s">
        <v>79</v>
      </c>
      <c r="L6" s="19" t="s">
        <v>80</v>
      </c>
      <c r="M6" s="9" t="s">
        <v>81</v>
      </c>
      <c r="N6" s="9" t="s">
        <v>37</v>
      </c>
      <c r="O6" s="9" t="s">
        <v>37</v>
      </c>
      <c r="P6" s="9" t="s">
        <v>66</v>
      </c>
      <c r="Q6" s="9" t="s">
        <v>41</v>
      </c>
      <c r="R6" s="9" t="s">
        <v>42</v>
      </c>
      <c r="S6" s="23"/>
      <c r="T6" s="9"/>
      <c r="U6" s="9">
        <v>15</v>
      </c>
      <c r="V6" s="24">
        <v>60</v>
      </c>
      <c r="W6" s="25">
        <f>ROUND(V6/1.13*1.08/7.0759,4)</f>
        <v>8.1043000000000003</v>
      </c>
      <c r="X6" s="26">
        <f>ROUND(W6*U6,2)</f>
        <v>121.56</v>
      </c>
      <c r="Y6" s="33"/>
      <c r="Z6" s="33"/>
      <c r="AA6" s="37"/>
      <c r="AB6" s="8">
        <v>1</v>
      </c>
      <c r="AC6" s="33"/>
      <c r="AD6" s="9" t="s">
        <v>82</v>
      </c>
      <c r="AE6" s="8" t="s">
        <v>70</v>
      </c>
      <c r="AF6" s="29" t="s">
        <v>47</v>
      </c>
      <c r="AG6" s="25">
        <f>ROUND(V6/1.13*1.08,4)</f>
        <v>57.345100000000002</v>
      </c>
    </row>
    <row r="7" spans="1:33" ht="42" customHeight="1">
      <c r="A7" s="8" t="s">
        <v>83</v>
      </c>
      <c r="B7" s="8"/>
      <c r="C7" s="7" t="s">
        <v>84</v>
      </c>
      <c r="D7" s="8" t="s">
        <v>50</v>
      </c>
      <c r="E7" s="19"/>
      <c r="F7" s="8" t="s">
        <v>85</v>
      </c>
      <c r="G7" s="8" t="s">
        <v>37</v>
      </c>
      <c r="H7" s="8" t="s">
        <v>86</v>
      </c>
      <c r="I7" s="8">
        <v>8466200090</v>
      </c>
      <c r="J7" s="8">
        <v>84662090</v>
      </c>
      <c r="K7" s="20" t="s">
        <v>87</v>
      </c>
      <c r="L7" s="19" t="s">
        <v>88</v>
      </c>
      <c r="M7" s="9" t="s">
        <v>89</v>
      </c>
      <c r="N7" s="9" t="s">
        <v>37</v>
      </c>
      <c r="O7" s="9" t="s">
        <v>37</v>
      </c>
      <c r="P7" s="21">
        <v>45996</v>
      </c>
      <c r="Q7" s="9" t="s">
        <v>41</v>
      </c>
      <c r="R7" s="9" t="s">
        <v>42</v>
      </c>
      <c r="S7" s="23"/>
      <c r="T7" s="9"/>
      <c r="U7" s="9">
        <v>4</v>
      </c>
      <c r="V7" s="24">
        <v>80</v>
      </c>
      <c r="W7" s="25">
        <f t="shared" ref="W7:W31" si="0">ROUND(V7/1.13*1.08/7.0759,4)</f>
        <v>10.8057</v>
      </c>
      <c r="X7" s="26">
        <f t="shared" ref="X7:X31" si="1">ROUND(W7*U7,2)</f>
        <v>43.22</v>
      </c>
      <c r="Y7" s="35" t="s">
        <v>90</v>
      </c>
      <c r="Z7" s="32">
        <v>1</v>
      </c>
      <c r="AA7" s="39">
        <v>20.8</v>
      </c>
      <c r="AB7" s="26">
        <v>1.92</v>
      </c>
      <c r="AC7" s="32" t="s">
        <v>91</v>
      </c>
      <c r="AD7" s="9" t="s">
        <v>92</v>
      </c>
      <c r="AE7" s="8" t="s">
        <v>93</v>
      </c>
      <c r="AF7" s="29" t="s">
        <v>47</v>
      </c>
      <c r="AG7" s="25">
        <f t="shared" ref="AG7:AG31" si="2">ROUND(V7/1.13*1.08,4)</f>
        <v>76.4602</v>
      </c>
    </row>
    <row r="8" spans="1:33" ht="42" customHeight="1">
      <c r="A8" s="8" t="s">
        <v>94</v>
      </c>
      <c r="B8" s="8"/>
      <c r="C8" s="7" t="s">
        <v>95</v>
      </c>
      <c r="D8" s="8" t="s">
        <v>50</v>
      </c>
      <c r="E8" s="19"/>
      <c r="F8" s="8" t="s">
        <v>85</v>
      </c>
      <c r="G8" s="8" t="s">
        <v>37</v>
      </c>
      <c r="H8" s="8" t="s">
        <v>96</v>
      </c>
      <c r="I8" s="8">
        <v>8466200090</v>
      </c>
      <c r="J8" s="8">
        <v>84662090</v>
      </c>
      <c r="K8" s="20" t="s">
        <v>87</v>
      </c>
      <c r="L8" s="19" t="s">
        <v>88</v>
      </c>
      <c r="M8" s="9" t="s">
        <v>89</v>
      </c>
      <c r="N8" s="9" t="s">
        <v>37</v>
      </c>
      <c r="O8" s="9" t="s">
        <v>37</v>
      </c>
      <c r="P8" s="21">
        <v>45996</v>
      </c>
      <c r="Q8" s="9" t="s">
        <v>41</v>
      </c>
      <c r="R8" s="9" t="s">
        <v>42</v>
      </c>
      <c r="S8" s="23"/>
      <c r="T8" s="9"/>
      <c r="U8" s="9">
        <v>4</v>
      </c>
      <c r="V8" s="24">
        <v>60</v>
      </c>
      <c r="W8" s="25">
        <f t="shared" si="0"/>
        <v>8.1043000000000003</v>
      </c>
      <c r="X8" s="26">
        <f t="shared" si="1"/>
        <v>32.42</v>
      </c>
      <c r="Y8" s="35"/>
      <c r="Z8" s="34"/>
      <c r="AA8" s="39"/>
      <c r="AB8" s="26">
        <v>5.72</v>
      </c>
      <c r="AC8" s="34"/>
      <c r="AD8" s="9" t="s">
        <v>97</v>
      </c>
      <c r="AE8" s="8" t="s">
        <v>93</v>
      </c>
      <c r="AF8" s="29" t="s">
        <v>47</v>
      </c>
      <c r="AG8" s="25">
        <f t="shared" si="2"/>
        <v>57.345100000000002</v>
      </c>
    </row>
    <row r="9" spans="1:33" ht="42" customHeight="1">
      <c r="A9" s="8" t="s">
        <v>98</v>
      </c>
      <c r="B9" s="8"/>
      <c r="C9" s="7" t="s">
        <v>99</v>
      </c>
      <c r="D9" s="8" t="s">
        <v>50</v>
      </c>
      <c r="E9" s="19"/>
      <c r="F9" s="8" t="s">
        <v>85</v>
      </c>
      <c r="G9" s="8" t="s">
        <v>37</v>
      </c>
      <c r="H9" s="8" t="s">
        <v>100</v>
      </c>
      <c r="I9" s="8">
        <v>8466200090</v>
      </c>
      <c r="J9" s="8">
        <v>84662090</v>
      </c>
      <c r="K9" s="20" t="s">
        <v>87</v>
      </c>
      <c r="L9" s="19" t="s">
        <v>88</v>
      </c>
      <c r="M9" s="9" t="s">
        <v>89</v>
      </c>
      <c r="N9" s="9" t="s">
        <v>37</v>
      </c>
      <c r="O9" s="9" t="s">
        <v>37</v>
      </c>
      <c r="P9" s="21">
        <v>45996</v>
      </c>
      <c r="Q9" s="9" t="s">
        <v>41</v>
      </c>
      <c r="R9" s="9" t="s">
        <v>42</v>
      </c>
      <c r="S9" s="23"/>
      <c r="T9" s="9"/>
      <c r="U9" s="9">
        <v>1</v>
      </c>
      <c r="V9" s="24">
        <v>60</v>
      </c>
      <c r="W9" s="25">
        <f t="shared" si="0"/>
        <v>8.1043000000000003</v>
      </c>
      <c r="X9" s="26">
        <f t="shared" si="1"/>
        <v>8.1</v>
      </c>
      <c r="Y9" s="35"/>
      <c r="Z9" s="34"/>
      <c r="AA9" s="39"/>
      <c r="AB9" s="26">
        <v>0.42</v>
      </c>
      <c r="AC9" s="34"/>
      <c r="AD9" s="9" t="s">
        <v>101</v>
      </c>
      <c r="AE9" s="8" t="s">
        <v>93</v>
      </c>
      <c r="AF9" s="29" t="s">
        <v>47</v>
      </c>
      <c r="AG9" s="25">
        <f t="shared" si="2"/>
        <v>57.345100000000002</v>
      </c>
    </row>
    <row r="10" spans="1:33" ht="42" customHeight="1">
      <c r="A10" s="8" t="s">
        <v>102</v>
      </c>
      <c r="B10" s="8"/>
      <c r="C10" s="7" t="s">
        <v>103</v>
      </c>
      <c r="D10" s="8" t="s">
        <v>50</v>
      </c>
      <c r="E10" s="19"/>
      <c r="F10" s="8" t="s">
        <v>85</v>
      </c>
      <c r="G10" s="8" t="s">
        <v>37</v>
      </c>
      <c r="H10" s="8" t="s">
        <v>104</v>
      </c>
      <c r="I10" s="8">
        <v>8466200090</v>
      </c>
      <c r="J10" s="8">
        <v>84662090</v>
      </c>
      <c r="K10" s="20" t="s">
        <v>87</v>
      </c>
      <c r="L10" s="19" t="s">
        <v>105</v>
      </c>
      <c r="M10" s="9" t="s">
        <v>106</v>
      </c>
      <c r="N10" s="9" t="s">
        <v>37</v>
      </c>
      <c r="O10" s="9" t="s">
        <v>37</v>
      </c>
      <c r="P10" s="21">
        <v>45996</v>
      </c>
      <c r="Q10" s="9" t="s">
        <v>41</v>
      </c>
      <c r="R10" s="9" t="s">
        <v>42</v>
      </c>
      <c r="S10" s="23"/>
      <c r="T10" s="9"/>
      <c r="U10" s="9">
        <v>1</v>
      </c>
      <c r="V10" s="24">
        <v>500</v>
      </c>
      <c r="W10" s="25">
        <f t="shared" si="0"/>
        <v>67.535700000000006</v>
      </c>
      <c r="X10" s="26">
        <f t="shared" si="1"/>
        <v>67.540000000000006</v>
      </c>
      <c r="Y10" s="35"/>
      <c r="Z10" s="34"/>
      <c r="AA10" s="39"/>
      <c r="AB10" s="26">
        <v>6.86</v>
      </c>
      <c r="AC10" s="34"/>
      <c r="AD10" s="9" t="s">
        <v>107</v>
      </c>
      <c r="AE10" s="8" t="s">
        <v>93</v>
      </c>
      <c r="AF10" s="29" t="s">
        <v>47</v>
      </c>
      <c r="AG10" s="25">
        <f t="shared" si="2"/>
        <v>477.87610000000001</v>
      </c>
    </row>
    <row r="11" spans="1:33" ht="42" customHeight="1">
      <c r="A11" s="8" t="s">
        <v>108</v>
      </c>
      <c r="B11" s="8"/>
      <c r="C11" s="7" t="s">
        <v>109</v>
      </c>
      <c r="D11" s="8" t="s">
        <v>50</v>
      </c>
      <c r="E11" s="19"/>
      <c r="F11" s="8" t="s">
        <v>85</v>
      </c>
      <c r="G11" s="8" t="s">
        <v>37</v>
      </c>
      <c r="H11" s="8" t="s">
        <v>110</v>
      </c>
      <c r="I11" s="8">
        <v>8466200090</v>
      </c>
      <c r="J11" s="8">
        <v>84662090</v>
      </c>
      <c r="K11" s="20" t="s">
        <v>87</v>
      </c>
      <c r="L11" s="19" t="s">
        <v>88</v>
      </c>
      <c r="M11" s="9" t="s">
        <v>89</v>
      </c>
      <c r="N11" s="9" t="s">
        <v>37</v>
      </c>
      <c r="O11" s="9" t="s">
        <v>37</v>
      </c>
      <c r="P11" s="21">
        <v>45996</v>
      </c>
      <c r="Q11" s="9" t="s">
        <v>41</v>
      </c>
      <c r="R11" s="9" t="s">
        <v>42</v>
      </c>
      <c r="S11" s="23"/>
      <c r="T11" s="9"/>
      <c r="U11" s="9">
        <v>1</v>
      </c>
      <c r="V11" s="24">
        <v>50</v>
      </c>
      <c r="W11" s="25">
        <f t="shared" si="0"/>
        <v>6.7535999999999996</v>
      </c>
      <c r="X11" s="26">
        <f t="shared" si="1"/>
        <v>6.75</v>
      </c>
      <c r="Y11" s="35"/>
      <c r="Z11" s="34"/>
      <c r="AA11" s="39"/>
      <c r="AB11" s="26">
        <v>1.04</v>
      </c>
      <c r="AC11" s="34"/>
      <c r="AD11" s="9" t="s">
        <v>111</v>
      </c>
      <c r="AE11" s="8" t="s">
        <v>93</v>
      </c>
      <c r="AF11" s="29" t="s">
        <v>47</v>
      </c>
      <c r="AG11" s="25">
        <f t="shared" si="2"/>
        <v>47.787599999999998</v>
      </c>
    </row>
    <row r="12" spans="1:33" ht="42" customHeight="1">
      <c r="A12" s="8" t="s">
        <v>112</v>
      </c>
      <c r="B12" s="8"/>
      <c r="C12" s="7" t="s">
        <v>113</v>
      </c>
      <c r="D12" s="8" t="s">
        <v>50</v>
      </c>
      <c r="E12" s="19"/>
      <c r="F12" s="8" t="s">
        <v>114</v>
      </c>
      <c r="G12" s="8" t="s">
        <v>37</v>
      </c>
      <c r="H12" s="8" t="s">
        <v>115</v>
      </c>
      <c r="I12" s="8">
        <v>8466200090</v>
      </c>
      <c r="J12" s="8">
        <v>84662090</v>
      </c>
      <c r="K12" s="20" t="s">
        <v>116</v>
      </c>
      <c r="L12" s="19" t="s">
        <v>88</v>
      </c>
      <c r="M12" s="9" t="s">
        <v>89</v>
      </c>
      <c r="N12" s="9" t="s">
        <v>37</v>
      </c>
      <c r="O12" s="9" t="s">
        <v>37</v>
      </c>
      <c r="P12" s="21">
        <v>45996</v>
      </c>
      <c r="Q12" s="9" t="s">
        <v>41</v>
      </c>
      <c r="R12" s="9" t="s">
        <v>42</v>
      </c>
      <c r="S12" s="23"/>
      <c r="T12" s="9"/>
      <c r="U12" s="9">
        <v>1</v>
      </c>
      <c r="V12" s="24">
        <v>80</v>
      </c>
      <c r="W12" s="25">
        <f t="shared" si="0"/>
        <v>10.8057</v>
      </c>
      <c r="X12" s="26">
        <f t="shared" si="1"/>
        <v>10.81</v>
      </c>
      <c r="Y12" s="35"/>
      <c r="Z12" s="34"/>
      <c r="AA12" s="39"/>
      <c r="AB12" s="26">
        <v>0.7</v>
      </c>
      <c r="AC12" s="34"/>
      <c r="AD12" s="9" t="s">
        <v>117</v>
      </c>
      <c r="AE12" s="8" t="s">
        <v>93</v>
      </c>
      <c r="AF12" s="29" t="s">
        <v>47</v>
      </c>
      <c r="AG12" s="25">
        <f t="shared" si="2"/>
        <v>76.4602</v>
      </c>
    </row>
    <row r="13" spans="1:33" ht="42" customHeight="1">
      <c r="A13" s="8" t="s">
        <v>118</v>
      </c>
      <c r="B13" s="8"/>
      <c r="C13" s="7" t="s">
        <v>119</v>
      </c>
      <c r="D13" s="8" t="s">
        <v>50</v>
      </c>
      <c r="E13" s="19"/>
      <c r="F13" s="8" t="s">
        <v>114</v>
      </c>
      <c r="G13" s="8" t="s">
        <v>37</v>
      </c>
      <c r="H13" s="8" t="s">
        <v>120</v>
      </c>
      <c r="I13" s="8">
        <v>8466200090</v>
      </c>
      <c r="J13" s="8">
        <v>84662090</v>
      </c>
      <c r="K13" s="20" t="s">
        <v>116</v>
      </c>
      <c r="L13" s="19" t="s">
        <v>88</v>
      </c>
      <c r="M13" s="9" t="s">
        <v>89</v>
      </c>
      <c r="N13" s="9" t="s">
        <v>37</v>
      </c>
      <c r="O13" s="9" t="s">
        <v>37</v>
      </c>
      <c r="P13" s="21">
        <v>45996</v>
      </c>
      <c r="Q13" s="9" t="s">
        <v>41</v>
      </c>
      <c r="R13" s="9" t="s">
        <v>42</v>
      </c>
      <c r="S13" s="23"/>
      <c r="T13" s="9"/>
      <c r="U13" s="9">
        <v>2</v>
      </c>
      <c r="V13" s="24">
        <v>50</v>
      </c>
      <c r="W13" s="25">
        <f t="shared" si="0"/>
        <v>6.7535999999999996</v>
      </c>
      <c r="X13" s="26">
        <f t="shared" si="1"/>
        <v>13.51</v>
      </c>
      <c r="Y13" s="35"/>
      <c r="Z13" s="34"/>
      <c r="AA13" s="39"/>
      <c r="AB13" s="26">
        <v>1</v>
      </c>
      <c r="AC13" s="34"/>
      <c r="AD13" s="9" t="s">
        <v>121</v>
      </c>
      <c r="AE13" s="8" t="s">
        <v>122</v>
      </c>
      <c r="AF13" s="29" t="s">
        <v>47</v>
      </c>
      <c r="AG13" s="25">
        <f t="shared" si="2"/>
        <v>47.787599999999998</v>
      </c>
    </row>
    <row r="14" spans="1:33" ht="42" customHeight="1">
      <c r="A14" s="8" t="s">
        <v>123</v>
      </c>
      <c r="B14" s="8"/>
      <c r="C14" s="7" t="s">
        <v>124</v>
      </c>
      <c r="D14" s="8" t="s">
        <v>50</v>
      </c>
      <c r="E14" s="19"/>
      <c r="F14" s="8" t="s">
        <v>114</v>
      </c>
      <c r="G14" s="8" t="s">
        <v>37</v>
      </c>
      <c r="H14" s="8" t="s">
        <v>125</v>
      </c>
      <c r="I14" s="8">
        <v>8466200090</v>
      </c>
      <c r="J14" s="8">
        <v>84662090</v>
      </c>
      <c r="K14" s="20" t="s">
        <v>116</v>
      </c>
      <c r="L14" s="19" t="s">
        <v>126</v>
      </c>
      <c r="M14" s="9" t="s">
        <v>127</v>
      </c>
      <c r="N14" s="9" t="s">
        <v>37</v>
      </c>
      <c r="O14" s="9" t="s">
        <v>37</v>
      </c>
      <c r="P14" s="21">
        <v>45996</v>
      </c>
      <c r="Q14" s="9" t="s">
        <v>41</v>
      </c>
      <c r="R14" s="9" t="s">
        <v>42</v>
      </c>
      <c r="S14" s="23"/>
      <c r="T14" s="9"/>
      <c r="U14" s="9">
        <v>1</v>
      </c>
      <c r="V14" s="24">
        <v>50</v>
      </c>
      <c r="W14" s="25">
        <f t="shared" si="0"/>
        <v>6.7535999999999996</v>
      </c>
      <c r="X14" s="26">
        <f t="shared" si="1"/>
        <v>6.75</v>
      </c>
      <c r="Y14" s="35"/>
      <c r="Z14" s="34"/>
      <c r="AA14" s="39"/>
      <c r="AB14" s="26">
        <v>0.1</v>
      </c>
      <c r="AC14" s="34"/>
      <c r="AD14" s="9" t="s">
        <v>128</v>
      </c>
      <c r="AE14" s="8" t="s">
        <v>122</v>
      </c>
      <c r="AF14" s="29" t="s">
        <v>47</v>
      </c>
      <c r="AG14" s="25">
        <f t="shared" si="2"/>
        <v>47.787599999999998</v>
      </c>
    </row>
    <row r="15" spans="1:33" ht="42" customHeight="1">
      <c r="A15" s="8" t="s">
        <v>129</v>
      </c>
      <c r="B15" s="8"/>
      <c r="C15" s="7" t="s">
        <v>130</v>
      </c>
      <c r="D15" s="8" t="s">
        <v>50</v>
      </c>
      <c r="E15" s="19"/>
      <c r="F15" s="8" t="s">
        <v>114</v>
      </c>
      <c r="G15" s="8" t="s">
        <v>37</v>
      </c>
      <c r="H15" s="8" t="s">
        <v>131</v>
      </c>
      <c r="I15" s="8">
        <v>8466200090</v>
      </c>
      <c r="J15" s="8">
        <v>84662090</v>
      </c>
      <c r="K15" s="20" t="s">
        <v>116</v>
      </c>
      <c r="L15" s="19" t="s">
        <v>88</v>
      </c>
      <c r="M15" s="9" t="s">
        <v>89</v>
      </c>
      <c r="N15" s="9" t="s">
        <v>37</v>
      </c>
      <c r="O15" s="9" t="s">
        <v>37</v>
      </c>
      <c r="P15" s="21">
        <v>45996</v>
      </c>
      <c r="Q15" s="9" t="s">
        <v>41</v>
      </c>
      <c r="R15" s="9" t="s">
        <v>42</v>
      </c>
      <c r="S15" s="23"/>
      <c r="T15" s="9"/>
      <c r="U15" s="9">
        <v>1</v>
      </c>
      <c r="V15" s="24">
        <v>300</v>
      </c>
      <c r="W15" s="25">
        <f t="shared" si="0"/>
        <v>40.5214</v>
      </c>
      <c r="X15" s="26">
        <f t="shared" si="1"/>
        <v>40.520000000000003</v>
      </c>
      <c r="Y15" s="35"/>
      <c r="Z15" s="33"/>
      <c r="AA15" s="39"/>
      <c r="AB15" s="26">
        <v>2.54</v>
      </c>
      <c r="AC15" s="33"/>
      <c r="AD15" s="9" t="s">
        <v>132</v>
      </c>
      <c r="AE15" s="8" t="s">
        <v>93</v>
      </c>
      <c r="AF15" s="29" t="s">
        <v>47</v>
      </c>
      <c r="AG15" s="25">
        <f t="shared" si="2"/>
        <v>286.72570000000002</v>
      </c>
    </row>
    <row r="16" spans="1:33" ht="42" customHeight="1">
      <c r="A16" s="8" t="s">
        <v>133</v>
      </c>
      <c r="B16" s="8"/>
      <c r="C16" s="7" t="s">
        <v>134</v>
      </c>
      <c r="D16" s="8" t="s">
        <v>50</v>
      </c>
      <c r="E16" s="19"/>
      <c r="F16" s="8" t="s">
        <v>114</v>
      </c>
      <c r="G16" s="8" t="s">
        <v>37</v>
      </c>
      <c r="H16" s="8" t="s">
        <v>135</v>
      </c>
      <c r="I16" s="8">
        <v>8466200090</v>
      </c>
      <c r="J16" s="8">
        <v>84662090</v>
      </c>
      <c r="K16" s="20" t="s">
        <v>116</v>
      </c>
      <c r="L16" s="19" t="s">
        <v>136</v>
      </c>
      <c r="M16" s="9" t="s">
        <v>137</v>
      </c>
      <c r="N16" s="9" t="s">
        <v>37</v>
      </c>
      <c r="O16" s="9" t="s">
        <v>37</v>
      </c>
      <c r="P16" s="21">
        <v>45996</v>
      </c>
      <c r="Q16" s="9" t="s">
        <v>41</v>
      </c>
      <c r="R16" s="9" t="s">
        <v>42</v>
      </c>
      <c r="S16" s="23"/>
      <c r="T16" s="9"/>
      <c r="U16" s="9">
        <v>1</v>
      </c>
      <c r="V16" s="24">
        <v>50</v>
      </c>
      <c r="W16" s="25">
        <f t="shared" si="0"/>
        <v>6.7535999999999996</v>
      </c>
      <c r="X16" s="26">
        <f t="shared" si="1"/>
        <v>6.75</v>
      </c>
      <c r="Y16" s="34" t="s">
        <v>138</v>
      </c>
      <c r="Z16" s="32">
        <v>1</v>
      </c>
      <c r="AA16" s="38">
        <v>18.5</v>
      </c>
      <c r="AB16" s="26">
        <v>0.4</v>
      </c>
      <c r="AC16" s="32" t="s">
        <v>139</v>
      </c>
      <c r="AD16" s="9" t="s">
        <v>140</v>
      </c>
      <c r="AE16" s="8" t="s">
        <v>93</v>
      </c>
      <c r="AF16" s="29" t="s">
        <v>47</v>
      </c>
      <c r="AG16" s="25">
        <f t="shared" si="2"/>
        <v>47.787599999999998</v>
      </c>
    </row>
    <row r="17" spans="1:33" ht="42" customHeight="1">
      <c r="A17" s="8" t="s">
        <v>141</v>
      </c>
      <c r="B17" s="8"/>
      <c r="C17" s="7" t="s">
        <v>142</v>
      </c>
      <c r="D17" s="8" t="s">
        <v>50</v>
      </c>
      <c r="E17" s="19"/>
      <c r="F17" s="8" t="s">
        <v>114</v>
      </c>
      <c r="G17" s="8" t="s">
        <v>37</v>
      </c>
      <c r="H17" s="8" t="s">
        <v>143</v>
      </c>
      <c r="I17" s="8">
        <v>8466200090</v>
      </c>
      <c r="J17" s="8">
        <v>84662090</v>
      </c>
      <c r="K17" s="20" t="s">
        <v>116</v>
      </c>
      <c r="L17" s="19" t="s">
        <v>144</v>
      </c>
      <c r="M17" s="9" t="s">
        <v>145</v>
      </c>
      <c r="N17" s="9" t="s">
        <v>37</v>
      </c>
      <c r="O17" s="9" t="s">
        <v>37</v>
      </c>
      <c r="P17" s="21">
        <v>45996</v>
      </c>
      <c r="Q17" s="9" t="s">
        <v>41</v>
      </c>
      <c r="R17" s="9" t="s">
        <v>42</v>
      </c>
      <c r="S17" s="23"/>
      <c r="T17" s="9"/>
      <c r="U17" s="9">
        <v>1</v>
      </c>
      <c r="V17" s="24">
        <v>80</v>
      </c>
      <c r="W17" s="25">
        <f t="shared" si="0"/>
        <v>10.8057</v>
      </c>
      <c r="X17" s="26">
        <f t="shared" si="1"/>
        <v>10.81</v>
      </c>
      <c r="Y17" s="34"/>
      <c r="Z17" s="34"/>
      <c r="AA17" s="38"/>
      <c r="AB17" s="26">
        <v>0.65</v>
      </c>
      <c r="AC17" s="34"/>
      <c r="AD17" s="9" t="s">
        <v>146</v>
      </c>
      <c r="AE17" s="8" t="s">
        <v>93</v>
      </c>
      <c r="AF17" s="29" t="s">
        <v>47</v>
      </c>
      <c r="AG17" s="25">
        <f t="shared" si="2"/>
        <v>76.4602</v>
      </c>
    </row>
    <row r="18" spans="1:33" ht="42" customHeight="1">
      <c r="A18" s="8" t="s">
        <v>147</v>
      </c>
      <c r="B18" s="8"/>
      <c r="C18" s="7" t="s">
        <v>148</v>
      </c>
      <c r="D18" s="8" t="s">
        <v>50</v>
      </c>
      <c r="E18" s="19"/>
      <c r="F18" s="8" t="s">
        <v>114</v>
      </c>
      <c r="G18" s="8" t="s">
        <v>37</v>
      </c>
      <c r="H18" s="8" t="s">
        <v>149</v>
      </c>
      <c r="I18" s="8">
        <v>8466200090</v>
      </c>
      <c r="J18" s="8">
        <v>84662090</v>
      </c>
      <c r="K18" s="20" t="s">
        <v>116</v>
      </c>
      <c r="L18" s="19" t="s">
        <v>136</v>
      </c>
      <c r="M18" s="9" t="s">
        <v>137</v>
      </c>
      <c r="N18" s="9" t="s">
        <v>37</v>
      </c>
      <c r="O18" s="9" t="s">
        <v>37</v>
      </c>
      <c r="P18" s="21">
        <v>45996</v>
      </c>
      <c r="Q18" s="9" t="s">
        <v>41</v>
      </c>
      <c r="R18" s="9" t="s">
        <v>42</v>
      </c>
      <c r="S18" s="23"/>
      <c r="T18" s="9"/>
      <c r="U18" s="9">
        <v>1</v>
      </c>
      <c r="V18" s="24">
        <v>80</v>
      </c>
      <c r="W18" s="25">
        <f t="shared" si="0"/>
        <v>10.8057</v>
      </c>
      <c r="X18" s="26">
        <f t="shared" si="1"/>
        <v>10.81</v>
      </c>
      <c r="Y18" s="34"/>
      <c r="Z18" s="34"/>
      <c r="AA18" s="38"/>
      <c r="AB18" s="26">
        <v>0.3</v>
      </c>
      <c r="AC18" s="34"/>
      <c r="AD18" s="9" t="s">
        <v>146</v>
      </c>
      <c r="AE18" s="8" t="s">
        <v>93</v>
      </c>
      <c r="AF18" s="29" t="s">
        <v>47</v>
      </c>
      <c r="AG18" s="25">
        <f t="shared" si="2"/>
        <v>76.4602</v>
      </c>
    </row>
    <row r="19" spans="1:33" ht="42" customHeight="1">
      <c r="A19" s="8" t="s">
        <v>150</v>
      </c>
      <c r="B19" s="8"/>
      <c r="C19" s="7" t="s">
        <v>151</v>
      </c>
      <c r="D19" s="8" t="s">
        <v>50</v>
      </c>
      <c r="E19" s="19"/>
      <c r="F19" s="8" t="s">
        <v>114</v>
      </c>
      <c r="G19" s="8" t="s">
        <v>37</v>
      </c>
      <c r="H19" s="8" t="s">
        <v>152</v>
      </c>
      <c r="I19" s="8">
        <v>8466200090</v>
      </c>
      <c r="J19" s="8">
        <v>84662090</v>
      </c>
      <c r="K19" s="20" t="s">
        <v>116</v>
      </c>
      <c r="L19" s="19" t="s">
        <v>136</v>
      </c>
      <c r="M19" s="9" t="s">
        <v>137</v>
      </c>
      <c r="N19" s="9" t="s">
        <v>37</v>
      </c>
      <c r="O19" s="9" t="s">
        <v>37</v>
      </c>
      <c r="P19" s="21">
        <v>45996</v>
      </c>
      <c r="Q19" s="9" t="s">
        <v>41</v>
      </c>
      <c r="R19" s="9" t="s">
        <v>42</v>
      </c>
      <c r="S19" s="23"/>
      <c r="T19" s="9"/>
      <c r="U19" s="9">
        <v>1</v>
      </c>
      <c r="V19" s="24">
        <v>80</v>
      </c>
      <c r="W19" s="25">
        <f t="shared" si="0"/>
        <v>10.8057</v>
      </c>
      <c r="X19" s="26">
        <f t="shared" si="1"/>
        <v>10.81</v>
      </c>
      <c r="Y19" s="34"/>
      <c r="Z19" s="34"/>
      <c r="AA19" s="38"/>
      <c r="AB19" s="26">
        <v>0.31</v>
      </c>
      <c r="AC19" s="34"/>
      <c r="AD19" s="9" t="s">
        <v>146</v>
      </c>
      <c r="AE19" s="8" t="s">
        <v>93</v>
      </c>
      <c r="AF19" s="29" t="s">
        <v>47</v>
      </c>
      <c r="AG19" s="25">
        <f t="shared" si="2"/>
        <v>76.4602</v>
      </c>
    </row>
    <row r="20" spans="1:33" ht="42" customHeight="1">
      <c r="A20" s="8" t="s">
        <v>153</v>
      </c>
      <c r="B20" s="8"/>
      <c r="C20" s="7" t="s">
        <v>154</v>
      </c>
      <c r="D20" s="8" t="s">
        <v>50</v>
      </c>
      <c r="E20" s="19"/>
      <c r="F20" s="8" t="s">
        <v>114</v>
      </c>
      <c r="G20" s="8" t="s">
        <v>37</v>
      </c>
      <c r="H20" s="8" t="s">
        <v>155</v>
      </c>
      <c r="I20" s="8">
        <v>8466200090</v>
      </c>
      <c r="J20" s="8">
        <v>84662090</v>
      </c>
      <c r="K20" s="20" t="s">
        <v>116</v>
      </c>
      <c r="L20" s="19" t="s">
        <v>156</v>
      </c>
      <c r="M20" s="9" t="s">
        <v>157</v>
      </c>
      <c r="N20" s="9" t="s">
        <v>37</v>
      </c>
      <c r="O20" s="9" t="s">
        <v>37</v>
      </c>
      <c r="P20" s="21">
        <v>45996</v>
      </c>
      <c r="Q20" s="9" t="s">
        <v>41</v>
      </c>
      <c r="R20" s="9" t="s">
        <v>42</v>
      </c>
      <c r="S20" s="23"/>
      <c r="T20" s="9"/>
      <c r="U20" s="9">
        <v>1</v>
      </c>
      <c r="V20" s="24">
        <v>50</v>
      </c>
      <c r="W20" s="25">
        <f t="shared" si="0"/>
        <v>6.7535999999999996</v>
      </c>
      <c r="X20" s="26">
        <f t="shared" si="1"/>
        <v>6.75</v>
      </c>
      <c r="Y20" s="34"/>
      <c r="Z20" s="34"/>
      <c r="AA20" s="38"/>
      <c r="AB20" s="26">
        <v>0.35</v>
      </c>
      <c r="AC20" s="34"/>
      <c r="AD20" s="9" t="s">
        <v>158</v>
      </c>
      <c r="AE20" s="8" t="s">
        <v>93</v>
      </c>
      <c r="AF20" s="29" t="s">
        <v>47</v>
      </c>
      <c r="AG20" s="25">
        <f t="shared" si="2"/>
        <v>47.787599999999998</v>
      </c>
    </row>
    <row r="21" spans="1:33" ht="42" customHeight="1">
      <c r="A21" s="8" t="s">
        <v>159</v>
      </c>
      <c r="B21" s="8"/>
      <c r="C21" s="7" t="s">
        <v>160</v>
      </c>
      <c r="D21" s="8" t="s">
        <v>50</v>
      </c>
      <c r="E21" s="19"/>
      <c r="F21" s="8" t="s">
        <v>114</v>
      </c>
      <c r="G21" s="8" t="s">
        <v>37</v>
      </c>
      <c r="H21" s="8" t="s">
        <v>161</v>
      </c>
      <c r="I21" s="8">
        <v>8466200090</v>
      </c>
      <c r="J21" s="8">
        <v>84662090</v>
      </c>
      <c r="K21" s="20" t="s">
        <v>116</v>
      </c>
      <c r="L21" s="19" t="s">
        <v>162</v>
      </c>
      <c r="M21" s="9" t="s">
        <v>163</v>
      </c>
      <c r="N21" s="9" t="s">
        <v>37</v>
      </c>
      <c r="O21" s="9" t="s">
        <v>37</v>
      </c>
      <c r="P21" s="21">
        <v>45996</v>
      </c>
      <c r="Q21" s="9" t="s">
        <v>41</v>
      </c>
      <c r="R21" s="9" t="s">
        <v>42</v>
      </c>
      <c r="S21" s="23"/>
      <c r="T21" s="9"/>
      <c r="U21" s="9">
        <v>2</v>
      </c>
      <c r="V21" s="24">
        <v>100</v>
      </c>
      <c r="W21" s="25">
        <f t="shared" si="0"/>
        <v>13.507099999999999</v>
      </c>
      <c r="X21" s="26">
        <f t="shared" si="1"/>
        <v>27.01</v>
      </c>
      <c r="Y21" s="34"/>
      <c r="Z21" s="34"/>
      <c r="AA21" s="38"/>
      <c r="AB21" s="26">
        <v>4.4800000000000004</v>
      </c>
      <c r="AC21" s="34"/>
      <c r="AD21" s="9" t="s">
        <v>164</v>
      </c>
      <c r="AE21" s="8" t="s">
        <v>93</v>
      </c>
      <c r="AF21" s="29" t="s">
        <v>47</v>
      </c>
      <c r="AG21" s="25">
        <f t="shared" si="2"/>
        <v>95.575199999999995</v>
      </c>
    </row>
    <row r="22" spans="1:33" ht="42" customHeight="1">
      <c r="A22" s="8" t="s">
        <v>165</v>
      </c>
      <c r="B22" s="8"/>
      <c r="C22" s="7" t="s">
        <v>166</v>
      </c>
      <c r="D22" s="8" t="s">
        <v>50</v>
      </c>
      <c r="E22" s="19"/>
      <c r="F22" s="8" t="s">
        <v>114</v>
      </c>
      <c r="G22" s="8" t="s">
        <v>37</v>
      </c>
      <c r="H22" s="8" t="s">
        <v>167</v>
      </c>
      <c r="I22" s="8">
        <v>8466200090</v>
      </c>
      <c r="J22" s="8">
        <v>84662090</v>
      </c>
      <c r="K22" s="20" t="s">
        <v>116</v>
      </c>
      <c r="L22" s="19" t="s">
        <v>88</v>
      </c>
      <c r="M22" s="9" t="s">
        <v>89</v>
      </c>
      <c r="N22" s="9" t="s">
        <v>37</v>
      </c>
      <c r="O22" s="9" t="s">
        <v>37</v>
      </c>
      <c r="P22" s="21">
        <v>45996</v>
      </c>
      <c r="Q22" s="9" t="s">
        <v>41</v>
      </c>
      <c r="R22" s="9" t="s">
        <v>42</v>
      </c>
      <c r="S22" s="23"/>
      <c r="T22" s="9"/>
      <c r="U22" s="9">
        <v>1</v>
      </c>
      <c r="V22" s="24">
        <v>50</v>
      </c>
      <c r="W22" s="25">
        <f t="shared" si="0"/>
        <v>6.7535999999999996</v>
      </c>
      <c r="X22" s="26">
        <f t="shared" si="1"/>
        <v>6.75</v>
      </c>
      <c r="Y22" s="34"/>
      <c r="Z22" s="34"/>
      <c r="AA22" s="38"/>
      <c r="AB22" s="26">
        <v>0.43</v>
      </c>
      <c r="AC22" s="34"/>
      <c r="AD22" s="9" t="s">
        <v>168</v>
      </c>
      <c r="AE22" s="8" t="s">
        <v>93</v>
      </c>
      <c r="AF22" s="29" t="s">
        <v>47</v>
      </c>
      <c r="AG22" s="25">
        <f t="shared" si="2"/>
        <v>47.787599999999998</v>
      </c>
    </row>
    <row r="23" spans="1:33" ht="42" customHeight="1">
      <c r="A23" s="8" t="s">
        <v>169</v>
      </c>
      <c r="B23" s="8"/>
      <c r="C23" s="7" t="s">
        <v>170</v>
      </c>
      <c r="D23" s="8" t="s">
        <v>50</v>
      </c>
      <c r="E23" s="19"/>
      <c r="F23" s="8" t="s">
        <v>114</v>
      </c>
      <c r="G23" s="8" t="s">
        <v>37</v>
      </c>
      <c r="H23" s="8" t="s">
        <v>171</v>
      </c>
      <c r="I23" s="8">
        <v>8466200090</v>
      </c>
      <c r="J23" s="8">
        <v>84662090</v>
      </c>
      <c r="K23" s="20" t="s">
        <v>116</v>
      </c>
      <c r="L23" s="19" t="s">
        <v>88</v>
      </c>
      <c r="M23" s="9" t="s">
        <v>89</v>
      </c>
      <c r="N23" s="9" t="s">
        <v>37</v>
      </c>
      <c r="O23" s="9" t="s">
        <v>37</v>
      </c>
      <c r="P23" s="21">
        <v>45996</v>
      </c>
      <c r="Q23" s="9" t="s">
        <v>41</v>
      </c>
      <c r="R23" s="9" t="s">
        <v>42</v>
      </c>
      <c r="S23" s="23"/>
      <c r="T23" s="9"/>
      <c r="U23" s="9">
        <v>2</v>
      </c>
      <c r="V23" s="24">
        <v>50</v>
      </c>
      <c r="W23" s="25">
        <f t="shared" si="0"/>
        <v>6.7535999999999996</v>
      </c>
      <c r="X23" s="26">
        <f t="shared" si="1"/>
        <v>13.51</v>
      </c>
      <c r="Y23" s="34"/>
      <c r="Z23" s="34"/>
      <c r="AA23" s="38"/>
      <c r="AB23" s="26">
        <v>1.24</v>
      </c>
      <c r="AC23" s="34"/>
      <c r="AD23" s="9" t="s">
        <v>168</v>
      </c>
      <c r="AE23" s="8" t="s">
        <v>93</v>
      </c>
      <c r="AF23" s="29" t="s">
        <v>47</v>
      </c>
      <c r="AG23" s="25">
        <f t="shared" si="2"/>
        <v>47.787599999999998</v>
      </c>
    </row>
    <row r="24" spans="1:33" ht="42" customHeight="1">
      <c r="A24" s="8" t="s">
        <v>172</v>
      </c>
      <c r="B24" s="8"/>
      <c r="C24" s="7" t="s">
        <v>173</v>
      </c>
      <c r="D24" s="8" t="s">
        <v>50</v>
      </c>
      <c r="E24" s="19"/>
      <c r="F24" s="8" t="s">
        <v>114</v>
      </c>
      <c r="G24" s="8" t="s">
        <v>37</v>
      </c>
      <c r="H24" s="8" t="s">
        <v>174</v>
      </c>
      <c r="I24" s="8">
        <v>8466200090</v>
      </c>
      <c r="J24" s="8">
        <v>84662090</v>
      </c>
      <c r="K24" s="20" t="s">
        <v>116</v>
      </c>
      <c r="L24" s="19" t="s">
        <v>88</v>
      </c>
      <c r="M24" s="9" t="s">
        <v>89</v>
      </c>
      <c r="N24" s="9" t="s">
        <v>37</v>
      </c>
      <c r="O24" s="9" t="s">
        <v>37</v>
      </c>
      <c r="P24" s="21">
        <v>45996</v>
      </c>
      <c r="Q24" s="9" t="s">
        <v>41</v>
      </c>
      <c r="R24" s="9" t="s">
        <v>42</v>
      </c>
      <c r="S24" s="23"/>
      <c r="T24" s="9"/>
      <c r="U24" s="9">
        <v>2</v>
      </c>
      <c r="V24" s="24">
        <v>50</v>
      </c>
      <c r="W24" s="25">
        <f t="shared" si="0"/>
        <v>6.7535999999999996</v>
      </c>
      <c r="X24" s="26">
        <f t="shared" si="1"/>
        <v>13.51</v>
      </c>
      <c r="Y24" s="34"/>
      <c r="Z24" s="34"/>
      <c r="AA24" s="38"/>
      <c r="AB24" s="26">
        <v>1.24</v>
      </c>
      <c r="AC24" s="34"/>
      <c r="AD24" s="9" t="s">
        <v>168</v>
      </c>
      <c r="AE24" s="8" t="s">
        <v>93</v>
      </c>
      <c r="AF24" s="29" t="s">
        <v>47</v>
      </c>
      <c r="AG24" s="25">
        <f t="shared" si="2"/>
        <v>47.787599999999998</v>
      </c>
    </row>
    <row r="25" spans="1:33" ht="42" customHeight="1">
      <c r="A25" s="8" t="s">
        <v>175</v>
      </c>
      <c r="B25" s="8"/>
      <c r="C25" s="7" t="s">
        <v>176</v>
      </c>
      <c r="D25" s="8" t="s">
        <v>50</v>
      </c>
      <c r="E25" s="19"/>
      <c r="F25" s="8" t="s">
        <v>114</v>
      </c>
      <c r="G25" s="8" t="s">
        <v>37</v>
      </c>
      <c r="H25" s="8" t="s">
        <v>177</v>
      </c>
      <c r="I25" s="8">
        <v>8466200090</v>
      </c>
      <c r="J25" s="8">
        <v>84662090</v>
      </c>
      <c r="K25" s="20" t="s">
        <v>116</v>
      </c>
      <c r="L25" s="19" t="s">
        <v>88</v>
      </c>
      <c r="M25" s="9" t="s">
        <v>89</v>
      </c>
      <c r="N25" s="9" t="s">
        <v>37</v>
      </c>
      <c r="O25" s="9" t="s">
        <v>37</v>
      </c>
      <c r="P25" s="21">
        <v>45996</v>
      </c>
      <c r="Q25" s="9" t="s">
        <v>41</v>
      </c>
      <c r="R25" s="9" t="s">
        <v>42</v>
      </c>
      <c r="S25" s="23"/>
      <c r="T25" s="9"/>
      <c r="U25" s="9">
        <v>1</v>
      </c>
      <c r="V25" s="24">
        <v>50</v>
      </c>
      <c r="W25" s="25">
        <f t="shared" si="0"/>
        <v>6.7535999999999996</v>
      </c>
      <c r="X25" s="26">
        <f t="shared" si="1"/>
        <v>6.75</v>
      </c>
      <c r="Y25" s="34"/>
      <c r="Z25" s="34"/>
      <c r="AA25" s="38"/>
      <c r="AB25" s="26">
        <v>0.3</v>
      </c>
      <c r="AC25" s="34"/>
      <c r="AD25" s="9" t="s">
        <v>178</v>
      </c>
      <c r="AE25" s="8" t="s">
        <v>122</v>
      </c>
      <c r="AF25" s="29" t="s">
        <v>47</v>
      </c>
      <c r="AG25" s="25">
        <f t="shared" si="2"/>
        <v>47.787599999999998</v>
      </c>
    </row>
    <row r="26" spans="1:33" ht="42" customHeight="1">
      <c r="A26" s="8" t="s">
        <v>179</v>
      </c>
      <c r="B26" s="8"/>
      <c r="C26" s="7" t="s">
        <v>180</v>
      </c>
      <c r="D26" s="8" t="s">
        <v>50</v>
      </c>
      <c r="E26" s="19"/>
      <c r="F26" s="8" t="s">
        <v>114</v>
      </c>
      <c r="G26" s="8" t="s">
        <v>37</v>
      </c>
      <c r="H26" s="8" t="s">
        <v>181</v>
      </c>
      <c r="I26" s="8">
        <v>8466200090</v>
      </c>
      <c r="J26" s="8">
        <v>84662090</v>
      </c>
      <c r="K26" s="20" t="s">
        <v>116</v>
      </c>
      <c r="L26" s="19" t="s">
        <v>88</v>
      </c>
      <c r="M26" s="9" t="s">
        <v>89</v>
      </c>
      <c r="N26" s="9" t="s">
        <v>37</v>
      </c>
      <c r="O26" s="9" t="s">
        <v>37</v>
      </c>
      <c r="P26" s="21">
        <v>45996</v>
      </c>
      <c r="Q26" s="9" t="s">
        <v>41</v>
      </c>
      <c r="R26" s="9" t="s">
        <v>42</v>
      </c>
      <c r="S26" s="23"/>
      <c r="T26" s="9"/>
      <c r="U26" s="9">
        <v>3</v>
      </c>
      <c r="V26" s="24">
        <v>50</v>
      </c>
      <c r="W26" s="25">
        <f t="shared" si="0"/>
        <v>6.7535999999999996</v>
      </c>
      <c r="X26" s="26">
        <f t="shared" si="1"/>
        <v>20.260000000000002</v>
      </c>
      <c r="Y26" s="34"/>
      <c r="Z26" s="34"/>
      <c r="AA26" s="38"/>
      <c r="AB26" s="26">
        <v>1.29</v>
      </c>
      <c r="AC26" s="34"/>
      <c r="AD26" s="9" t="s">
        <v>168</v>
      </c>
      <c r="AE26" s="8" t="s">
        <v>93</v>
      </c>
      <c r="AF26" s="29" t="s">
        <v>47</v>
      </c>
      <c r="AG26" s="25">
        <f t="shared" si="2"/>
        <v>47.787599999999998</v>
      </c>
    </row>
    <row r="27" spans="1:33" ht="42" customHeight="1">
      <c r="A27" s="8" t="s">
        <v>182</v>
      </c>
      <c r="B27" s="8"/>
      <c r="C27" s="7" t="s">
        <v>183</v>
      </c>
      <c r="D27" s="8" t="s">
        <v>50</v>
      </c>
      <c r="E27" s="19"/>
      <c r="F27" s="8" t="s">
        <v>114</v>
      </c>
      <c r="G27" s="8" t="s">
        <v>37</v>
      </c>
      <c r="H27" s="8" t="s">
        <v>184</v>
      </c>
      <c r="I27" s="8">
        <v>8466200090</v>
      </c>
      <c r="J27" s="8">
        <v>84662090</v>
      </c>
      <c r="K27" s="20" t="s">
        <v>116</v>
      </c>
      <c r="L27" s="19" t="s">
        <v>88</v>
      </c>
      <c r="M27" s="9" t="s">
        <v>89</v>
      </c>
      <c r="N27" s="9" t="s">
        <v>37</v>
      </c>
      <c r="O27" s="9" t="s">
        <v>37</v>
      </c>
      <c r="P27" s="21">
        <v>45996</v>
      </c>
      <c r="Q27" s="9" t="s">
        <v>41</v>
      </c>
      <c r="R27" s="9" t="s">
        <v>42</v>
      </c>
      <c r="S27" s="23"/>
      <c r="T27" s="9"/>
      <c r="U27" s="9">
        <v>2</v>
      </c>
      <c r="V27" s="24">
        <v>60</v>
      </c>
      <c r="W27" s="25">
        <f t="shared" si="0"/>
        <v>8.1043000000000003</v>
      </c>
      <c r="X27" s="26">
        <f t="shared" si="1"/>
        <v>16.21</v>
      </c>
      <c r="Y27" s="34"/>
      <c r="Z27" s="34"/>
      <c r="AA27" s="38"/>
      <c r="AB27" s="26">
        <v>2.56</v>
      </c>
      <c r="AC27" s="34"/>
      <c r="AD27" s="9" t="s">
        <v>185</v>
      </c>
      <c r="AE27" s="8" t="s">
        <v>93</v>
      </c>
      <c r="AF27" s="29" t="s">
        <v>47</v>
      </c>
      <c r="AG27" s="25">
        <f t="shared" si="2"/>
        <v>57.345100000000002</v>
      </c>
    </row>
    <row r="28" spans="1:33" ht="42" customHeight="1">
      <c r="A28" s="8" t="s">
        <v>186</v>
      </c>
      <c r="B28" s="8"/>
      <c r="C28" s="7" t="s">
        <v>187</v>
      </c>
      <c r="D28" s="8" t="s">
        <v>50</v>
      </c>
      <c r="E28" s="19"/>
      <c r="F28" s="8" t="s">
        <v>114</v>
      </c>
      <c r="G28" s="8" t="s">
        <v>37</v>
      </c>
      <c r="H28" s="8" t="s">
        <v>188</v>
      </c>
      <c r="I28" s="8">
        <v>8466200090</v>
      </c>
      <c r="J28" s="8">
        <v>84662090</v>
      </c>
      <c r="K28" s="20" t="s">
        <v>116</v>
      </c>
      <c r="L28" s="19" t="s">
        <v>88</v>
      </c>
      <c r="M28" s="9" t="s">
        <v>89</v>
      </c>
      <c r="N28" s="9" t="s">
        <v>37</v>
      </c>
      <c r="O28" s="9" t="s">
        <v>37</v>
      </c>
      <c r="P28" s="21">
        <v>45996</v>
      </c>
      <c r="Q28" s="9" t="s">
        <v>41</v>
      </c>
      <c r="R28" s="9" t="s">
        <v>42</v>
      </c>
      <c r="S28" s="23"/>
      <c r="T28" s="9"/>
      <c r="U28" s="9">
        <v>1</v>
      </c>
      <c r="V28" s="24">
        <v>50</v>
      </c>
      <c r="W28" s="25">
        <f t="shared" si="0"/>
        <v>6.7535999999999996</v>
      </c>
      <c r="X28" s="26">
        <f t="shared" si="1"/>
        <v>6.75</v>
      </c>
      <c r="Y28" s="34"/>
      <c r="Z28" s="34"/>
      <c r="AA28" s="38"/>
      <c r="AB28" s="26">
        <v>0.43</v>
      </c>
      <c r="AC28" s="34"/>
      <c r="AD28" s="9" t="s">
        <v>189</v>
      </c>
      <c r="AE28" s="8" t="s">
        <v>93</v>
      </c>
      <c r="AF28" s="29" t="s">
        <v>47</v>
      </c>
      <c r="AG28" s="25">
        <f t="shared" si="2"/>
        <v>47.787599999999998</v>
      </c>
    </row>
    <row r="29" spans="1:33" ht="42" customHeight="1">
      <c r="A29" s="8" t="s">
        <v>190</v>
      </c>
      <c r="B29" s="8"/>
      <c r="C29" s="7" t="s">
        <v>191</v>
      </c>
      <c r="D29" s="8" t="s">
        <v>50</v>
      </c>
      <c r="E29" s="19"/>
      <c r="F29" s="8" t="s">
        <v>114</v>
      </c>
      <c r="G29" s="8" t="s">
        <v>37</v>
      </c>
      <c r="H29" s="8" t="s">
        <v>192</v>
      </c>
      <c r="I29" s="8">
        <v>8466200090</v>
      </c>
      <c r="J29" s="8">
        <v>84662090</v>
      </c>
      <c r="K29" s="20" t="s">
        <v>116</v>
      </c>
      <c r="L29" s="19" t="s">
        <v>88</v>
      </c>
      <c r="M29" s="9" t="s">
        <v>89</v>
      </c>
      <c r="N29" s="9" t="s">
        <v>37</v>
      </c>
      <c r="O29" s="9" t="s">
        <v>37</v>
      </c>
      <c r="P29" s="21">
        <v>45996</v>
      </c>
      <c r="Q29" s="9" t="s">
        <v>41</v>
      </c>
      <c r="R29" s="9" t="s">
        <v>42</v>
      </c>
      <c r="S29" s="23"/>
      <c r="T29" s="9"/>
      <c r="U29" s="9">
        <v>1</v>
      </c>
      <c r="V29" s="24">
        <v>60</v>
      </c>
      <c r="W29" s="25">
        <f t="shared" si="0"/>
        <v>8.1043000000000003</v>
      </c>
      <c r="X29" s="26">
        <f t="shared" si="1"/>
        <v>8.1</v>
      </c>
      <c r="Y29" s="33"/>
      <c r="Z29" s="33"/>
      <c r="AA29" s="37"/>
      <c r="AB29" s="26">
        <v>3.68</v>
      </c>
      <c r="AC29" s="33"/>
      <c r="AD29" s="9" t="s">
        <v>193</v>
      </c>
      <c r="AE29" s="8" t="s">
        <v>93</v>
      </c>
      <c r="AF29" s="29" t="s">
        <v>47</v>
      </c>
      <c r="AG29" s="25">
        <f t="shared" si="2"/>
        <v>57.345100000000002</v>
      </c>
    </row>
    <row r="30" spans="1:33" ht="42" customHeight="1">
      <c r="A30" s="8" t="s">
        <v>194</v>
      </c>
      <c r="B30" s="8"/>
      <c r="C30" s="8" t="s">
        <v>195</v>
      </c>
      <c r="D30" s="8" t="s">
        <v>50</v>
      </c>
      <c r="E30" s="19"/>
      <c r="F30" s="8" t="s">
        <v>196</v>
      </c>
      <c r="G30" s="8" t="s">
        <v>37</v>
      </c>
      <c r="H30" s="8" t="s">
        <v>197</v>
      </c>
      <c r="I30" s="8">
        <v>8466200090</v>
      </c>
      <c r="J30" s="8">
        <v>84662090</v>
      </c>
      <c r="K30" s="20" t="s">
        <v>198</v>
      </c>
      <c r="L30" s="19" t="s">
        <v>199</v>
      </c>
      <c r="M30" s="9" t="s">
        <v>200</v>
      </c>
      <c r="N30" s="9" t="s">
        <v>37</v>
      </c>
      <c r="O30" s="9" t="s">
        <v>37</v>
      </c>
      <c r="P30" s="21">
        <v>45964</v>
      </c>
      <c r="Q30" s="9" t="s">
        <v>41</v>
      </c>
      <c r="R30" s="9" t="s">
        <v>42</v>
      </c>
      <c r="S30" s="23"/>
      <c r="T30" s="9"/>
      <c r="U30" s="9">
        <v>3</v>
      </c>
      <c r="V30" s="24">
        <v>800</v>
      </c>
      <c r="W30" s="25">
        <f t="shared" si="0"/>
        <v>108.05719999999999</v>
      </c>
      <c r="X30" s="26">
        <f t="shared" si="1"/>
        <v>324.17</v>
      </c>
      <c r="Y30" s="27" t="s">
        <v>201</v>
      </c>
      <c r="Z30" s="9">
        <v>1</v>
      </c>
      <c r="AA30" s="30">
        <v>21.61</v>
      </c>
      <c r="AB30" s="26">
        <v>20.61</v>
      </c>
      <c r="AC30" s="27" t="s">
        <v>202</v>
      </c>
      <c r="AD30" s="9" t="s">
        <v>203</v>
      </c>
      <c r="AE30" s="8" t="s">
        <v>93</v>
      </c>
      <c r="AF30" s="29" t="s">
        <v>47</v>
      </c>
      <c r="AG30" s="25">
        <f t="shared" si="2"/>
        <v>764.60180000000003</v>
      </c>
    </row>
    <row r="31" spans="1:33" ht="42" customHeight="1">
      <c r="A31" s="8" t="s">
        <v>204</v>
      </c>
      <c r="B31" s="8"/>
      <c r="C31" s="7" t="s">
        <v>205</v>
      </c>
      <c r="D31" s="8" t="s">
        <v>206</v>
      </c>
      <c r="E31" s="19"/>
      <c r="F31" s="8" t="s">
        <v>37</v>
      </c>
      <c r="G31" s="8" t="s">
        <v>37</v>
      </c>
      <c r="H31" s="8" t="s">
        <v>207</v>
      </c>
      <c r="I31" s="8">
        <v>7314490000</v>
      </c>
      <c r="J31" s="8">
        <v>73144900</v>
      </c>
      <c r="K31" s="20" t="s">
        <v>208</v>
      </c>
      <c r="L31" s="19" t="s">
        <v>209</v>
      </c>
      <c r="M31" s="9" t="s">
        <v>210</v>
      </c>
      <c r="N31" s="9" t="s">
        <v>37</v>
      </c>
      <c r="O31" s="9" t="s">
        <v>37</v>
      </c>
      <c r="P31" s="21" t="s">
        <v>211</v>
      </c>
      <c r="Q31" s="9" t="s">
        <v>41</v>
      </c>
      <c r="R31" s="9" t="s">
        <v>42</v>
      </c>
      <c r="S31" s="23"/>
      <c r="T31" s="9"/>
      <c r="U31" s="9">
        <v>1</v>
      </c>
      <c r="V31" s="24">
        <v>145</v>
      </c>
      <c r="W31" s="25">
        <f t="shared" si="0"/>
        <v>19.5854</v>
      </c>
      <c r="X31" s="26">
        <f t="shared" si="1"/>
        <v>19.59</v>
      </c>
      <c r="Y31" s="27" t="s">
        <v>212</v>
      </c>
      <c r="Z31" s="9">
        <v>1</v>
      </c>
      <c r="AA31" s="30">
        <v>1.1000000000000001</v>
      </c>
      <c r="AB31" s="26">
        <v>0.6</v>
      </c>
      <c r="AC31" s="27" t="s">
        <v>213</v>
      </c>
      <c r="AD31" s="9" t="s">
        <v>214</v>
      </c>
      <c r="AE31" s="8" t="s">
        <v>215</v>
      </c>
      <c r="AF31" s="29" t="s">
        <v>47</v>
      </c>
      <c r="AG31" s="25">
        <f t="shared" si="2"/>
        <v>138.58410000000001</v>
      </c>
    </row>
    <row r="32" spans="1:33" ht="36" customHeight="1">
      <c r="U32" s="1">
        <f>SUM(U2:U31)</f>
        <v>64</v>
      </c>
      <c r="X32" s="3">
        <f>SUM(X2:X31)</f>
        <v>7816.7200000000048</v>
      </c>
      <c r="Z32" s="1">
        <f>SUM(Z2:Z31)</f>
        <v>6</v>
      </c>
      <c r="AA32" s="15">
        <f>SUM(AA2:AA31)</f>
        <v>320.01000000000005</v>
      </c>
      <c r="AB32" s="1">
        <f>SUM(AB2:AB31)</f>
        <v>311.36000000000018</v>
      </c>
    </row>
  </sheetData>
  <mergeCells count="16">
    <mergeCell ref="AA2:AA3"/>
    <mergeCell ref="AA4:AA6"/>
    <mergeCell ref="AA7:AA15"/>
    <mergeCell ref="AA16:AA29"/>
    <mergeCell ref="AC2:AC3"/>
    <mergeCell ref="AC4:AC6"/>
    <mergeCell ref="AC7:AC15"/>
    <mergeCell ref="AC16:AC29"/>
    <mergeCell ref="Y2:Y3"/>
    <mergeCell ref="Y4:Y6"/>
    <mergeCell ref="Y7:Y15"/>
    <mergeCell ref="Y16:Y29"/>
    <mergeCell ref="Z2:Z3"/>
    <mergeCell ref="Z4:Z6"/>
    <mergeCell ref="Z7:Z15"/>
    <mergeCell ref="Z16:Z29"/>
  </mergeCells>
  <pageMargins left="0.118055555555556" right="7.7777777777777807E-2" top="0.74791666666666701" bottom="0.74791666666666701" header="0.31388888888888899" footer="0.31388888888888899"/>
  <pageSetup paperSize="8" scale="75"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workbookViewId="0">
      <selection activeCell="E22" sqref="E22:E23"/>
    </sheetView>
  </sheetViews>
  <sheetFormatPr defaultColWidth="9" defaultRowHeight="14.4"/>
  <cols>
    <col min="1" max="1" width="17.77734375" style="1" customWidth="1"/>
    <col min="2" max="2" width="20.109375" style="2" customWidth="1"/>
    <col min="3" max="3" width="11.6640625" style="3" customWidth="1"/>
    <col min="4" max="4" width="18.109375" style="1" customWidth="1"/>
    <col min="5" max="5" width="14.21875" style="1" customWidth="1"/>
    <col min="6" max="6" width="13.77734375" style="1" customWidth="1"/>
  </cols>
  <sheetData>
    <row r="1" spans="1:6" ht="31.8">
      <c r="A1" s="4" t="s">
        <v>216</v>
      </c>
      <c r="B1" s="5" t="s">
        <v>217</v>
      </c>
      <c r="C1" s="5" t="s">
        <v>218</v>
      </c>
      <c r="D1" s="5" t="s">
        <v>219</v>
      </c>
      <c r="E1" s="6" t="s">
        <v>220</v>
      </c>
      <c r="F1" s="5" t="s">
        <v>221</v>
      </c>
    </row>
    <row r="2" spans="1:6">
      <c r="A2" s="7" t="s">
        <v>33</v>
      </c>
      <c r="B2" s="8" t="s">
        <v>222</v>
      </c>
      <c r="C2" s="32">
        <v>943.8</v>
      </c>
      <c r="D2" s="9" t="s">
        <v>223</v>
      </c>
      <c r="E2" s="32" t="s">
        <v>224</v>
      </c>
      <c r="F2" s="32" t="s">
        <v>225</v>
      </c>
    </row>
    <row r="3" spans="1:6">
      <c r="A3" s="7" t="s">
        <v>49</v>
      </c>
      <c r="B3" s="8" t="s">
        <v>226</v>
      </c>
      <c r="C3" s="33"/>
      <c r="D3" s="9" t="s">
        <v>227</v>
      </c>
      <c r="E3" s="33"/>
      <c r="F3" s="33"/>
    </row>
    <row r="4" spans="1:6" ht="4.95" customHeight="1">
      <c r="A4" s="10"/>
      <c r="B4" s="11"/>
      <c r="C4" s="12"/>
      <c r="D4" s="12"/>
      <c r="E4" s="12"/>
      <c r="F4" s="12"/>
    </row>
    <row r="5" spans="1:6">
      <c r="A5" s="7" t="s">
        <v>33</v>
      </c>
      <c r="B5" s="8" t="s">
        <v>228</v>
      </c>
      <c r="C5" s="32">
        <v>943.8</v>
      </c>
      <c r="D5" s="9" t="s">
        <v>223</v>
      </c>
      <c r="E5" s="32" t="s">
        <v>224</v>
      </c>
      <c r="F5" s="32" t="s">
        <v>229</v>
      </c>
    </row>
    <row r="6" spans="1:6">
      <c r="A6" s="7" t="s">
        <v>49</v>
      </c>
      <c r="B6" s="8" t="s">
        <v>230</v>
      </c>
      <c r="C6" s="33"/>
      <c r="D6" s="9" t="s">
        <v>227</v>
      </c>
      <c r="E6" s="33"/>
      <c r="F6" s="33"/>
    </row>
    <row r="7" spans="1:6" ht="4.95" customHeight="1">
      <c r="A7" s="10"/>
      <c r="B7" s="11"/>
      <c r="C7" s="12"/>
      <c r="D7" s="12"/>
      <c r="E7" s="12"/>
      <c r="F7" s="12"/>
    </row>
    <row r="8" spans="1:6">
      <c r="A8" s="7" t="s">
        <v>33</v>
      </c>
      <c r="B8" s="8" t="s">
        <v>231</v>
      </c>
      <c r="C8" s="32">
        <v>917.28</v>
      </c>
      <c r="D8" s="9" t="s">
        <v>232</v>
      </c>
      <c r="E8" s="32" t="s">
        <v>224</v>
      </c>
      <c r="F8" s="32" t="s">
        <v>233</v>
      </c>
    </row>
    <row r="9" spans="1:6">
      <c r="A9" s="7" t="s">
        <v>49</v>
      </c>
      <c r="B9" s="8" t="s">
        <v>234</v>
      </c>
      <c r="C9" s="33"/>
      <c r="D9" s="9" t="s">
        <v>235</v>
      </c>
      <c r="E9" s="33"/>
      <c r="F9" s="33"/>
    </row>
    <row r="10" spans="1:6" ht="4.95" customHeight="1">
      <c r="A10" s="10"/>
      <c r="B10" s="11"/>
      <c r="C10" s="12"/>
      <c r="D10" s="12"/>
      <c r="E10" s="12"/>
      <c r="F10" s="12"/>
    </row>
    <row r="11" spans="1:6">
      <c r="A11" s="7" t="s">
        <v>33</v>
      </c>
      <c r="B11" s="8" t="s">
        <v>236</v>
      </c>
      <c r="C11" s="32">
        <v>917.28</v>
      </c>
      <c r="D11" s="9" t="s">
        <v>232</v>
      </c>
      <c r="E11" s="32" t="s">
        <v>224</v>
      </c>
      <c r="F11" s="32" t="s">
        <v>237</v>
      </c>
    </row>
    <row r="12" spans="1:6">
      <c r="A12" s="7" t="s">
        <v>49</v>
      </c>
      <c r="B12" s="8" t="s">
        <v>238</v>
      </c>
      <c r="C12" s="33"/>
      <c r="D12" s="9" t="s">
        <v>239</v>
      </c>
      <c r="E12" s="33"/>
      <c r="F12" s="33"/>
    </row>
    <row r="13" spans="1:6" ht="4.95" customHeight="1">
      <c r="A13" s="10"/>
      <c r="B13" s="11"/>
      <c r="C13" s="12"/>
      <c r="D13" s="12"/>
      <c r="E13" s="12"/>
      <c r="F13" s="12"/>
    </row>
    <row r="14" spans="1:6">
      <c r="A14" s="7" t="s">
        <v>33</v>
      </c>
      <c r="B14" s="8" t="s">
        <v>240</v>
      </c>
      <c r="C14" s="32">
        <v>520</v>
      </c>
      <c r="D14" s="9" t="s">
        <v>241</v>
      </c>
      <c r="E14" s="32" t="s">
        <v>242</v>
      </c>
      <c r="F14" s="32" t="s">
        <v>243</v>
      </c>
    </row>
    <row r="15" spans="1:6">
      <c r="A15" s="7" t="s">
        <v>33</v>
      </c>
      <c r="B15" s="8" t="s">
        <v>244</v>
      </c>
      <c r="C15" s="34"/>
      <c r="D15" s="9" t="s">
        <v>245</v>
      </c>
      <c r="E15" s="34"/>
      <c r="F15" s="34"/>
    </row>
    <row r="16" spans="1:6">
      <c r="A16" s="7" t="s">
        <v>49</v>
      </c>
      <c r="B16" s="8" t="s">
        <v>246</v>
      </c>
      <c r="C16" s="33"/>
      <c r="D16" s="9" t="s">
        <v>247</v>
      </c>
      <c r="E16" s="33"/>
      <c r="F16" s="33"/>
    </row>
    <row r="17" spans="1:6" ht="4.95" customHeight="1">
      <c r="A17" s="10"/>
      <c r="B17" s="11"/>
      <c r="C17" s="12"/>
      <c r="D17" s="12"/>
      <c r="E17" s="12"/>
      <c r="F17" s="12"/>
    </row>
    <row r="18" spans="1:6">
      <c r="A18" s="7" t="s">
        <v>33</v>
      </c>
      <c r="B18" s="8" t="s">
        <v>248</v>
      </c>
      <c r="C18" s="32">
        <v>610</v>
      </c>
      <c r="D18" s="9" t="s">
        <v>249</v>
      </c>
      <c r="E18" s="32" t="s">
        <v>242</v>
      </c>
      <c r="F18" s="32" t="s">
        <v>250</v>
      </c>
    </row>
    <row r="19" spans="1:6">
      <c r="A19" s="7" t="s">
        <v>33</v>
      </c>
      <c r="B19" s="8" t="s">
        <v>251</v>
      </c>
      <c r="C19" s="34"/>
      <c r="D19" s="9" t="s">
        <v>252</v>
      </c>
      <c r="E19" s="34"/>
      <c r="F19" s="34"/>
    </row>
    <row r="20" spans="1:6">
      <c r="A20" s="7" t="s">
        <v>49</v>
      </c>
      <c r="B20" s="8" t="s">
        <v>253</v>
      </c>
      <c r="C20" s="33"/>
      <c r="D20" s="9" t="s">
        <v>254</v>
      </c>
      <c r="E20" s="33"/>
      <c r="F20" s="33"/>
    </row>
    <row r="21" spans="1:6" ht="4.95" customHeight="1">
      <c r="A21" s="10"/>
      <c r="B21" s="11"/>
      <c r="C21" s="12"/>
      <c r="D21" s="12"/>
      <c r="E21" s="12"/>
      <c r="F21" s="12"/>
    </row>
    <row r="22" spans="1:6">
      <c r="A22" s="7" t="s">
        <v>33</v>
      </c>
      <c r="B22" s="8" t="s">
        <v>36</v>
      </c>
      <c r="C22" s="32">
        <v>240</v>
      </c>
      <c r="D22" s="9" t="s">
        <v>45</v>
      </c>
      <c r="E22" s="32" t="s">
        <v>44</v>
      </c>
      <c r="F22" s="32" t="s">
        <v>43</v>
      </c>
    </row>
    <row r="23" spans="1:6">
      <c r="A23" s="7" t="s">
        <v>49</v>
      </c>
      <c r="B23" s="13" t="s">
        <v>51</v>
      </c>
      <c r="C23" s="33"/>
      <c r="D23" s="9" t="s">
        <v>55</v>
      </c>
      <c r="E23" s="33"/>
      <c r="F23" s="33"/>
    </row>
  </sheetData>
  <sortState xmlns:xlrd2="http://schemas.microsoft.com/office/spreadsheetml/2017/richdata2" ref="A18:F20">
    <sortCondition descending="1" ref="A18:A20"/>
  </sortState>
  <mergeCells count="21">
    <mergeCell ref="F18:F20"/>
    <mergeCell ref="F22:F23"/>
    <mergeCell ref="F2:F3"/>
    <mergeCell ref="F5:F6"/>
    <mergeCell ref="F8:F9"/>
    <mergeCell ref="F11:F12"/>
    <mergeCell ref="F14:F16"/>
    <mergeCell ref="C18:C20"/>
    <mergeCell ref="C22:C23"/>
    <mergeCell ref="E2:E3"/>
    <mergeCell ref="E5:E6"/>
    <mergeCell ref="E8:E9"/>
    <mergeCell ref="E11:E12"/>
    <mergeCell ref="E14:E16"/>
    <mergeCell ref="E18:E20"/>
    <mergeCell ref="E22:E23"/>
    <mergeCell ref="C2:C3"/>
    <mergeCell ref="C5:C6"/>
    <mergeCell ref="C8:C9"/>
    <mergeCell ref="C11:C12"/>
    <mergeCell ref="C14:C16"/>
  </mergeCell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M20251201</vt:lpstr>
      <vt:lpstr>木箱</vt:lpstr>
    </vt:vector>
  </TitlesOfParts>
  <Company>Lenovo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jbcheng</dc:creator>
  <cp:lastModifiedBy>Lê Thị Liên</cp:lastModifiedBy>
  <cp:lastPrinted>2021-07-22T06:54:00Z</cp:lastPrinted>
  <dcterms:created xsi:type="dcterms:W3CDTF">2021-07-22T02:15:00Z</dcterms:created>
  <dcterms:modified xsi:type="dcterms:W3CDTF">2025-12-16T03:52:00Z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2052-11.1.0.11636</vt:lpwstr>
  </property>
  <property fmtid="{D5CDD505-2E9C-101B-9397-08002B2CF9AE}" pid="3" name="ICV">
    <vt:lpwstr>8AB71097D07D4AD1872569C7738B11D5</vt:lpwstr>
  </property>
</Properties>
</file>