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57.png" ContentType="image/png"/>
  <Override PartName="/xl/media/image28.jpeg" ContentType="image/jpeg"/>
  <Override PartName="/xl/media/image1.png" ContentType="image/png"/>
  <Override PartName="/xl/media/image2.jpeg" ContentType="image/jpeg"/>
  <Override PartName="/xl/media/image59.png" ContentType="image/png"/>
  <Override PartName="/xl/media/image3.png" ContentType="image/png"/>
  <Override PartName="/xl/media/image58.png" ContentType="image/png"/>
  <Override PartName="/xl/media/image4.jpeg" ContentType="image/jpeg"/>
  <Override PartName="/xl/media/image71.png" ContentType="image/png"/>
  <Override PartName="/xl/media/image5.png" ContentType="image/png"/>
  <Override PartName="/xl/media/image6.jpeg" ContentType="image/jpeg"/>
  <Override PartName="/xl/media/image21.png" ContentType="image/png"/>
  <Override PartName="/xl/media/image73.png" ContentType="image/png"/>
  <Override PartName="/xl/media/image7.png" ContentType="image/png"/>
  <Override PartName="/xl/media/image62.jpeg" ContentType="image/jpeg"/>
  <Override PartName="/xl/media/image8.jpeg" ContentType="image/jpeg"/>
  <Override PartName="/xl/media/image75.png" ContentType="image/png"/>
  <Override PartName="/xl/media/image9.png" ContentType="image/png"/>
  <Override PartName="/xl/media/image51.jpeg" ContentType="image/jpeg"/>
  <Override PartName="/xl/media/image10.jpeg" ContentType="image/jpeg"/>
  <Override PartName="/xl/media/image56.png" ContentType="image/png"/>
  <Override PartName="/xl/media/image11.png" ContentType="image/png"/>
  <Override PartName="/xl/media/image76.png" ContentType="image/png"/>
  <Override PartName="/xl/media/image12.jpeg" ContentType="image/jpeg"/>
  <Override PartName="/xl/media/image13.png" ContentType="image/png"/>
  <Override PartName="/xl/media/image46.jpeg" ContentType="image/jpeg"/>
  <Override PartName="/xl/media/image14.jpeg" ContentType="image/jpeg"/>
  <Override PartName="/xl/media/image15.png" ContentType="image/png"/>
  <Override PartName="/xl/media/image35.jpeg" ContentType="image/jpeg"/>
  <Override PartName="/xl/media/image16.jpeg" ContentType="image/jpeg"/>
  <Override PartName="/xl/media/image17.png" ContentType="image/png"/>
  <Override PartName="/xl/media/image24.jpeg" ContentType="image/jpeg"/>
  <Override PartName="/xl/media/image18.jpeg" ContentType="image/jpeg"/>
  <Override PartName="/xl/media/image80.jpeg" ContentType="image/jpeg"/>
  <Override PartName="/xl/media/image19.png" ContentType="image/png"/>
  <Override PartName="/xl/media/image20.jpeg" ContentType="image/jpeg"/>
  <Override PartName="/xl/media/image22.jpeg" ContentType="image/jpeg"/>
  <Override PartName="/xl/media/image23.png" ContentType="image/png"/>
  <Override PartName="/xl/media/image47.jpeg" ContentType="image/jpeg"/>
  <Override PartName="/xl/media/image25.png" ContentType="image/png"/>
  <Override PartName="/xl/media/image36.jpeg" ContentType="image/jpeg"/>
  <Override PartName="/xl/media/image26.jpeg" ContentType="image/jpeg"/>
  <Override PartName="/xl/media/image27.jpeg" ContentType="image/jpeg"/>
  <Override PartName="/xl/media/image29.jpeg" ContentType="image/jpeg"/>
  <Override PartName="/xl/media/image30.png" ContentType="image/png"/>
  <Override PartName="/xl/media/image41.jpeg" ContentType="image/jpeg"/>
  <Override PartName="/xl/media/image31.jpeg" ContentType="image/jpeg"/>
  <Override PartName="/xl/media/image32.png" ContentType="image/png"/>
  <Override PartName="/xl/media/image33.jpeg" ContentType="image/jpeg"/>
  <Override PartName="/xl/media/image34.png" ContentType="image/png"/>
  <Override PartName="/xl/media/image37.jpeg" ContentType="image/jpeg"/>
  <Override PartName="/xl/media/image38.jpeg" ContentType="image/jpeg"/>
  <Override PartName="/xl/media/image39.jpeg" ContentType="image/jpeg"/>
  <Override PartName="/xl/media/image55.png" ContentType="image/png"/>
  <Override PartName="/xl/media/image40.png" ContentType="image/png"/>
  <Override PartName="/xl/media/image42.jpeg" ContentType="image/jpeg"/>
  <Override PartName="/xl/media/image43.jpeg" ContentType="image/jpeg"/>
  <Override PartName="/xl/media/image44.jpeg" ContentType="image/jpeg"/>
  <Override PartName="/xl/media/image60.png" ContentType="image/png"/>
  <Override PartName="/xl/media/image45.jpeg" ContentType="image/jpeg"/>
  <Override PartName="/xl/media/image48.jpeg" ContentType="image/jpeg"/>
  <Override PartName="/xl/media/image49.jpeg" ContentType="image/jpeg"/>
  <Override PartName="/xl/media/image50.jpeg" ContentType="image/jpeg"/>
  <Override PartName="/xl/media/image52.png" ContentType="image/png"/>
  <Override PartName="/xl/media/image53.png" ContentType="image/png"/>
  <Override PartName="/xl/media/image54.png" ContentType="image/png"/>
  <Override PartName="/xl/media/image61.png" ContentType="image/png"/>
  <Override PartName="/xl/media/image63.jpeg" ContentType="image/jpeg"/>
  <Override PartName="/xl/media/image64.jpeg" ContentType="image/jpe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70.png" ContentType="image/png"/>
  <Override PartName="/xl/media/image72.png" ContentType="image/png"/>
  <Override PartName="/xl/media/image74.png" ContentType="image/png"/>
  <Override PartName="/xl/media/image77.jpeg" ContentType="image/jpeg"/>
  <Override PartName="/xl/media/image78.jpeg" ContentType="image/jpeg"/>
  <Override PartName="/xl/media/image79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50806" sheetId="1" state="visible" r:id="rId3"/>
  </sheets>
  <definedNames>
    <definedName function="false" hidden="true" localSheetId="0" name="_xlnm._FilterDatabase" vbProcedure="false">M20250806!$A$1:$AI$48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<sst xmlns="http://schemas.openxmlformats.org/spreadsheetml/2006/main" count="839" uniqueCount="349">
  <si>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</si>
  <si>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</si>
  <si>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</si>
  <si>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</si>
  <si>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</si>
  <si>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</si>
  <si>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</si>
  <si>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</si>
  <si>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</si>
  <si>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</si>
  <si>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</si>
  <si>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</si>
  <si>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</si>
  <si>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</si>
  <si>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</si>
  <si>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</si>
  <si>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</si>
  <si>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</si>
  <si>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</si>
  <si>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</si>
  <si>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</si>
  <si>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</si>
  <si>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</si>
  <si>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</si>
  <si>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</si>
  <si>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</si>
  <si>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</si>
  <si>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</si>
  <si>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</si>
  <si>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</si>
  <si>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</si>
  <si>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</si>
  <si>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SOLDERING BUTTONS AND LEAD CLAMPS</t>
  </si>
  <si>
    <t xml:space="preserve">Dụng cụ hàn nút bấm và kẹp dây dẫn – Công dụng: cố định nút bấm và dây dẫn để hàn– Chất liệu: Điện gỗ (Bakelite) + Sắt</t>
  </si>
  <si>
    <t xml:space="preserve">焊按钮及引线夹具</t>
  </si>
  <si>
    <t xml:space="preserve">TECHSEN ELECTRONICS(SHENZHEN)CO.,LTD</t>
  </si>
  <si>
    <t xml:space="preserve">/</t>
  </si>
  <si>
    <t xml:space="preserve">BOPMIC-F01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</si>
  <si>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|BOPMIC-F01</t>
    </r>
  </si>
  <si>
    <t xml:space="preserve">铁+电木</t>
  </si>
  <si>
    <t xml:space="preserve">BAKELITE+IRON</t>
  </si>
  <si>
    <t xml:space="preserve">CHINA</t>
  </si>
  <si>
    <t xml:space="preserve">NEW</t>
  </si>
  <si>
    <t xml:space="preserve">S1</t>
  </si>
  <si>
    <t xml:space="preserve">35*35*26</t>
  </si>
  <si>
    <t xml:space="preserve">18*12*11</t>
  </si>
  <si>
    <t xml:space="preserve">NO</t>
  </si>
  <si>
    <t xml:space="preserve">YELLOW TWIST CLAMP FIXTURE</t>
  </si>
  <si>
    <t xml:space="preserve">Đồ gá kẹp xoắn màu vàng – Công dụng: kẹp giữ chi tiết trong quá trình lắp ráp – Chất liệu: Nhựa phíp (Bakelite)</t>
  </si>
  <si>
    <t xml:space="preserve">PRODUCTION ASSEMBLY FIXTURE</t>
  </si>
  <si>
    <t xml:space="preserve">打黄扭夹具</t>
  </si>
  <si>
    <t xml:space="preserve">BOPMIC-F02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</si>
  <si>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|BOPMIC-F02</t>
    </r>
  </si>
  <si>
    <t xml:space="preserve">电木+原子灰</t>
  </si>
  <si>
    <t xml:space="preserve">BAKELITE</t>
  </si>
  <si>
    <t xml:space="preserve">7*22*3</t>
  </si>
  <si>
    <t xml:space="preserve">HIT THE BLUE TWIST FIXTURE</t>
  </si>
  <si>
    <t xml:space="preserve">Đồ gá kẹp xoắn màu xanh – Công dụng: kẹp giữ chi tiết trong quá trình lắp ráp – Chất liệu: Nhựa phíp (Bakelite)</t>
  </si>
  <si>
    <t xml:space="preserve">打蓝钮夹具</t>
  </si>
  <si>
    <t xml:space="preserve">BOPMIC-F03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</si>
  <si>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|BOPMIC-F03</t>
    </r>
  </si>
  <si>
    <t xml:space="preserve">SPLITTING FIXTURE</t>
  </si>
  <si>
    <t xml:space="preserve">Đồ gá tách bảng mạch – Công dụng: hỗ trợ chia tách bảng mạch PCB – Chất liệu: Nhựa phíp (Bakelite) + Sắt</t>
  </si>
  <si>
    <t xml:space="preserve">分板夹具</t>
  </si>
  <si>
    <t xml:space="preserve">BOPMIC-F04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</si>
  <si>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|BOPMIC-F04</t>
    </r>
  </si>
  <si>
    <t xml:space="preserve">12*18*2</t>
  </si>
  <si>
    <t xml:space="preserve">WELDING BATTERY FIXTURE</t>
  </si>
  <si>
    <t xml:space="preserve">Đồ gá hàn dây pin – Công dụng: cố định dây pin để hàn trong quá trình lắp ráp – Chất liệu: Nhựa phíp (Bakelite)</t>
  </si>
  <si>
    <t xml:space="preserve">焊电池线夹具</t>
  </si>
  <si>
    <t xml:space="preserve">BOPMIC-F06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</si>
  <si>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|BOPMIC-F06</t>
    </r>
  </si>
  <si>
    <t xml:space="preserve">电木</t>
  </si>
  <si>
    <t xml:space="preserve">HIT THE PCB BOARD FIXTURE</t>
  </si>
  <si>
    <r>
      <rPr>
        <sz val="10"/>
        <rFont val="Arial"/>
        <family val="0"/>
        <charset val="134"/>
      </rPr>
      <t xml:space="preserve">Đồ gá bắn vít cố định PCBA vào vỏ – Công dụng: giữ PCB để </t>
    </r>
    <r>
      <rPr>
        <sz val="10"/>
        <rFont val="Arial"/>
        <family val="0"/>
        <charset val="1"/>
      </rPr>
      <t xml:space="preserve">bắn vít cố định PCBA vào vỏ</t>
    </r>
    <r>
      <rPr>
        <sz val="10"/>
        <rFont val="Arial"/>
        <family val="0"/>
        <charset val="134"/>
      </rPr>
      <t xml:space="preserve"> – Chất liệu: Sắt</t>
    </r>
  </si>
  <si>
    <t xml:space="preserve">打PCB板夹具</t>
  </si>
  <si>
    <t xml:space="preserve">BOPMIC-F07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</si>
  <si>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|BOPMIC-F07</t>
    </r>
  </si>
  <si>
    <t xml:space="preserve">铁</t>
  </si>
  <si>
    <t xml:space="preserve">IRON</t>
  </si>
  <si>
    <t xml:space="preserve">GOLD RING FIXTURE</t>
  </si>
  <si>
    <t xml:space="preserve">Đồ gá lắp ráp vòng màu vàng – Công dụng: hỗ trợ cố định vòng nhựa màu vàng trong quá trình lắp ráp – Chất liệu: Nhựa phíp (Bakelite)</t>
  </si>
  <si>
    <t xml:space="preserve">打金圈夹具</t>
  </si>
  <si>
    <t xml:space="preserve">BOPMIC-F08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</si>
  <si>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|BOPMIC-F08</t>
    </r>
  </si>
  <si>
    <t xml:space="preserve">18*12*4</t>
  </si>
  <si>
    <t xml:space="preserve">HORN AND BUTTON CLAMPS</t>
  </si>
  <si>
    <t xml:space="preserve">Đồ gá kẹp loa và nút bấm – Công dụng: cố định loa và nút bấm trong quá trình lắp ráp – Chất liệu: Nhựa phíp (Bakelite)</t>
  </si>
  <si>
    <t xml:space="preserve">打喇叭及按钮夹具</t>
  </si>
  <si>
    <t xml:space="preserve">BOPMIC-F10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</si>
  <si>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|BOPMIC-F10</t>
    </r>
  </si>
  <si>
    <t xml:space="preserve">25*10*3</t>
  </si>
  <si>
    <t xml:space="preserve">ASSEMBLY FIXTURES</t>
  </si>
  <si>
    <t xml:space="preserve">Đồ gá lắp ráp – Công dụng: giữ linh kiện trong quá trình lắp ráp – Chất liệu: Nhựa phíp (Bakelite)</t>
  </si>
  <si>
    <t xml:space="preserve">装配件夹具</t>
  </si>
  <si>
    <t xml:space="preserve">BOPMIC-F11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</si>
  <si>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|BOPMIC-F11</t>
    </r>
  </si>
  <si>
    <r>
      <rPr>
        <sz val="10"/>
        <rFont val="Arial"/>
        <family val="0"/>
        <charset val="134"/>
      </rPr>
      <t xml:space="preserve">Đồ gá hàn cố định vỏ để hàn pin – Công dụng:</t>
    </r>
    <r>
      <rPr>
        <sz val="10"/>
        <rFont val="Arial"/>
        <family val="0"/>
      </rPr>
      <t xml:space="preserve">cố định vỏ để hàn pin</t>
    </r>
    <r>
      <rPr>
        <sz val="10"/>
        <rFont val="Arial"/>
        <family val="0"/>
        <charset val="134"/>
      </rPr>
      <t xml:space="preserve"> – Chất liệu: Nhựa phíp (Bakelite)</t>
    </r>
  </si>
  <si>
    <t xml:space="preserve">打主机日期夹具</t>
  </si>
  <si>
    <t xml:space="preserve">BOPMIC-F13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</si>
  <si>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|BOPMIC-F13</t>
    </r>
  </si>
  <si>
    <t xml:space="preserve">BEER YELLOW BALL IRON SHAFT CLAMP</t>
  </si>
  <si>
    <t xml:space="preserve">Đồ gá kẹp trục chi tiết màu vàng của sản phẩm – Công dụng: cố định trục chi tiết trong quá trình lắp ráp – Chất liệu: Nhựa phíp (Bakelite)</t>
  </si>
  <si>
    <t xml:space="preserve">啤黄球铁轴夹具</t>
  </si>
  <si>
    <t xml:space="preserve">BOPMIC-F14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</si>
  <si>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|BOPMIC-F14</t>
    </r>
  </si>
  <si>
    <t xml:space="preserve">HIT THE BATTERY DOOR CLAMP</t>
  </si>
  <si>
    <t xml:space="preserve">Đồ gá kẹp nắp pin – Công dụng: giữ cố định nắp pin khi lắp ráp – Chất liệu: Nhựa phíp (Bakelite)</t>
  </si>
  <si>
    <t xml:space="preserve">打电池门夹具</t>
  </si>
  <si>
    <t xml:space="preserve">BOPMIC-F15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</si>
  <si>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|BOPMIC-F15</t>
    </r>
  </si>
  <si>
    <t xml:space="preserve">CABLE TIE CLAMPS</t>
  </si>
  <si>
    <t xml:space="preserve">Đồ gá công đoạn buộc cố định – Công dụng: giữ sản phẩm trong quá trình buộc dây – Chất liệu: Nhựa phíp (Bakelite)</t>
  </si>
  <si>
    <t xml:space="preserve">扎扎带夹具</t>
  </si>
  <si>
    <t xml:space="preserve">BOPMIC-F18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</si>
  <si>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|BOPMIC-F18</t>
    </r>
  </si>
  <si>
    <t xml:space="preserve">FIXTURE FOR PRESSURE BATTERY CONTACT PLATE</t>
  </si>
  <si>
    <t xml:space="preserve">Đồ gá ép tấm tiếp xúc pin – Công dụng: cố định tấm tiếp xúc pin vào vỏ nhựa – Chất liệu: Sắt</t>
  </si>
  <si>
    <t xml:space="preserve">啤电池片治具</t>
  </si>
  <si>
    <t xml:space="preserve">ULT-F01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</si>
  <si>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|ULT-F01</t>
    </r>
  </si>
  <si>
    <t xml:space="preserve">16*8*10</t>
  </si>
  <si>
    <t xml:space="preserve">SIMON-F01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</si>
  <si>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|SIMON-F01</t>
    </r>
  </si>
  <si>
    <t xml:space="preserve">Đồ gá ép tấm tiếp xúc pin – Công dụng: cố định tấm tiếp xúc pin vào vỏ nhựa – Chất liệu: Nhựa phíp + Sắt</t>
  </si>
  <si>
    <t xml:space="preserve">BOPVN-F01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</si>
  <si>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|BOPVN-F01</t>
    </r>
  </si>
  <si>
    <t xml:space="preserve">16*12*10</t>
  </si>
  <si>
    <t xml:space="preserve">Đồ gá hàn pin – Công dụng: cố định pin để hàn trong quá trình lắp ráp – Chất liệu: Nhựa phíp (Bakelite)</t>
  </si>
  <si>
    <t xml:space="preserve">SOLDERING FIXTURE</t>
  </si>
  <si>
    <t xml:space="preserve">焊电池治具</t>
  </si>
  <si>
    <t xml:space="preserve">E-100</t>
  </si>
  <si>
    <t xml:space="preserve">E-100 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</si>
  <si>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|E-100 F01</t>
    </r>
  </si>
  <si>
    <t xml:space="preserve">S2</t>
  </si>
  <si>
    <t xml:space="preserve">32.5*23*19</t>
  </si>
  <si>
    <t xml:space="preserve">21.5*12*3.5</t>
  </si>
  <si>
    <t xml:space="preserve">Soldering fixture</t>
  </si>
  <si>
    <t xml:space="preserve">FINISHED SCREW FIXTURE</t>
  </si>
  <si>
    <t xml:space="preserve">Đồ gá vít thành phẩm – Công dụng: hỗ trợ lắp ráp và kiểm tra vít sau khi hoàn thiện – Chất liệu: Nhựa phíp (Bakelite) + Nhựa PMMA</t>
  </si>
  <si>
    <t xml:space="preserve">打成品螺丝治具</t>
  </si>
  <si>
    <t xml:space="preserve">E-100 F02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</si>
  <si>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|E-100 F02</t>
    </r>
  </si>
  <si>
    <t xml:space="preserve">电木+亚加力</t>
  </si>
  <si>
    <t xml:space="preserve">BAKELITE+PMMA</t>
  </si>
  <si>
    <t xml:space="preserve">25*14*3.5</t>
  </si>
  <si>
    <t xml:space="preserve">LAMP SHADE INSPECTION FIXTURE</t>
  </si>
  <si>
    <t xml:space="preserve">Đồ gá kiểm tra chao đèn – Công dụng: kiểm tra chất lượng chao đèn của sản phẩm trong sản xuất – Chất liệu: Nhựa phíp (Bakelite)</t>
  </si>
  <si>
    <t xml:space="preserve">灯罩检查治具</t>
  </si>
  <si>
    <t xml:space="preserve">GX-1</t>
  </si>
  <si>
    <t xml:space="preserve">GX-1F33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</si>
  <si>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|GX-1F33</t>
    </r>
  </si>
  <si>
    <t xml:space="preserve">电木板</t>
  </si>
  <si>
    <t xml:space="preserve">S3</t>
  </si>
  <si>
    <t xml:space="preserve">57*40*24</t>
  </si>
  <si>
    <t xml:space="preserve">22.5*6.5*3.5</t>
  </si>
  <si>
    <t xml:space="preserve">POSITIONING BUTTON FIXTURE</t>
  </si>
  <si>
    <t xml:space="preserve">Đồ gá định vị nút bấm – Công dụng: định vị nút bấm trong quá trình lắp ráp – Chất liệu: Nhựa phíp (Bakelite)</t>
  </si>
  <si>
    <t xml:space="preserve">定位按钮治具</t>
  </si>
  <si>
    <t xml:space="preserve">GX-1F34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</si>
  <si>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|GX-1F34</t>
    </r>
  </si>
  <si>
    <t xml:space="preserve">7.5*5.5*1.5</t>
  </si>
  <si>
    <t xml:space="preserve">LCD FILM FIXTURE FOR PASTING</t>
  </si>
  <si>
    <t xml:space="preserve">Đồ gá dán tấm bảo vệ LCD – Công dụng: hỗ trợ dán tấm nhựa bảo vệ LCD trong sản xuất – Chất liệu: Nhựa phíp (Bakelite)</t>
  </si>
  <si>
    <t xml:space="preserve">贴LCD胶片治具</t>
  </si>
  <si>
    <t xml:space="preserve">GX-1F35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</si>
  <si>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|GX-1F35</t>
    </r>
  </si>
  <si>
    <t xml:space="preserve">11*10*4</t>
  </si>
  <si>
    <t xml:space="preserve">TEST BOX</t>
  </si>
  <si>
    <t xml:space="preserve">Hộp kiểm tra – Công dụng: kiểm tra chức năng điện áp , dòng điện của sản phẩm – Chất liệu: Nhôm + Nhựa phíp (Bakelite)</t>
  </si>
  <si>
    <t xml:space="preserve">TEST USE</t>
  </si>
  <si>
    <t xml:space="preserve">测试盒</t>
  </si>
  <si>
    <t xml:space="preserve">VE-1</t>
  </si>
  <si>
    <t xml:space="preserve">VE-1P01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</si>
  <si>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测试电子产品功能用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未带记录装置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|VE-1P01</t>
    </r>
    <r>
      <rPr>
        <sz val="10"/>
        <color rgb="FF000000"/>
        <rFont val="宋体"/>
        <family val="0"/>
        <charset val="134"/>
      </rPr>
      <t xml:space="preserve">型</t>
    </r>
  </si>
  <si>
    <t xml:space="preserve">铝+电木板</t>
  </si>
  <si>
    <t xml:space="preserve">BAKELITE+AL</t>
  </si>
  <si>
    <t xml:space="preserve">DC9V</t>
  </si>
  <si>
    <t xml:space="preserve">5W</t>
  </si>
  <si>
    <t xml:space="preserve">15*20*10</t>
  </si>
  <si>
    <t xml:space="preserve">VE-2</t>
  </si>
  <si>
    <t xml:space="preserve">VE-2P01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</si>
  <si>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测试电子产品功能用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未带记录装置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|VE-1P02</t>
    </r>
    <r>
      <rPr>
        <sz val="10"/>
        <color rgb="FF000000"/>
        <rFont val="宋体"/>
        <family val="0"/>
        <charset val="134"/>
      </rPr>
      <t xml:space="preserve">型</t>
    </r>
  </si>
  <si>
    <t xml:space="preserve">18*10*10</t>
  </si>
  <si>
    <t xml:space="preserve">Đồ gá định vị nút bấm – Công dụng: cố định nút bấm trong quá trình lắp ráp – Chất liệu: Nhựa phíp (Bakelite) + Mạch điện tử</t>
  </si>
  <si>
    <t xml:space="preserve">压脚踏铁片治具</t>
  </si>
  <si>
    <t xml:space="preserve">GX-1F36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</si>
  <si>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|GX-1F36</t>
    </r>
  </si>
  <si>
    <t xml:space="preserve">电木板+电子线路</t>
  </si>
  <si>
    <t xml:space="preserve">ELECTRONIC CIRCUIT+BAKELITE</t>
  </si>
  <si>
    <t xml:space="preserve">AC220V</t>
  </si>
  <si>
    <t xml:space="preserve">20W</t>
  </si>
  <si>
    <t xml:space="preserve">20*23*21</t>
  </si>
  <si>
    <t xml:space="preserve">COMPRESSION SPRING</t>
  </si>
  <si>
    <t xml:space="preserve">Lò xo nén – Công dụng: giảm chấn, tạo lực đàn hồi trong thiết bị – Chất liệu: Thép</t>
  </si>
  <si>
    <t xml:space="preserve">TOOL REPAIR</t>
  </si>
  <si>
    <t xml:space="preserve">压缩弹簧</t>
  </si>
  <si>
    <t xml:space="preserve">XINQINGYUAN HARDWARE SPRING</t>
  </si>
  <si>
    <r>
      <rPr>
        <sz val="10"/>
        <rFont val="Arial"/>
        <family val="0"/>
        <charset val="134"/>
      </rPr>
      <t xml:space="preserve">0|1|</t>
    </r>
    <r>
      <rPr>
        <sz val="10"/>
        <rFont val="Noto Sans SC"/>
        <family val="2"/>
        <charset val="1"/>
      </rPr>
      <t xml:space="preserve">减震用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  <charset val="1"/>
      </rPr>
      <t xml:space="preserve">钢</t>
    </r>
  </si>
  <si>
    <t xml:space="preserve">钢</t>
  </si>
  <si>
    <t xml:space="preserve">STEEL</t>
  </si>
  <si>
    <t xml:space="preserve">30*30*30</t>
  </si>
  <si>
    <t xml:space="preserve">ANTI STATIC GLUE TWEEZERS</t>
  </si>
  <si>
    <t xml:space="preserve">Nhíp nhựa chống tĩnh điện – Công dụng: gắp linh kiện– Chất liệu: Nhựa</t>
  </si>
  <si>
    <t xml:space="preserve">PRODUCTION TOOL</t>
  </si>
  <si>
    <t xml:space="preserve">防静电胶镊子</t>
  </si>
  <si>
    <t xml:space="preserve">TGK DE GAO DIRECT SALES STORE</t>
  </si>
  <si>
    <r>
      <rPr>
        <sz val="10"/>
        <rFont val="Arial"/>
        <family val="0"/>
        <charset val="134"/>
      </rPr>
      <t xml:space="preserve">0|1|</t>
    </r>
    <r>
      <rPr>
        <sz val="10"/>
        <rFont val="宋体"/>
        <family val="0"/>
        <charset val="134"/>
      </rPr>
      <t xml:space="preserve">电子产品通用</t>
    </r>
    <r>
      <rPr>
        <sz val="10"/>
        <rFont val="Arial"/>
        <family val="0"/>
        <charset val="134"/>
      </rPr>
      <t xml:space="preserve">|PP|</t>
    </r>
    <r>
      <rPr>
        <sz val="10"/>
        <rFont val="宋体"/>
        <family val="0"/>
        <charset val="134"/>
      </rPr>
      <t xml:space="preserve">无品牌</t>
    </r>
    <r>
      <rPr>
        <sz val="10"/>
        <rFont val="Arial"/>
        <family val="0"/>
        <charset val="134"/>
      </rPr>
      <t xml:space="preserve">|</t>
    </r>
    <r>
      <rPr>
        <sz val="10"/>
        <rFont val="宋体"/>
        <family val="0"/>
        <charset val="134"/>
      </rPr>
      <t xml:space="preserve">无型号</t>
    </r>
  </si>
  <si>
    <t xml:space="preserve">塑胶</t>
  </si>
  <si>
    <t xml:space="preserve">PLASTIC</t>
  </si>
  <si>
    <t xml:space="preserve">11*1.5*1.5</t>
  </si>
  <si>
    <t xml:space="preserve">ROLLING BRUSH BOTTLE</t>
  </si>
  <si>
    <t xml:space="preserve">Chai lăn kèm cọ – Công dụng: dụng cụ lăn sơn, keo trong sản xuất – Chất liệu: Nhựa</t>
  </si>
  <si>
    <t xml:space="preserve">滚刷瓶</t>
  </si>
  <si>
    <t xml:space="preserve">EASY INSTALLATION HARDWARE MALL</t>
  </si>
  <si>
    <r>
      <rPr>
        <sz val="10"/>
        <rFont val="Arial"/>
        <family val="0"/>
        <charset val="134"/>
      </rPr>
      <t xml:space="preserve">0|1|</t>
    </r>
    <r>
      <rPr>
        <sz val="10"/>
        <rFont val="宋体"/>
        <family val="0"/>
        <charset val="134"/>
      </rPr>
      <t xml:space="preserve">滚刷工具</t>
    </r>
    <r>
      <rPr>
        <sz val="10"/>
        <rFont val="Arial"/>
        <family val="0"/>
        <charset val="134"/>
      </rPr>
      <t xml:space="preserve">|</t>
    </r>
    <r>
      <rPr>
        <sz val="10"/>
        <rFont val="宋体"/>
        <family val="0"/>
        <charset val="134"/>
      </rPr>
      <t xml:space="preserve">塑胶</t>
    </r>
  </si>
  <si>
    <t xml:space="preserve">21*6*7.5</t>
  </si>
  <si>
    <t xml:space="preserve">PLASTIC BOX</t>
  </si>
  <si>
    <t xml:space="preserve">Hộp nhựa – Công dụng: đựng linh kiện, sản phẩm điện tử – Chất liệu: Nhựa ABS</t>
  </si>
  <si>
    <t xml:space="preserve">胶盒</t>
  </si>
  <si>
    <t xml:space="preserve">MI BA DIAN QI</t>
  </si>
  <si>
    <r>
      <rPr>
        <sz val="10"/>
        <rFont val="Arial"/>
        <family val="0"/>
        <charset val="134"/>
      </rPr>
      <t xml:space="preserve">0|1|</t>
    </r>
    <r>
      <rPr>
        <sz val="10"/>
        <rFont val="宋体"/>
        <family val="0"/>
        <charset val="134"/>
      </rPr>
      <t xml:space="preserve">电子产品通用</t>
    </r>
    <r>
      <rPr>
        <sz val="10"/>
        <rFont val="Arial"/>
        <family val="0"/>
        <charset val="134"/>
      </rPr>
      <t xml:space="preserve">|ABS|</t>
    </r>
    <r>
      <rPr>
        <sz val="10"/>
        <rFont val="宋体"/>
        <family val="0"/>
        <charset val="134"/>
      </rPr>
      <t xml:space="preserve">无品牌</t>
    </r>
    <r>
      <rPr>
        <sz val="10"/>
        <rFont val="Arial"/>
        <family val="0"/>
        <charset val="134"/>
      </rPr>
      <t xml:space="preserve">|</t>
    </r>
    <r>
      <rPr>
        <sz val="10"/>
        <rFont val="宋体"/>
        <family val="0"/>
        <charset val="134"/>
      </rPr>
      <t xml:space="preserve">无型号</t>
    </r>
  </si>
  <si>
    <t xml:space="preserve">11*9*5.5</t>
  </si>
  <si>
    <t xml:space="preserve">FEELER GAUGE</t>
  </si>
  <si>
    <t xml:space="preserve">Thước lá đo khe hở – Công dụng: đo kiểm khoảng hở, độ khít của bề mặt ghép – Chất liệu: Thép</t>
  </si>
  <si>
    <t xml:space="preserve">塞尺</t>
  </si>
  <si>
    <t xml:space="preserve">NANJING SUCE MEASUREMENT INSTRUMENT CO., LTD</t>
  </si>
  <si>
    <t xml:space="preserve">100A23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</si>
  <si>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测量间隙尺寸用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用于检验结合面的贴合程度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|100A23</t>
    </r>
    <r>
      <rPr>
        <sz val="10"/>
        <color rgb="FF000000"/>
        <rFont val="Noto Sans SC"/>
        <family val="2"/>
        <charset val="1"/>
      </rPr>
      <t xml:space="preserve">型</t>
    </r>
  </si>
  <si>
    <t xml:space="preserve">13*3*2</t>
  </si>
  <si>
    <t xml:space="preserve">FEVER CORE</t>
  </si>
  <si>
    <t xml:space="preserve">Lõi nhiệt – Công dụng: tạo nguồn nhiệt cho dụng cụ hàn – Chất liệu: Linh kiện điện tử</t>
  </si>
  <si>
    <t xml:space="preserve">发热芯</t>
  </si>
  <si>
    <t xml:space="preserve">SHENZHEN XINHENGYI ELECTRONIC TOOL DIRECT SALES STORE</t>
  </si>
  <si>
    <t xml:space="preserve">203H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</si>
  <si>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提供热源用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非印刷电路组件制造用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无型号</t>
    </r>
  </si>
  <si>
    <t xml:space="preserve">电子元件</t>
  </si>
  <si>
    <t xml:space="preserve">ELECTRONIC COMPONENT</t>
  </si>
  <si>
    <t xml:space="preserve">220V</t>
  </si>
  <si>
    <t xml:space="preserve">90W</t>
  </si>
  <si>
    <t xml:space="preserve">13.5*1*1</t>
  </si>
  <si>
    <t xml:space="preserve">LASER BARCODE SCANNER</t>
  </si>
  <si>
    <t xml:space="preserve">Máy quét mã vạch laser – Công dụng: quét và nhận diện mã vạch sản phẩm – Chất liệu: Nhựa + Linh kiện điện tử</t>
  </si>
  <si>
    <t xml:space="preserve">工业激光条码扫描器</t>
  </si>
  <si>
    <t xml:space="preserve">SYBLE Co. LTD</t>
  </si>
  <si>
    <t xml:space="preserve">XB-21O8C</t>
  </si>
  <si>
    <t xml:space="preserve">262459007/
262459006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</si>
  <si>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|XB-21O8C</t>
    </r>
    <r>
      <rPr>
        <sz val="10"/>
        <color rgb="FF000000"/>
        <rFont val="宋体"/>
        <family val="0"/>
        <charset val="134"/>
      </rPr>
      <t xml:space="preserve">型</t>
    </r>
  </si>
  <si>
    <t xml:space="preserve">塑胶+电子</t>
  </si>
  <si>
    <t xml:space="preserve">PLASTIC+ELECTRONIC</t>
  </si>
  <si>
    <t xml:space="preserve">DC5V</t>
  </si>
  <si>
    <t xml:space="preserve">AA</t>
  </si>
  <si>
    <t xml:space="preserve">20*10*8</t>
  </si>
  <si>
    <t xml:space="preserve">HOT PRESS FIXTURE</t>
  </si>
  <si>
    <t xml:space="preserve">Đầu ép nóng máy ép – Công dụng: ép nhiệt trong quá trình sản xuất – Chất liệu: Đồng</t>
  </si>
  <si>
    <t xml:space="preserve">啤机热压头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</si>
  <si>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啤机用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非印刷电路组件制造用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无型号</t>
    </r>
  </si>
  <si>
    <t xml:space="preserve">铜</t>
  </si>
  <si>
    <t xml:space="preserve">COPPER</t>
  </si>
  <si>
    <t xml:space="preserve">5.5*1*1</t>
  </si>
  <si>
    <t xml:space="preserve">ELECTRIC SCREWDRIVER ROTOR</t>
  </si>
  <si>
    <t xml:space="preserve">Motor tua vít điện – Công dụng: bộ phận truyền động trong tua vít điện – Chất liệu: Đồng + Sắt</t>
  </si>
  <si>
    <t xml:space="preserve">电动螺丝刀转子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</si>
  <si>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电动螺丝刀用</t>
    </r>
    <r>
      <rPr>
        <sz val="10"/>
        <color rgb="FF000000"/>
        <rFont val="Arial"/>
        <family val="0"/>
        <charset val="134"/>
      </rPr>
      <t xml:space="preserve">220V|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无型号</t>
    </r>
  </si>
  <si>
    <t xml:space="preserve">铜+铁</t>
  </si>
  <si>
    <t xml:space="preserve">COPPER+IRON</t>
  </si>
  <si>
    <t xml:space="preserve">DC24V</t>
  </si>
  <si>
    <t xml:space="preserve">10W</t>
  </si>
  <si>
    <t xml:space="preserve">8*33.6*3.6</t>
  </si>
  <si>
    <t xml:space="preserve">STENCIL</t>
  </si>
  <si>
    <t xml:space="preserve">SMT</t>
  </si>
  <si>
    <t xml:space="preserve">钢网</t>
  </si>
  <si>
    <t xml:space="preserve">SHENZHEN CHANGKE EXCELLENCE TECHNOLOGY CO., LTD</t>
  </si>
  <si>
    <t xml:space="preserve">VE-2(B)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</si>
  <si>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印刷锡膏用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不锈钢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Noto Sans SC"/>
        <family val="2"/>
        <charset val="1"/>
      </rPr>
      <t xml:space="preserve">铝框</t>
    </r>
    <r>
      <rPr>
        <sz val="10"/>
        <color rgb="FF000000"/>
        <rFont val="Arial"/>
        <family val="0"/>
        <charset val="134"/>
      </rPr>
      <t xml:space="preserve">;</t>
    </r>
    <r>
      <rPr>
        <sz val="10"/>
        <color rgb="FF000000"/>
        <rFont val="Noto Sans SC"/>
        <family val="2"/>
        <charset val="1"/>
      </rPr>
      <t xml:space="preserve">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腐蚀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Noto Sans SC"/>
        <family val="2"/>
        <charset val="1"/>
      </rPr>
      <t xml:space="preserve">切割</t>
    </r>
    <r>
      <rPr>
        <sz val="10"/>
        <color rgb="FF000000"/>
        <rFont val="Arial"/>
        <family val="0"/>
        <charset val="134"/>
      </rPr>
      <t xml:space="preserve">|55*65*2.5CM</t>
    </r>
  </si>
  <si>
    <t xml:space="preserve">钢/铝</t>
  </si>
  <si>
    <t xml:space="preserve">S4</t>
  </si>
  <si>
    <t xml:space="preserve">56*67*6</t>
  </si>
  <si>
    <t xml:space="preserve">55*65*2.5CM</t>
  </si>
  <si>
    <t xml:space="preserve">AE-BRISA MAIN A</t>
  </si>
  <si>
    <t xml:space="preserve">g</t>
  </si>
  <si>
    <t xml:space="preserve">HANDHELD INKJET PRINTER</t>
  </si>
  <si>
    <t xml:space="preserve">Máy in phun cầm tay – Công dụng: in phun mã bao bì sản phẩm – Chất liệu: Nhựa + Linh kiện điện tử</t>
  </si>
  <si>
    <t xml:space="preserve">PACKAGING PRINTING</t>
  </si>
  <si>
    <t xml:space="preserve">手持喷码机</t>
  </si>
  <si>
    <t xml:space="preserve">BUV TECHNOLOGY CO., LTD</t>
  </si>
  <si>
    <t xml:space="preserve">BUV-Y254X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</si>
  <si>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喷墨</t>
    </r>
    <r>
      <rPr>
        <sz val="10"/>
        <color rgb="FF000000"/>
        <rFont val="Arial"/>
        <family val="0"/>
        <charset val="134"/>
      </rPr>
      <t xml:space="preserve">|BUV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|BUV-Y254X</t>
    </r>
    <r>
      <rPr>
        <sz val="10"/>
        <color rgb="FF000000"/>
        <rFont val="宋体"/>
        <family val="0"/>
        <charset val="134"/>
      </rPr>
      <t xml:space="preserve">型</t>
    </r>
  </si>
  <si>
    <t xml:space="preserve">塑胶/电子元件</t>
  </si>
  <si>
    <t xml:space="preserve">16.8V</t>
  </si>
  <si>
    <t xml:space="preserve">S35</t>
  </si>
  <si>
    <t xml:space="preserve">26*18*17</t>
  </si>
  <si>
    <t xml:space="preserve">23.5*14*14</t>
  </si>
  <si>
    <t xml:space="preserve">YES</t>
  </si>
  <si>
    <t xml:space="preserve">PCBA ASSEMBLY FIXTURE</t>
  </si>
  <si>
    <t xml:space="preserve">Đồ gá lắp ráp PCBA – Công dụng: định vị và cố định bảng mạch PCBA trong lắp ráp – Chất liệu: Nhựa phíp (Bakelite)</t>
  </si>
  <si>
    <t xml:space="preserve">合拼PCBA板定位治具</t>
  </si>
  <si>
    <t xml:space="preserve">VE-1F01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</si>
  <si>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|VE-1F01</t>
    </r>
  </si>
  <si>
    <t xml:space="preserve">S36</t>
  </si>
  <si>
    <t xml:space="preserve">33X30X23</t>
  </si>
  <si>
    <t xml:space="preserve">19.5X15.2X6.5</t>
  </si>
  <si>
    <t xml:space="preserve">LOCK BOTTOM CASE SCREW FIXTURE</t>
  </si>
  <si>
    <t xml:space="preserve">Đồ gá cố định vít vỏ dưới – Công dụng: giữ vít vỏ dưới trong quá trình lắp ráp – Chất liệu: Nhựa phíp (Bakelite)</t>
  </si>
  <si>
    <t xml:space="preserve">锁底壳螺丝治具</t>
  </si>
  <si>
    <t xml:space="preserve">VE-1F02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</si>
  <si>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|VE-1F02</t>
    </r>
  </si>
  <si>
    <t xml:space="preserve">18X19X13</t>
  </si>
  <si>
    <t xml:space="preserve">LOCK VR SCREW FIXTURE</t>
  </si>
  <si>
    <t xml:space="preserve">Đồ gá cố định vít VR – Công dụng: giữ vít VR trong quá trình lắp ráp – Chất liệu: Nhựa phíp (Bakelite)</t>
  </si>
  <si>
    <t xml:space="preserve">锁VR螺母治具</t>
  </si>
  <si>
    <t xml:space="preserve">VE-1F03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</si>
  <si>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|VE-1F03</t>
    </r>
  </si>
  <si>
    <t xml:space="preserve">18.5X17.8X8.2</t>
  </si>
  <si>
    <t xml:space="preserve">LOCK JACK SCREW FIXTURE</t>
  </si>
  <si>
    <t xml:space="preserve">Đồ gá cố định vít ổ cắm – Công dụng: giữ vít ổ cắm trong quá trình lắp ráp – Chất liệu: Nhựa phíp (Bakelite)</t>
  </si>
  <si>
    <t xml:space="preserve">锁插座螺丝治具</t>
  </si>
  <si>
    <t xml:space="preserve">VE-1F04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</si>
  <si>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|VE-1F04</t>
    </r>
  </si>
  <si>
    <t xml:space="preserve">19.5X13.3X14</t>
  </si>
  <si>
    <t xml:space="preserve">GLUE NAIL MACHINE</t>
  </si>
  <si>
    <t xml:space="preserve">Máy bắn đinh nhựa (Glue Nail Machine) – Công dụng: cố định đinh nhựa đàn hồi vào sản phẩm và thẻ giấy để bảo vệ, trưng bày – Chất liệu: Thép + Nhôm</t>
  </si>
  <si>
    <t xml:space="preserve">PACK THE CABLE TIE HOST</t>
  </si>
  <si>
    <t xml:space="preserve">胶钉机</t>
  </si>
  <si>
    <t xml:space="preserve">AVERY DENNISON (GUANGZHOU) CONVERTED PRODUCTS CO.,LTD.</t>
  </si>
  <si>
    <t xml:space="preserve">11601-K3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</si>
  <si>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Noto Sans SC"/>
        <family val="2"/>
        <charset val="1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Noto Sans SC"/>
        <family val="2"/>
        <charset val="1"/>
      </rPr>
      <t xml:space="preserve">牌</t>
    </r>
    <r>
      <rPr>
        <sz val="10"/>
        <color rgb="FF000000"/>
        <rFont val="Arial"/>
        <family val="0"/>
        <charset val="134"/>
      </rPr>
      <t xml:space="preserve">|11601-K3</t>
    </r>
    <r>
      <rPr>
        <sz val="10"/>
        <color rgb="FF000000"/>
        <rFont val="Noto Sans SC"/>
        <family val="2"/>
        <charset val="1"/>
      </rPr>
      <t xml:space="preserve">型</t>
    </r>
  </si>
  <si>
    <t xml:space="preserve">铝/钢</t>
  </si>
  <si>
    <t xml:space="preserve">STEEL+AL</t>
  </si>
  <si>
    <t xml:space="preserve">S32-1/3
S32-2/3
S32-3/3
S33-1/3
S33-2/3
S33-3/3</t>
  </si>
  <si>
    <r>
      <rPr>
        <sz val="10"/>
        <rFont val="宋体"/>
        <family val="0"/>
        <charset val="134"/>
      </rPr>
      <t xml:space="preserve">主机</t>
    </r>
    <r>
      <rPr>
        <sz val="10"/>
        <rFont val="Arial"/>
        <family val="0"/>
        <charset val="134"/>
      </rPr>
      <t xml:space="preserve">61*38*26*2
</t>
    </r>
    <r>
      <rPr>
        <sz val="10"/>
        <rFont val="宋体"/>
        <family val="0"/>
        <charset val="134"/>
      </rPr>
      <t xml:space="preserve">支架</t>
    </r>
    <r>
      <rPr>
        <sz val="10"/>
        <rFont val="Arial"/>
        <family val="0"/>
        <charset val="134"/>
      </rPr>
      <t xml:space="preserve">77*47*18*2
</t>
    </r>
    <r>
      <rPr>
        <sz val="10"/>
        <rFont val="宋体"/>
        <family val="0"/>
        <charset val="134"/>
      </rPr>
      <t xml:space="preserve">底座</t>
    </r>
    <r>
      <rPr>
        <sz val="10"/>
        <rFont val="Arial"/>
        <family val="0"/>
        <charset val="134"/>
      </rPr>
      <t xml:space="preserve">76*55*7*2</t>
    </r>
  </si>
  <si>
    <r>
      <rPr>
        <sz val="10"/>
        <rFont val="宋体"/>
        <family val="0"/>
        <charset val="134"/>
      </rPr>
      <t xml:space="preserve">主机</t>
    </r>
    <r>
      <rPr>
        <sz val="10"/>
        <rFont val="Arial"/>
        <family val="0"/>
        <charset val="134"/>
      </rPr>
      <t xml:space="preserve">32*20*50*2
</t>
    </r>
    <r>
      <rPr>
        <sz val="10"/>
        <rFont val="宋体"/>
        <family val="0"/>
        <charset val="134"/>
      </rPr>
      <t xml:space="preserve">支架</t>
    </r>
    <r>
      <rPr>
        <sz val="10"/>
        <rFont val="Arial"/>
        <family val="0"/>
        <charset val="134"/>
      </rPr>
      <t xml:space="preserve">40*20*70*2
</t>
    </r>
    <r>
      <rPr>
        <sz val="10"/>
        <rFont val="宋体"/>
        <family val="0"/>
        <charset val="134"/>
      </rPr>
      <t xml:space="preserve">底座</t>
    </r>
    <r>
      <rPr>
        <sz val="10"/>
        <rFont val="Arial"/>
        <family val="0"/>
        <charset val="134"/>
      </rPr>
      <t xml:space="preserve">50*70*4*2</t>
    </r>
  </si>
  <si>
    <t xml:space="preserve">ACCESSORIES OF GLUE NAIL MACHINE</t>
  </si>
  <si>
    <t xml:space="preserve">Phụ kiện máy bắn đinh nhựa – Công dụng: bảo trì, thay thế linh kiện máy bắn đinh nhựa – Chất liệu: Thép</t>
  </si>
  <si>
    <t xml:space="preserve">MAINTENANCE OF GLUE NAIL MACHINE</t>
  </si>
  <si>
    <t xml:space="preserve">胶钉机零件</t>
  </si>
  <si>
    <t xml:space="preserve">11619-0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</si>
  <si>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|11619-0</t>
    </r>
    <r>
      <rPr>
        <sz val="10"/>
        <color rgb="FF000000"/>
        <rFont val="宋体"/>
        <family val="0"/>
        <charset val="134"/>
      </rPr>
      <t xml:space="preserve">型</t>
    </r>
  </si>
  <si>
    <t xml:space="preserve">S34</t>
  </si>
  <si>
    <t xml:space="preserve">21x19x6</t>
  </si>
  <si>
    <t xml:space="preserve">15x1x1</t>
  </si>
  <si>
    <t xml:space="preserve">3-09-0023-01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</si>
  <si>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|3-09-0023-01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</si>
  <si>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3x1x0.5</t>
  </si>
  <si>
    <t xml:space="preserve">3-09-0023-02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</si>
  <si>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|3-09-0023-02</t>
    </r>
    <r>
      <rPr>
        <sz val="10"/>
        <color rgb="FF000000"/>
        <rFont val="宋体"/>
        <family val="0"/>
        <charset val="134"/>
      </rPr>
      <t xml:space="preserve">型</t>
    </r>
  </si>
  <si>
    <t xml:space="preserve">3-09-0056-01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</si>
  <si>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|3-09-0056-01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</si>
  <si>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11x6x5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</si>
</sst>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m/d/yyyy"/>
  </numFmts>
  <fonts count="1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  <font>
      <sz val="10"/>
      <name val="宋体"/>
      <family val="0"/>
      <charset val="134"/>
    </font>
    <font>
      <sz val="10"/>
      <name val="Arial"/>
      <family val="0"/>
      <charset val="1"/>
    </font>
    <font>
      <sz val="10"/>
      <name val="Noto Sans SC"/>
      <family val="2"/>
      <charset val="1"/>
    </font>
    <font>
      <sz val="10"/>
      <color rgb="FF000000"/>
      <name val="Noto Sans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8EB4E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jpe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jpeg"/><Relationship Id="rId21" Type="http://schemas.openxmlformats.org/officeDocument/2006/relationships/image" Target="../media/image21.png"/><Relationship Id="rId22" Type="http://schemas.openxmlformats.org/officeDocument/2006/relationships/image" Target="../media/image22.jpeg"/><Relationship Id="rId23" Type="http://schemas.openxmlformats.org/officeDocument/2006/relationships/image" Target="../media/image23.png"/><Relationship Id="rId24" Type="http://schemas.openxmlformats.org/officeDocument/2006/relationships/image" Target="../media/image24.jpeg"/><Relationship Id="rId25" Type="http://schemas.openxmlformats.org/officeDocument/2006/relationships/image" Target="../media/image25.pn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png"/><Relationship Id="rId31" Type="http://schemas.openxmlformats.org/officeDocument/2006/relationships/image" Target="../media/image31.jpeg"/><Relationship Id="rId32" Type="http://schemas.openxmlformats.org/officeDocument/2006/relationships/image" Target="../media/image32.png"/><Relationship Id="rId33" Type="http://schemas.openxmlformats.org/officeDocument/2006/relationships/image" Target="../media/image33.jpeg"/><Relationship Id="rId34" Type="http://schemas.openxmlformats.org/officeDocument/2006/relationships/image" Target="../media/image34.png"/><Relationship Id="rId35" Type="http://schemas.openxmlformats.org/officeDocument/2006/relationships/image" Target="../media/image35.jpeg"/><Relationship Id="rId36" Type="http://schemas.openxmlformats.org/officeDocument/2006/relationships/image" Target="../media/image34.png"/><Relationship Id="rId37" Type="http://schemas.openxmlformats.org/officeDocument/2006/relationships/image" Target="../media/image36.jpeg"/><Relationship Id="rId38" Type="http://schemas.openxmlformats.org/officeDocument/2006/relationships/image" Target="../media/image34.png"/><Relationship Id="rId39" Type="http://schemas.openxmlformats.org/officeDocument/2006/relationships/image" Target="../media/image37.jpeg"/><Relationship Id="rId40" Type="http://schemas.openxmlformats.org/officeDocument/2006/relationships/image" Target="../media/image34.png"/><Relationship Id="rId41" Type="http://schemas.openxmlformats.org/officeDocument/2006/relationships/image" Target="../media/image38.jpeg"/><Relationship Id="rId42" Type="http://schemas.openxmlformats.org/officeDocument/2006/relationships/image" Target="../media/image34.png"/><Relationship Id="rId43" Type="http://schemas.openxmlformats.org/officeDocument/2006/relationships/image" Target="../media/image34.png"/><Relationship Id="rId44" Type="http://schemas.openxmlformats.org/officeDocument/2006/relationships/image" Target="../media/image39.jpeg"/><Relationship Id="rId45" Type="http://schemas.openxmlformats.org/officeDocument/2006/relationships/image" Target="../media/image40.png"/><Relationship Id="rId46" Type="http://schemas.openxmlformats.org/officeDocument/2006/relationships/image" Target="../media/image41.jpeg"/><Relationship Id="rId47" Type="http://schemas.openxmlformats.org/officeDocument/2006/relationships/image" Target="../media/image40.png"/><Relationship Id="rId48" Type="http://schemas.openxmlformats.org/officeDocument/2006/relationships/image" Target="../media/image42.jpeg"/><Relationship Id="rId49" Type="http://schemas.openxmlformats.org/officeDocument/2006/relationships/image" Target="../media/image40.png"/><Relationship Id="rId50" Type="http://schemas.openxmlformats.org/officeDocument/2006/relationships/image" Target="../media/image43.jpeg"/><Relationship Id="rId51" Type="http://schemas.openxmlformats.org/officeDocument/2006/relationships/image" Target="../media/image40.png"/><Relationship Id="rId52" Type="http://schemas.openxmlformats.org/officeDocument/2006/relationships/image" Target="../media/image44.jpeg"/><Relationship Id="rId53" Type="http://schemas.openxmlformats.org/officeDocument/2006/relationships/image" Target="../media/image40.png"/><Relationship Id="rId54" Type="http://schemas.openxmlformats.org/officeDocument/2006/relationships/image" Target="../media/image45.jpeg"/><Relationship Id="rId55" Type="http://schemas.openxmlformats.org/officeDocument/2006/relationships/image" Target="../media/image46.jpeg"/><Relationship Id="rId56" Type="http://schemas.openxmlformats.org/officeDocument/2006/relationships/image" Target="../media/image47.jpeg"/><Relationship Id="rId57" Type="http://schemas.openxmlformats.org/officeDocument/2006/relationships/image" Target="../media/image48.jpeg"/><Relationship Id="rId58" Type="http://schemas.openxmlformats.org/officeDocument/2006/relationships/image" Target="../media/image49.jpeg"/><Relationship Id="rId59" Type="http://schemas.openxmlformats.org/officeDocument/2006/relationships/image" Target="../media/image50.jpeg"/><Relationship Id="rId60" Type="http://schemas.openxmlformats.org/officeDocument/2006/relationships/image" Target="../media/image51.jpeg"/><Relationship Id="rId61" Type="http://schemas.openxmlformats.org/officeDocument/2006/relationships/image" Target="../media/image52.png"/><Relationship Id="rId62" Type="http://schemas.openxmlformats.org/officeDocument/2006/relationships/image" Target="../media/image53.png"/><Relationship Id="rId63" Type="http://schemas.openxmlformats.org/officeDocument/2006/relationships/image" Target="../media/image54.png"/><Relationship Id="rId64" Type="http://schemas.openxmlformats.org/officeDocument/2006/relationships/image" Target="../media/image55.png"/><Relationship Id="rId65" Type="http://schemas.openxmlformats.org/officeDocument/2006/relationships/image" Target="../media/image56.png"/><Relationship Id="rId66" Type="http://schemas.openxmlformats.org/officeDocument/2006/relationships/image" Target="../media/image38.jpeg"/><Relationship Id="rId67" Type="http://schemas.openxmlformats.org/officeDocument/2006/relationships/image" Target="../media/image57.png"/><Relationship Id="rId68" Type="http://schemas.openxmlformats.org/officeDocument/2006/relationships/image" Target="../media/image58.png"/><Relationship Id="rId69" Type="http://schemas.openxmlformats.org/officeDocument/2006/relationships/image" Target="../media/image59.png"/><Relationship Id="rId70" Type="http://schemas.openxmlformats.org/officeDocument/2006/relationships/image" Target="../media/image60.png"/><Relationship Id="rId71" Type="http://schemas.openxmlformats.org/officeDocument/2006/relationships/image" Target="../media/image61.png"/><Relationship Id="rId72" Type="http://schemas.openxmlformats.org/officeDocument/2006/relationships/image" Target="../media/image53.png"/><Relationship Id="rId73" Type="http://schemas.openxmlformats.org/officeDocument/2006/relationships/image" Target="../media/image61.png"/><Relationship Id="rId74" Type="http://schemas.openxmlformats.org/officeDocument/2006/relationships/image" Target="../media/image62.jpeg"/><Relationship Id="rId75" Type="http://schemas.openxmlformats.org/officeDocument/2006/relationships/image" Target="../media/image63.jpeg"/><Relationship Id="rId76" Type="http://schemas.openxmlformats.org/officeDocument/2006/relationships/image" Target="../media/image64.jpeg"/><Relationship Id="rId77" Type="http://schemas.openxmlformats.org/officeDocument/2006/relationships/image" Target="../media/image65.png"/><Relationship Id="rId78" Type="http://schemas.openxmlformats.org/officeDocument/2006/relationships/image" Target="../media/image66.png"/><Relationship Id="rId79" Type="http://schemas.openxmlformats.org/officeDocument/2006/relationships/image" Target="../media/image67.png"/><Relationship Id="rId80" Type="http://schemas.openxmlformats.org/officeDocument/2006/relationships/image" Target="../media/image68.png"/><Relationship Id="rId81" Type="http://schemas.openxmlformats.org/officeDocument/2006/relationships/image" Target="../media/image69.png"/><Relationship Id="rId82" Type="http://schemas.openxmlformats.org/officeDocument/2006/relationships/image" Target="../media/image70.png"/><Relationship Id="rId83" Type="http://schemas.openxmlformats.org/officeDocument/2006/relationships/image" Target="../media/image71.png"/><Relationship Id="rId84" Type="http://schemas.openxmlformats.org/officeDocument/2006/relationships/image" Target="../media/image72.png"/><Relationship Id="rId85" Type="http://schemas.openxmlformats.org/officeDocument/2006/relationships/image" Target="../media/image73.png"/><Relationship Id="rId86" Type="http://schemas.openxmlformats.org/officeDocument/2006/relationships/image" Target="../media/image74.png"/><Relationship Id="rId87" Type="http://schemas.openxmlformats.org/officeDocument/2006/relationships/image" Target="../media/image75.png"/><Relationship Id="rId88" Type="http://schemas.openxmlformats.org/officeDocument/2006/relationships/image" Target="../media/image76.png"/><Relationship Id="rId89" Type="http://schemas.openxmlformats.org/officeDocument/2006/relationships/image" Target="../media/image77.jpeg"/><Relationship Id="rId90" Type="http://schemas.openxmlformats.org/officeDocument/2006/relationships/image" Target="../media/image76.png"/><Relationship Id="rId91" Type="http://schemas.openxmlformats.org/officeDocument/2006/relationships/image" Target="../media/image78.jpeg"/><Relationship Id="rId92" Type="http://schemas.openxmlformats.org/officeDocument/2006/relationships/image" Target="../media/image76.png"/><Relationship Id="rId93" Type="http://schemas.openxmlformats.org/officeDocument/2006/relationships/image" Target="../media/image79.jpeg"/><Relationship Id="rId94" Type="http://schemas.openxmlformats.org/officeDocument/2006/relationships/image" Target="../media/image76.png"/><Relationship Id="rId95" Type="http://schemas.openxmlformats.org/officeDocument/2006/relationships/image" Target="../media/image80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21</xdr:col>
      <xdr:colOff>0</xdr:colOff>
      <xdr:row>1</xdr:row>
      <xdr:rowOff>0</xdr:rowOff>
    </xdr:from>
    <xdr:to>
      <xdr:col>21</xdr:col>
      <xdr:colOff>1252080</xdr:colOff>
      <xdr:row>1</xdr:row>
      <xdr:rowOff>446040</xdr:rowOff>
    </xdr:to>
    <xdr:pic>
      <xdr:nvPicPr>
        <xdr:cNvPr id="0" name="图片 5" descr=""/>
        <xdr:cNvPicPr/>
      </xdr:nvPicPr>
      <xdr:blipFill>
        <a:blip r:embed="rId1"/>
        <a:stretch/>
      </xdr:blipFill>
      <xdr:spPr>
        <a:xfrm>
          <a:off x="9474840" y="663120"/>
          <a:ext cx="1252080" cy="4460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767160</xdr:colOff>
      <xdr:row>1</xdr:row>
      <xdr:rowOff>542880</xdr:rowOff>
    </xdr:to>
    <xdr:pic>
      <xdr:nvPicPr>
        <xdr:cNvPr id="1" name="图片 6" descr="IMG_20250805_193844"/>
        <xdr:cNvPicPr/>
      </xdr:nvPicPr>
      <xdr:blipFill>
        <a:blip r:embed="rId2"/>
        <a:stretch/>
      </xdr:blipFill>
      <xdr:spPr>
        <a:xfrm>
          <a:off x="8473320" y="663120"/>
          <a:ext cx="76716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2</xdr:row>
      <xdr:rowOff>0</xdr:rowOff>
    </xdr:from>
    <xdr:to>
      <xdr:col>21</xdr:col>
      <xdr:colOff>1252080</xdr:colOff>
      <xdr:row>2</xdr:row>
      <xdr:rowOff>530640</xdr:rowOff>
    </xdr:to>
    <xdr:pic>
      <xdr:nvPicPr>
        <xdr:cNvPr id="2" name="图片 7" descr=""/>
        <xdr:cNvPicPr/>
      </xdr:nvPicPr>
      <xdr:blipFill>
        <a:blip r:embed="rId3"/>
        <a:stretch/>
      </xdr:blipFill>
      <xdr:spPr>
        <a:xfrm>
          <a:off x="9474840" y="1325880"/>
          <a:ext cx="1252080" cy="5306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360</xdr:colOff>
      <xdr:row>2</xdr:row>
      <xdr:rowOff>446400</xdr:rowOff>
    </xdr:to>
    <xdr:pic>
      <xdr:nvPicPr>
        <xdr:cNvPr id="3" name="图片 8" descr="IMG_20250805_194413"/>
        <xdr:cNvPicPr/>
      </xdr:nvPicPr>
      <xdr:blipFill>
        <a:blip r:embed="rId4"/>
        <a:stretch/>
      </xdr:blipFill>
      <xdr:spPr>
        <a:xfrm>
          <a:off x="8473320" y="1325880"/>
          <a:ext cx="1001880" cy="4464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3</xdr:row>
      <xdr:rowOff>0</xdr:rowOff>
    </xdr:from>
    <xdr:to>
      <xdr:col>21</xdr:col>
      <xdr:colOff>1252080</xdr:colOff>
      <xdr:row>3</xdr:row>
      <xdr:rowOff>440280</xdr:rowOff>
    </xdr:to>
    <xdr:pic>
      <xdr:nvPicPr>
        <xdr:cNvPr id="4" name="图片 9" descr=""/>
        <xdr:cNvPicPr/>
      </xdr:nvPicPr>
      <xdr:blipFill>
        <a:blip r:embed="rId5"/>
        <a:stretch/>
      </xdr:blipFill>
      <xdr:spPr>
        <a:xfrm>
          <a:off x="9474840" y="1989000"/>
          <a:ext cx="1252080" cy="440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993240</xdr:colOff>
      <xdr:row>3</xdr:row>
      <xdr:rowOff>542880</xdr:rowOff>
    </xdr:to>
    <xdr:pic>
      <xdr:nvPicPr>
        <xdr:cNvPr id="5" name="图片 10" descr="IMG_20250805_194542"/>
        <xdr:cNvPicPr/>
      </xdr:nvPicPr>
      <xdr:blipFill>
        <a:blip r:embed="rId6"/>
        <a:stretch/>
      </xdr:blipFill>
      <xdr:spPr>
        <a:xfrm>
          <a:off x="8473320" y="1989000"/>
          <a:ext cx="99324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4</xdr:row>
      <xdr:rowOff>0</xdr:rowOff>
    </xdr:from>
    <xdr:to>
      <xdr:col>21</xdr:col>
      <xdr:colOff>1252080</xdr:colOff>
      <xdr:row>4</xdr:row>
      <xdr:rowOff>428040</xdr:rowOff>
    </xdr:to>
    <xdr:pic>
      <xdr:nvPicPr>
        <xdr:cNvPr id="6" name="图片 13" descr=""/>
        <xdr:cNvPicPr/>
      </xdr:nvPicPr>
      <xdr:blipFill>
        <a:blip r:embed="rId7"/>
        <a:stretch/>
      </xdr:blipFill>
      <xdr:spPr>
        <a:xfrm>
          <a:off x="9474840" y="2651760"/>
          <a:ext cx="1252080" cy="4280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861480</xdr:colOff>
      <xdr:row>4</xdr:row>
      <xdr:rowOff>542880</xdr:rowOff>
    </xdr:to>
    <xdr:pic>
      <xdr:nvPicPr>
        <xdr:cNvPr id="7" name="图片 14" descr="IMG_20250805_194717"/>
        <xdr:cNvPicPr/>
      </xdr:nvPicPr>
      <xdr:blipFill>
        <a:blip r:embed="rId8"/>
        <a:stretch/>
      </xdr:blipFill>
      <xdr:spPr>
        <a:xfrm>
          <a:off x="8473320" y="2651760"/>
          <a:ext cx="86148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5</xdr:row>
      <xdr:rowOff>0</xdr:rowOff>
    </xdr:from>
    <xdr:to>
      <xdr:col>21</xdr:col>
      <xdr:colOff>1252080</xdr:colOff>
      <xdr:row>5</xdr:row>
      <xdr:rowOff>394920</xdr:rowOff>
    </xdr:to>
    <xdr:pic>
      <xdr:nvPicPr>
        <xdr:cNvPr id="8" name="图片 15" descr=""/>
        <xdr:cNvPicPr/>
      </xdr:nvPicPr>
      <xdr:blipFill>
        <a:blip r:embed="rId9"/>
        <a:stretch/>
      </xdr:blipFill>
      <xdr:spPr>
        <a:xfrm>
          <a:off x="9474840" y="3314880"/>
          <a:ext cx="1252080" cy="3949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752040</xdr:colOff>
      <xdr:row>5</xdr:row>
      <xdr:rowOff>543240</xdr:rowOff>
    </xdr:to>
    <xdr:pic>
      <xdr:nvPicPr>
        <xdr:cNvPr id="9" name="图片 16" descr="IMG_20250805_201444"/>
        <xdr:cNvPicPr/>
      </xdr:nvPicPr>
      <xdr:blipFill>
        <a:blip r:embed="rId10"/>
        <a:stretch/>
      </xdr:blipFill>
      <xdr:spPr>
        <a:xfrm>
          <a:off x="8473320" y="3314880"/>
          <a:ext cx="752040" cy="543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6</xdr:row>
      <xdr:rowOff>0</xdr:rowOff>
    </xdr:from>
    <xdr:to>
      <xdr:col>21</xdr:col>
      <xdr:colOff>1252080</xdr:colOff>
      <xdr:row>6</xdr:row>
      <xdr:rowOff>404280</xdr:rowOff>
    </xdr:to>
    <xdr:pic>
      <xdr:nvPicPr>
        <xdr:cNvPr id="10" name="图片 18" descr=""/>
        <xdr:cNvPicPr/>
      </xdr:nvPicPr>
      <xdr:blipFill>
        <a:blip r:embed="rId11"/>
        <a:stretch/>
      </xdr:blipFill>
      <xdr:spPr>
        <a:xfrm>
          <a:off x="9474840" y="3977640"/>
          <a:ext cx="1252080" cy="404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789840</xdr:colOff>
      <xdr:row>6</xdr:row>
      <xdr:rowOff>542880</xdr:rowOff>
    </xdr:to>
    <xdr:pic>
      <xdr:nvPicPr>
        <xdr:cNvPr id="11" name="图片 19" descr="IMG_20250805_201423"/>
        <xdr:cNvPicPr/>
      </xdr:nvPicPr>
      <xdr:blipFill>
        <a:blip r:embed="rId12"/>
        <a:stretch/>
      </xdr:blipFill>
      <xdr:spPr>
        <a:xfrm>
          <a:off x="8473320" y="3977640"/>
          <a:ext cx="78984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7</xdr:row>
      <xdr:rowOff>0</xdr:rowOff>
    </xdr:from>
    <xdr:to>
      <xdr:col>21</xdr:col>
      <xdr:colOff>1252080</xdr:colOff>
      <xdr:row>7</xdr:row>
      <xdr:rowOff>435240</xdr:rowOff>
    </xdr:to>
    <xdr:pic>
      <xdr:nvPicPr>
        <xdr:cNvPr id="12" name="图片 20" descr=""/>
        <xdr:cNvPicPr/>
      </xdr:nvPicPr>
      <xdr:blipFill>
        <a:blip r:embed="rId13"/>
        <a:stretch/>
      </xdr:blipFill>
      <xdr:spPr>
        <a:xfrm>
          <a:off x="9474840" y="4640760"/>
          <a:ext cx="1252080" cy="435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675720</xdr:colOff>
      <xdr:row>7</xdr:row>
      <xdr:rowOff>542880</xdr:rowOff>
    </xdr:to>
    <xdr:pic>
      <xdr:nvPicPr>
        <xdr:cNvPr id="13" name="图片 21" descr="IMG_20250806_093203"/>
        <xdr:cNvPicPr/>
      </xdr:nvPicPr>
      <xdr:blipFill>
        <a:blip r:embed="rId14"/>
        <a:stretch/>
      </xdr:blipFill>
      <xdr:spPr>
        <a:xfrm>
          <a:off x="8473320" y="4640760"/>
          <a:ext cx="67572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8</xdr:row>
      <xdr:rowOff>0</xdr:rowOff>
    </xdr:from>
    <xdr:to>
      <xdr:col>21</xdr:col>
      <xdr:colOff>1252080</xdr:colOff>
      <xdr:row>8</xdr:row>
      <xdr:rowOff>421920</xdr:rowOff>
    </xdr:to>
    <xdr:pic>
      <xdr:nvPicPr>
        <xdr:cNvPr id="14" name="图片 22" descr=""/>
        <xdr:cNvPicPr/>
      </xdr:nvPicPr>
      <xdr:blipFill>
        <a:blip r:embed="rId15"/>
        <a:stretch/>
      </xdr:blipFill>
      <xdr:spPr>
        <a:xfrm>
          <a:off x="9474840" y="5303520"/>
          <a:ext cx="1252080" cy="4219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780480</xdr:colOff>
      <xdr:row>8</xdr:row>
      <xdr:rowOff>542880</xdr:rowOff>
    </xdr:to>
    <xdr:pic>
      <xdr:nvPicPr>
        <xdr:cNvPr id="15" name="图片 23" descr="IMG_20250806_093551"/>
        <xdr:cNvPicPr/>
      </xdr:nvPicPr>
      <xdr:blipFill>
        <a:blip r:embed="rId16"/>
        <a:stretch/>
      </xdr:blipFill>
      <xdr:spPr>
        <a:xfrm>
          <a:off x="8473320" y="5303520"/>
          <a:ext cx="78048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9</xdr:row>
      <xdr:rowOff>0</xdr:rowOff>
    </xdr:from>
    <xdr:to>
      <xdr:col>21</xdr:col>
      <xdr:colOff>1252080</xdr:colOff>
      <xdr:row>9</xdr:row>
      <xdr:rowOff>459720</xdr:rowOff>
    </xdr:to>
    <xdr:pic>
      <xdr:nvPicPr>
        <xdr:cNvPr id="16" name="图片 24" descr=""/>
        <xdr:cNvPicPr/>
      </xdr:nvPicPr>
      <xdr:blipFill>
        <a:blip r:embed="rId17"/>
        <a:stretch/>
      </xdr:blipFill>
      <xdr:spPr>
        <a:xfrm>
          <a:off x="9474840" y="5966640"/>
          <a:ext cx="1252080" cy="459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965160</xdr:colOff>
      <xdr:row>9</xdr:row>
      <xdr:rowOff>542880</xdr:rowOff>
    </xdr:to>
    <xdr:pic>
      <xdr:nvPicPr>
        <xdr:cNvPr id="17" name="图片 25" descr="IMG_20250806_095526"/>
        <xdr:cNvPicPr/>
      </xdr:nvPicPr>
      <xdr:blipFill>
        <a:blip r:embed="rId18"/>
        <a:stretch/>
      </xdr:blipFill>
      <xdr:spPr>
        <a:xfrm>
          <a:off x="8473320" y="5966640"/>
          <a:ext cx="96516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10</xdr:row>
      <xdr:rowOff>0</xdr:rowOff>
    </xdr:from>
    <xdr:to>
      <xdr:col>21</xdr:col>
      <xdr:colOff>1252080</xdr:colOff>
      <xdr:row>10</xdr:row>
      <xdr:rowOff>415080</xdr:rowOff>
    </xdr:to>
    <xdr:pic>
      <xdr:nvPicPr>
        <xdr:cNvPr id="18" name="图片 26" descr=""/>
        <xdr:cNvPicPr/>
      </xdr:nvPicPr>
      <xdr:blipFill>
        <a:blip r:embed="rId19"/>
        <a:stretch/>
      </xdr:blipFill>
      <xdr:spPr>
        <a:xfrm>
          <a:off x="9474840" y="6629400"/>
          <a:ext cx="1252080" cy="4150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21</xdr:col>
      <xdr:colOff>360</xdr:colOff>
      <xdr:row>10</xdr:row>
      <xdr:rowOff>523800</xdr:rowOff>
    </xdr:to>
    <xdr:pic>
      <xdr:nvPicPr>
        <xdr:cNvPr id="19" name="图片 27" descr="IMG_20250806_112525"/>
        <xdr:cNvPicPr/>
      </xdr:nvPicPr>
      <xdr:blipFill>
        <a:blip r:embed="rId20"/>
        <a:stretch/>
      </xdr:blipFill>
      <xdr:spPr>
        <a:xfrm>
          <a:off x="8473320" y="6629400"/>
          <a:ext cx="1001880" cy="523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11</xdr:row>
      <xdr:rowOff>0</xdr:rowOff>
    </xdr:from>
    <xdr:to>
      <xdr:col>21</xdr:col>
      <xdr:colOff>1252080</xdr:colOff>
      <xdr:row>11</xdr:row>
      <xdr:rowOff>481320</xdr:rowOff>
    </xdr:to>
    <xdr:pic>
      <xdr:nvPicPr>
        <xdr:cNvPr id="20" name="图片 28" descr=""/>
        <xdr:cNvPicPr/>
      </xdr:nvPicPr>
      <xdr:blipFill>
        <a:blip r:embed="rId21"/>
        <a:stretch/>
      </xdr:blipFill>
      <xdr:spPr>
        <a:xfrm>
          <a:off x="9474840" y="7292520"/>
          <a:ext cx="1252080" cy="4813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735480</xdr:colOff>
      <xdr:row>11</xdr:row>
      <xdr:rowOff>542880</xdr:rowOff>
    </xdr:to>
    <xdr:pic>
      <xdr:nvPicPr>
        <xdr:cNvPr id="21" name="图片 29" descr="IMG_20250806_094221"/>
        <xdr:cNvPicPr/>
      </xdr:nvPicPr>
      <xdr:blipFill>
        <a:blip r:embed="rId22"/>
        <a:stretch/>
      </xdr:blipFill>
      <xdr:spPr>
        <a:xfrm>
          <a:off x="8473320" y="7292520"/>
          <a:ext cx="73548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12</xdr:row>
      <xdr:rowOff>0</xdr:rowOff>
    </xdr:from>
    <xdr:to>
      <xdr:col>21</xdr:col>
      <xdr:colOff>1252080</xdr:colOff>
      <xdr:row>12</xdr:row>
      <xdr:rowOff>484920</xdr:rowOff>
    </xdr:to>
    <xdr:pic>
      <xdr:nvPicPr>
        <xdr:cNvPr id="22" name="图片 30" descr=""/>
        <xdr:cNvPicPr/>
      </xdr:nvPicPr>
      <xdr:blipFill>
        <a:blip r:embed="rId23"/>
        <a:stretch/>
      </xdr:blipFill>
      <xdr:spPr>
        <a:xfrm>
          <a:off x="9474840" y="7955280"/>
          <a:ext cx="1252080" cy="4849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889200</xdr:colOff>
      <xdr:row>12</xdr:row>
      <xdr:rowOff>542880</xdr:rowOff>
    </xdr:to>
    <xdr:pic>
      <xdr:nvPicPr>
        <xdr:cNvPr id="23" name="图片 31" descr="IMG_20250806_102729"/>
        <xdr:cNvPicPr/>
      </xdr:nvPicPr>
      <xdr:blipFill>
        <a:blip r:embed="rId24"/>
        <a:stretch/>
      </xdr:blipFill>
      <xdr:spPr>
        <a:xfrm>
          <a:off x="8473320" y="7955280"/>
          <a:ext cx="88920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13</xdr:row>
      <xdr:rowOff>0</xdr:rowOff>
    </xdr:from>
    <xdr:to>
      <xdr:col>21</xdr:col>
      <xdr:colOff>1252080</xdr:colOff>
      <xdr:row>13</xdr:row>
      <xdr:rowOff>477000</xdr:rowOff>
    </xdr:to>
    <xdr:pic>
      <xdr:nvPicPr>
        <xdr:cNvPr id="24" name="图片 32" descr=""/>
        <xdr:cNvPicPr/>
      </xdr:nvPicPr>
      <xdr:blipFill>
        <a:blip r:embed="rId25"/>
        <a:stretch/>
      </xdr:blipFill>
      <xdr:spPr>
        <a:xfrm>
          <a:off x="9474840" y="8618400"/>
          <a:ext cx="1252080" cy="477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873720</xdr:colOff>
      <xdr:row>13</xdr:row>
      <xdr:rowOff>543240</xdr:rowOff>
    </xdr:to>
    <xdr:pic>
      <xdr:nvPicPr>
        <xdr:cNvPr id="25" name="图片 33" descr="IMG_20250806_103006"/>
        <xdr:cNvPicPr/>
      </xdr:nvPicPr>
      <xdr:blipFill>
        <a:blip r:embed="rId26"/>
        <a:stretch/>
      </xdr:blipFill>
      <xdr:spPr>
        <a:xfrm>
          <a:off x="8473320" y="8618400"/>
          <a:ext cx="873720" cy="5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780840</xdr:colOff>
      <xdr:row>14</xdr:row>
      <xdr:rowOff>542880</xdr:rowOff>
    </xdr:to>
    <xdr:pic>
      <xdr:nvPicPr>
        <xdr:cNvPr id="26" name="图片 34" descr="IMG_20250806_184553"/>
        <xdr:cNvPicPr/>
      </xdr:nvPicPr>
      <xdr:blipFill>
        <a:blip r:embed="rId27"/>
        <a:stretch/>
      </xdr:blipFill>
      <xdr:spPr>
        <a:xfrm>
          <a:off x="8473320" y="9281160"/>
          <a:ext cx="78084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751320</xdr:colOff>
      <xdr:row>15</xdr:row>
      <xdr:rowOff>542880</xdr:rowOff>
    </xdr:to>
    <xdr:pic>
      <xdr:nvPicPr>
        <xdr:cNvPr id="27" name="图片 36" descr="IMG_20250806_184135"/>
        <xdr:cNvPicPr/>
      </xdr:nvPicPr>
      <xdr:blipFill>
        <a:blip r:embed="rId28"/>
        <a:stretch/>
      </xdr:blipFill>
      <xdr:spPr>
        <a:xfrm>
          <a:off x="8473320" y="9944280"/>
          <a:ext cx="75132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735120</xdr:colOff>
      <xdr:row>16</xdr:row>
      <xdr:rowOff>542880</xdr:rowOff>
    </xdr:to>
    <xdr:pic>
      <xdr:nvPicPr>
        <xdr:cNvPr id="28" name="图片 38" descr="IMG_20250806_183844"/>
        <xdr:cNvPicPr/>
      </xdr:nvPicPr>
      <xdr:blipFill>
        <a:blip r:embed="rId29"/>
        <a:stretch/>
      </xdr:blipFill>
      <xdr:spPr>
        <a:xfrm>
          <a:off x="8473320" y="10607040"/>
          <a:ext cx="73512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17</xdr:row>
      <xdr:rowOff>0</xdr:rowOff>
    </xdr:from>
    <xdr:to>
      <xdr:col>21</xdr:col>
      <xdr:colOff>869040</xdr:colOff>
      <xdr:row>17</xdr:row>
      <xdr:rowOff>662760</xdr:rowOff>
    </xdr:to>
    <xdr:pic>
      <xdr:nvPicPr>
        <xdr:cNvPr id="29" name="图片 40" descr=""/>
        <xdr:cNvPicPr/>
      </xdr:nvPicPr>
      <xdr:blipFill>
        <a:blip r:embed="rId30"/>
        <a:stretch/>
      </xdr:blipFill>
      <xdr:spPr>
        <a:xfrm>
          <a:off x="9474840" y="11270160"/>
          <a:ext cx="869040" cy="662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800640</xdr:colOff>
      <xdr:row>17</xdr:row>
      <xdr:rowOff>542880</xdr:rowOff>
    </xdr:to>
    <xdr:pic>
      <xdr:nvPicPr>
        <xdr:cNvPr id="30" name="图片 41" descr="20250807_162521"/>
        <xdr:cNvPicPr/>
      </xdr:nvPicPr>
      <xdr:blipFill>
        <a:blip r:embed="rId31"/>
        <a:stretch/>
      </xdr:blipFill>
      <xdr:spPr>
        <a:xfrm>
          <a:off x="8473320" y="11270160"/>
          <a:ext cx="800640" cy="542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21</xdr:col>
      <xdr:colOff>0</xdr:colOff>
      <xdr:row>18</xdr:row>
      <xdr:rowOff>0</xdr:rowOff>
    </xdr:from>
    <xdr:to>
      <xdr:col>21</xdr:col>
      <xdr:colOff>1110960</xdr:colOff>
      <xdr:row>18</xdr:row>
      <xdr:rowOff>662400</xdr:rowOff>
    </xdr:to>
    <xdr:pic>
      <xdr:nvPicPr>
        <xdr:cNvPr id="31" name="图片 42" descr=""/>
        <xdr:cNvPicPr/>
      </xdr:nvPicPr>
      <xdr:blipFill>
        <a:blip r:embed="rId32"/>
        <a:stretch/>
      </xdr:blipFill>
      <xdr:spPr>
        <a:xfrm>
          <a:off x="9474840" y="11932920"/>
          <a:ext cx="1110960" cy="662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782640</xdr:colOff>
      <xdr:row>18</xdr:row>
      <xdr:rowOff>542880</xdr:rowOff>
    </xdr:to>
    <xdr:pic>
      <xdr:nvPicPr>
        <xdr:cNvPr id="32" name="图片 43" descr="20250807_162536"/>
        <xdr:cNvPicPr/>
      </xdr:nvPicPr>
      <xdr:blipFill>
        <a:blip r:embed="rId33"/>
        <a:stretch/>
      </xdr:blipFill>
      <xdr:spPr>
        <a:xfrm>
          <a:off x="8473320" y="11932920"/>
          <a:ext cx="78264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981000</xdr:colOff>
      <xdr:row>19</xdr:row>
      <xdr:rowOff>542880</xdr:rowOff>
    </xdr:to>
    <xdr:pic>
      <xdr:nvPicPr>
        <xdr:cNvPr id="33" name="Picture 1" descr=""/>
        <xdr:cNvPicPr/>
      </xdr:nvPicPr>
      <xdr:blipFill>
        <a:blip r:embed="rId34"/>
        <a:srcRect l="2353" t="27582" r="81568" b="56588"/>
        <a:stretch/>
      </xdr:blipFill>
      <xdr:spPr>
        <a:xfrm>
          <a:off x="9474840" y="12596040"/>
          <a:ext cx="98100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21</xdr:col>
      <xdr:colOff>360</xdr:colOff>
      <xdr:row>19</xdr:row>
      <xdr:rowOff>520200</xdr:rowOff>
    </xdr:to>
    <xdr:pic>
      <xdr:nvPicPr>
        <xdr:cNvPr id="34" name="图片 45" descr="IMG_20250815_102956.jpg"/>
        <xdr:cNvPicPr/>
      </xdr:nvPicPr>
      <xdr:blipFill>
        <a:blip r:embed="rId35"/>
        <a:stretch/>
      </xdr:blipFill>
      <xdr:spPr>
        <a:xfrm>
          <a:off x="8473320" y="12596040"/>
          <a:ext cx="1001880" cy="52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991800</xdr:colOff>
      <xdr:row>20</xdr:row>
      <xdr:rowOff>542880</xdr:rowOff>
    </xdr:to>
    <xdr:pic>
      <xdr:nvPicPr>
        <xdr:cNvPr id="35" name="Picture 1" descr=""/>
        <xdr:cNvPicPr/>
      </xdr:nvPicPr>
      <xdr:blipFill>
        <a:blip r:embed="rId36"/>
        <a:srcRect l="19765" t="27582" r="63953" b="56588"/>
        <a:stretch/>
      </xdr:blipFill>
      <xdr:spPr>
        <a:xfrm>
          <a:off x="9474840" y="13258800"/>
          <a:ext cx="99180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943920</xdr:colOff>
      <xdr:row>20</xdr:row>
      <xdr:rowOff>542880</xdr:rowOff>
    </xdr:to>
    <xdr:pic>
      <xdr:nvPicPr>
        <xdr:cNvPr id="36" name="图片 47" descr="IMG_20250815_103008.jpg"/>
        <xdr:cNvPicPr/>
      </xdr:nvPicPr>
      <xdr:blipFill>
        <a:blip r:embed="rId37"/>
        <a:stretch/>
      </xdr:blipFill>
      <xdr:spPr>
        <a:xfrm>
          <a:off x="8473320" y="13258800"/>
          <a:ext cx="94392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962640</xdr:colOff>
      <xdr:row>21</xdr:row>
      <xdr:rowOff>543240</xdr:rowOff>
    </xdr:to>
    <xdr:pic>
      <xdr:nvPicPr>
        <xdr:cNvPr id="37" name="Picture 1" descr=""/>
        <xdr:cNvPicPr/>
      </xdr:nvPicPr>
      <xdr:blipFill>
        <a:blip r:embed="rId38"/>
        <a:srcRect l="2353" t="44870" r="81669" b="39115"/>
        <a:stretch/>
      </xdr:blipFill>
      <xdr:spPr>
        <a:xfrm>
          <a:off x="9474840" y="13921920"/>
          <a:ext cx="962640" cy="5432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772200</xdr:colOff>
      <xdr:row>21</xdr:row>
      <xdr:rowOff>543240</xdr:rowOff>
    </xdr:to>
    <xdr:pic>
      <xdr:nvPicPr>
        <xdr:cNvPr id="38" name="图片 49" descr="IMG_20250815_103021.jpg"/>
        <xdr:cNvPicPr/>
      </xdr:nvPicPr>
      <xdr:blipFill>
        <a:blip r:embed="rId39"/>
        <a:stretch/>
      </xdr:blipFill>
      <xdr:spPr>
        <a:xfrm>
          <a:off x="8473320" y="13921920"/>
          <a:ext cx="772200" cy="5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1009800</xdr:colOff>
      <xdr:row>22</xdr:row>
      <xdr:rowOff>542880</xdr:rowOff>
    </xdr:to>
    <xdr:pic>
      <xdr:nvPicPr>
        <xdr:cNvPr id="39" name="Picture 1" descr=""/>
        <xdr:cNvPicPr/>
      </xdr:nvPicPr>
      <xdr:blipFill>
        <a:blip r:embed="rId40"/>
        <a:srcRect l="19661" t="44870" r="63953" b="39481"/>
        <a:stretch/>
      </xdr:blipFill>
      <xdr:spPr>
        <a:xfrm>
          <a:off x="9474840" y="14584680"/>
          <a:ext cx="100980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722520</xdr:colOff>
      <xdr:row>22</xdr:row>
      <xdr:rowOff>542880</xdr:rowOff>
    </xdr:to>
    <xdr:pic>
      <xdr:nvPicPr>
        <xdr:cNvPr id="40" name="图片 51" descr="IMG_20250815_103027.jpg"/>
        <xdr:cNvPicPr/>
      </xdr:nvPicPr>
      <xdr:blipFill>
        <a:blip r:embed="rId41"/>
        <a:stretch/>
      </xdr:blipFill>
      <xdr:spPr>
        <a:xfrm>
          <a:off x="8473320" y="14584680"/>
          <a:ext cx="72252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1002960</xdr:colOff>
      <xdr:row>23</xdr:row>
      <xdr:rowOff>542880</xdr:rowOff>
    </xdr:to>
    <xdr:pic>
      <xdr:nvPicPr>
        <xdr:cNvPr id="41" name="Picture 1" descr=""/>
        <xdr:cNvPicPr/>
      </xdr:nvPicPr>
      <xdr:blipFill>
        <a:blip r:embed="rId42"/>
        <a:srcRect l="2353" t="61792" r="81568" b="22744"/>
        <a:stretch/>
      </xdr:blipFill>
      <xdr:spPr>
        <a:xfrm>
          <a:off x="9474840" y="15247800"/>
          <a:ext cx="100296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1006560</xdr:colOff>
      <xdr:row>24</xdr:row>
      <xdr:rowOff>542880</xdr:rowOff>
    </xdr:to>
    <xdr:pic>
      <xdr:nvPicPr>
        <xdr:cNvPr id="42" name="Picture 1" descr=""/>
        <xdr:cNvPicPr/>
      </xdr:nvPicPr>
      <xdr:blipFill>
        <a:blip r:embed="rId43"/>
        <a:srcRect l="19765" t="61611" r="63953" b="22744"/>
        <a:stretch/>
      </xdr:blipFill>
      <xdr:spPr>
        <a:xfrm>
          <a:off x="9474840" y="15910560"/>
          <a:ext cx="100656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761040</xdr:colOff>
      <xdr:row>24</xdr:row>
      <xdr:rowOff>542880</xdr:rowOff>
    </xdr:to>
    <xdr:pic>
      <xdr:nvPicPr>
        <xdr:cNvPr id="43" name="图片 54" descr="IMG_20250815_103033.jpg"/>
        <xdr:cNvPicPr/>
      </xdr:nvPicPr>
      <xdr:blipFill>
        <a:blip r:embed="rId44"/>
        <a:stretch/>
      </xdr:blipFill>
      <xdr:spPr>
        <a:xfrm>
          <a:off x="8473320" y="15910560"/>
          <a:ext cx="76104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977760</xdr:colOff>
      <xdr:row>25</xdr:row>
      <xdr:rowOff>542880</xdr:rowOff>
    </xdr:to>
    <xdr:pic>
      <xdr:nvPicPr>
        <xdr:cNvPr id="44" name="Picture 2" descr=""/>
        <xdr:cNvPicPr/>
      </xdr:nvPicPr>
      <xdr:blipFill>
        <a:blip r:embed="rId45"/>
        <a:srcRect l="2353" t="27582" r="81584" b="56579"/>
        <a:stretch/>
      </xdr:blipFill>
      <xdr:spPr>
        <a:xfrm>
          <a:off x="9474840" y="16573680"/>
          <a:ext cx="97776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360</xdr:colOff>
      <xdr:row>25</xdr:row>
      <xdr:rowOff>0</xdr:rowOff>
    </xdr:from>
    <xdr:to>
      <xdr:col>21</xdr:col>
      <xdr:colOff>720</xdr:colOff>
      <xdr:row>25</xdr:row>
      <xdr:rowOff>340560</xdr:rowOff>
    </xdr:to>
    <xdr:pic>
      <xdr:nvPicPr>
        <xdr:cNvPr id="45" name="图片 56" descr="IMG_20250815_103039.jpg"/>
        <xdr:cNvPicPr/>
      </xdr:nvPicPr>
      <xdr:blipFill>
        <a:blip r:embed="rId46"/>
        <a:stretch/>
      </xdr:blipFill>
      <xdr:spPr>
        <a:xfrm rot="5400000">
          <a:off x="8804160" y="16242840"/>
          <a:ext cx="340560" cy="100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993960</xdr:colOff>
      <xdr:row>26</xdr:row>
      <xdr:rowOff>542880</xdr:rowOff>
    </xdr:to>
    <xdr:pic>
      <xdr:nvPicPr>
        <xdr:cNvPr id="46" name="Picture 2" descr=""/>
        <xdr:cNvPicPr/>
      </xdr:nvPicPr>
      <xdr:blipFill>
        <a:blip r:embed="rId47"/>
        <a:srcRect l="19883" t="27582" r="63958" b="56756"/>
        <a:stretch/>
      </xdr:blipFill>
      <xdr:spPr>
        <a:xfrm>
          <a:off x="9474840" y="17236440"/>
          <a:ext cx="99396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360</xdr:colOff>
      <xdr:row>26</xdr:row>
      <xdr:rowOff>0</xdr:rowOff>
    </xdr:from>
    <xdr:to>
      <xdr:col>21</xdr:col>
      <xdr:colOff>720</xdr:colOff>
      <xdr:row>26</xdr:row>
      <xdr:rowOff>365400</xdr:rowOff>
    </xdr:to>
    <xdr:pic>
      <xdr:nvPicPr>
        <xdr:cNvPr id="47" name="图片 58" descr="IMG_20250815_103043.jpg"/>
        <xdr:cNvPicPr/>
      </xdr:nvPicPr>
      <xdr:blipFill>
        <a:blip r:embed="rId48"/>
        <a:stretch/>
      </xdr:blipFill>
      <xdr:spPr>
        <a:xfrm rot="5400000">
          <a:off x="8791920" y="16918200"/>
          <a:ext cx="365400" cy="100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969840</xdr:colOff>
      <xdr:row>27</xdr:row>
      <xdr:rowOff>542880</xdr:rowOff>
    </xdr:to>
    <xdr:pic>
      <xdr:nvPicPr>
        <xdr:cNvPr id="48" name="Picture 2" descr=""/>
        <xdr:cNvPicPr/>
      </xdr:nvPicPr>
      <xdr:blipFill>
        <a:blip r:embed="rId49"/>
        <a:srcRect l="2353" t="44118" r="81684" b="40048"/>
        <a:stretch/>
      </xdr:blipFill>
      <xdr:spPr>
        <a:xfrm>
          <a:off x="9474840" y="17899560"/>
          <a:ext cx="96984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27</xdr:row>
      <xdr:rowOff>360</xdr:rowOff>
    </xdr:from>
    <xdr:to>
      <xdr:col>21</xdr:col>
      <xdr:colOff>360</xdr:colOff>
      <xdr:row>27</xdr:row>
      <xdr:rowOff>404280</xdr:rowOff>
    </xdr:to>
    <xdr:pic>
      <xdr:nvPicPr>
        <xdr:cNvPr id="49" name="图片 60" descr="IMG_20250815_103049.jpg"/>
        <xdr:cNvPicPr/>
      </xdr:nvPicPr>
      <xdr:blipFill>
        <a:blip r:embed="rId50"/>
        <a:stretch/>
      </xdr:blipFill>
      <xdr:spPr>
        <a:xfrm rot="16200000">
          <a:off x="8772120" y="17600760"/>
          <a:ext cx="403920" cy="100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982440</xdr:colOff>
      <xdr:row>28</xdr:row>
      <xdr:rowOff>542880</xdr:rowOff>
    </xdr:to>
    <xdr:pic>
      <xdr:nvPicPr>
        <xdr:cNvPr id="50" name="Picture 2" descr=""/>
        <xdr:cNvPicPr/>
      </xdr:nvPicPr>
      <xdr:blipFill>
        <a:blip r:embed="rId51"/>
        <a:srcRect l="19883" t="44118" r="63958" b="40048"/>
        <a:stretch/>
      </xdr:blipFill>
      <xdr:spPr>
        <a:xfrm>
          <a:off x="9474840" y="18562320"/>
          <a:ext cx="98244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28</xdr:row>
      <xdr:rowOff>360</xdr:rowOff>
    </xdr:from>
    <xdr:to>
      <xdr:col>20</xdr:col>
      <xdr:colOff>802080</xdr:colOff>
      <xdr:row>28</xdr:row>
      <xdr:rowOff>543240</xdr:rowOff>
    </xdr:to>
    <xdr:pic>
      <xdr:nvPicPr>
        <xdr:cNvPr id="51" name="图片 62" descr="IMG_20250815_103054.jpg"/>
        <xdr:cNvPicPr/>
      </xdr:nvPicPr>
      <xdr:blipFill>
        <a:blip r:embed="rId52"/>
        <a:stretch/>
      </xdr:blipFill>
      <xdr:spPr>
        <a:xfrm rot="16200000">
          <a:off x="8602920" y="18433080"/>
          <a:ext cx="542880" cy="80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989640</xdr:colOff>
      <xdr:row>29</xdr:row>
      <xdr:rowOff>543240</xdr:rowOff>
    </xdr:to>
    <xdr:pic>
      <xdr:nvPicPr>
        <xdr:cNvPr id="52" name="Picture 2" descr=""/>
        <xdr:cNvPicPr/>
      </xdr:nvPicPr>
      <xdr:blipFill>
        <a:blip r:embed="rId53"/>
        <a:srcRect l="2353" t="61708" r="81558" b="22613"/>
        <a:stretch/>
      </xdr:blipFill>
      <xdr:spPr>
        <a:xfrm>
          <a:off x="9474840" y="19225440"/>
          <a:ext cx="989640" cy="5432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360</xdr:colOff>
      <xdr:row>29</xdr:row>
      <xdr:rowOff>0</xdr:rowOff>
    </xdr:from>
    <xdr:to>
      <xdr:col>21</xdr:col>
      <xdr:colOff>720</xdr:colOff>
      <xdr:row>29</xdr:row>
      <xdr:rowOff>471960</xdr:rowOff>
    </xdr:to>
    <xdr:pic>
      <xdr:nvPicPr>
        <xdr:cNvPr id="53" name="图片 64" descr="IMG_20250815_103100.jpg"/>
        <xdr:cNvPicPr/>
      </xdr:nvPicPr>
      <xdr:blipFill>
        <a:blip r:embed="rId54"/>
        <a:stretch/>
      </xdr:blipFill>
      <xdr:spPr>
        <a:xfrm rot="5400000">
          <a:off x="8738640" y="18960480"/>
          <a:ext cx="471960" cy="100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360</xdr:colOff>
      <xdr:row>30</xdr:row>
      <xdr:rowOff>0</xdr:rowOff>
    </xdr:from>
    <xdr:to>
      <xdr:col>21</xdr:col>
      <xdr:colOff>720</xdr:colOff>
      <xdr:row>30</xdr:row>
      <xdr:rowOff>491040</xdr:rowOff>
    </xdr:to>
    <xdr:pic>
      <xdr:nvPicPr>
        <xdr:cNvPr id="54" name="图片 66" descr="IMG_20250815_103105.jpg"/>
        <xdr:cNvPicPr/>
      </xdr:nvPicPr>
      <xdr:blipFill>
        <a:blip r:embed="rId55"/>
        <a:stretch/>
      </xdr:blipFill>
      <xdr:spPr>
        <a:xfrm rot="5400000">
          <a:off x="8728920" y="19632600"/>
          <a:ext cx="491040" cy="100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31</xdr:row>
      <xdr:rowOff>360</xdr:rowOff>
    </xdr:from>
    <xdr:to>
      <xdr:col>20</xdr:col>
      <xdr:colOff>584280</xdr:colOff>
      <xdr:row>31</xdr:row>
      <xdr:rowOff>543240</xdr:rowOff>
    </xdr:to>
    <xdr:pic>
      <xdr:nvPicPr>
        <xdr:cNvPr id="55" name="图片 67" descr="IMG_20250815_103109.jpg"/>
        <xdr:cNvPicPr/>
      </xdr:nvPicPr>
      <xdr:blipFill>
        <a:blip r:embed="rId56"/>
        <a:stretch/>
      </xdr:blipFill>
      <xdr:spPr>
        <a:xfrm rot="16200000">
          <a:off x="8493840" y="20530800"/>
          <a:ext cx="542880" cy="584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452520</xdr:colOff>
      <xdr:row>31</xdr:row>
      <xdr:rowOff>24120</xdr:rowOff>
    </xdr:from>
    <xdr:to>
      <xdr:col>21</xdr:col>
      <xdr:colOff>418680</xdr:colOff>
      <xdr:row>31</xdr:row>
      <xdr:rowOff>567000</xdr:rowOff>
    </xdr:to>
    <xdr:pic>
      <xdr:nvPicPr>
        <xdr:cNvPr id="56" name="图片 68" descr="IMG_20250815_103116.jpg"/>
        <xdr:cNvPicPr/>
      </xdr:nvPicPr>
      <xdr:blipFill>
        <a:blip r:embed="rId57"/>
        <a:stretch/>
      </xdr:blipFill>
      <xdr:spPr>
        <a:xfrm>
          <a:off x="8925840" y="20575440"/>
          <a:ext cx="96768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31</xdr:row>
      <xdr:rowOff>360</xdr:rowOff>
    </xdr:from>
    <xdr:to>
      <xdr:col>21</xdr:col>
      <xdr:colOff>571680</xdr:colOff>
      <xdr:row>31</xdr:row>
      <xdr:rowOff>543240</xdr:rowOff>
    </xdr:to>
    <xdr:pic>
      <xdr:nvPicPr>
        <xdr:cNvPr id="57" name="图片 69" descr="IMG_20250815_103122.jpg"/>
        <xdr:cNvPicPr/>
      </xdr:nvPicPr>
      <xdr:blipFill>
        <a:blip r:embed="rId58"/>
        <a:stretch/>
      </xdr:blipFill>
      <xdr:spPr>
        <a:xfrm rot="16200000">
          <a:off x="9489240" y="20537280"/>
          <a:ext cx="542880" cy="57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32</xdr:row>
      <xdr:rowOff>360</xdr:rowOff>
    </xdr:from>
    <xdr:to>
      <xdr:col>21</xdr:col>
      <xdr:colOff>360</xdr:colOff>
      <xdr:row>32</xdr:row>
      <xdr:rowOff>482760</xdr:rowOff>
    </xdr:to>
    <xdr:pic>
      <xdr:nvPicPr>
        <xdr:cNvPr id="58" name="图片 71" descr="IMG_20250815_103127.jpg"/>
        <xdr:cNvPicPr/>
      </xdr:nvPicPr>
      <xdr:blipFill>
        <a:blip r:embed="rId59"/>
        <a:srcRect l="40543" t="11722" r="33308" b="16063"/>
        <a:stretch/>
      </xdr:blipFill>
      <xdr:spPr>
        <a:xfrm rot="16200000">
          <a:off x="8732880" y="20954520"/>
          <a:ext cx="482400" cy="100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33</xdr:row>
      <xdr:rowOff>360</xdr:rowOff>
    </xdr:from>
    <xdr:to>
      <xdr:col>20</xdr:col>
      <xdr:colOff>921240</xdr:colOff>
      <xdr:row>33</xdr:row>
      <xdr:rowOff>543240</xdr:rowOff>
    </xdr:to>
    <xdr:pic>
      <xdr:nvPicPr>
        <xdr:cNvPr id="59" name="图片 73" descr="IMG_20240730_142459.jpg"/>
        <xdr:cNvPicPr/>
      </xdr:nvPicPr>
      <xdr:blipFill>
        <a:blip r:embed="rId60"/>
        <a:srcRect l="29891" t="28022" r="21148" b="9727"/>
        <a:stretch/>
      </xdr:blipFill>
      <xdr:spPr>
        <a:xfrm rot="16200000">
          <a:off x="8662320" y="21688200"/>
          <a:ext cx="542880" cy="921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20</xdr:col>
      <xdr:colOff>0</xdr:colOff>
      <xdr:row>34</xdr:row>
      <xdr:rowOff>0</xdr:rowOff>
    </xdr:from>
    <xdr:to>
      <xdr:col>20</xdr:col>
      <xdr:colOff>973080</xdr:colOff>
      <xdr:row>34</xdr:row>
      <xdr:rowOff>662400</xdr:rowOff>
    </xdr:to>
    <xdr:pic>
      <xdr:nvPicPr>
        <xdr:cNvPr id="60" name="图片 74" descr=""/>
        <xdr:cNvPicPr/>
      </xdr:nvPicPr>
      <xdr:blipFill>
        <a:blip r:embed="rId61"/>
        <a:stretch/>
      </xdr:blipFill>
      <xdr:spPr>
        <a:xfrm>
          <a:off x="8473320" y="22539960"/>
          <a:ext cx="973080" cy="6624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34</xdr:row>
      <xdr:rowOff>0</xdr:rowOff>
    </xdr:from>
    <xdr:to>
      <xdr:col>21</xdr:col>
      <xdr:colOff>1252080</xdr:colOff>
      <xdr:row>34</xdr:row>
      <xdr:rowOff>627120</xdr:rowOff>
    </xdr:to>
    <xdr:pic>
      <xdr:nvPicPr>
        <xdr:cNvPr id="61" name="图片 75" descr=""/>
        <xdr:cNvPicPr/>
      </xdr:nvPicPr>
      <xdr:blipFill>
        <a:blip r:embed="rId62"/>
        <a:stretch/>
      </xdr:blipFill>
      <xdr:spPr>
        <a:xfrm>
          <a:off x="9474840" y="22539960"/>
          <a:ext cx="1252080" cy="627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21</xdr:col>
      <xdr:colOff>1000440</xdr:colOff>
      <xdr:row>32</xdr:row>
      <xdr:rowOff>542880</xdr:rowOff>
    </xdr:to>
    <xdr:pic>
      <xdr:nvPicPr>
        <xdr:cNvPr id="62" name="图片 80" descr=""/>
        <xdr:cNvPicPr/>
      </xdr:nvPicPr>
      <xdr:blipFill>
        <a:blip r:embed="rId63"/>
        <a:stretch/>
      </xdr:blipFill>
      <xdr:spPr>
        <a:xfrm>
          <a:off x="9474840" y="21214080"/>
          <a:ext cx="100044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990720</xdr:colOff>
      <xdr:row>33</xdr:row>
      <xdr:rowOff>542880</xdr:rowOff>
    </xdr:to>
    <xdr:pic>
      <xdr:nvPicPr>
        <xdr:cNvPr id="63" name="图片 81" descr=""/>
        <xdr:cNvPicPr/>
      </xdr:nvPicPr>
      <xdr:blipFill>
        <a:blip r:embed="rId64"/>
        <a:stretch/>
      </xdr:blipFill>
      <xdr:spPr>
        <a:xfrm>
          <a:off x="9474840" y="21877200"/>
          <a:ext cx="99072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21</xdr:col>
      <xdr:colOff>1011960</xdr:colOff>
      <xdr:row>30</xdr:row>
      <xdr:rowOff>542880</xdr:rowOff>
    </xdr:to>
    <xdr:pic>
      <xdr:nvPicPr>
        <xdr:cNvPr id="64" name="图片 70" descr=""/>
        <xdr:cNvPicPr/>
      </xdr:nvPicPr>
      <xdr:blipFill>
        <a:blip r:embed="rId65"/>
        <a:stretch/>
      </xdr:blipFill>
      <xdr:spPr>
        <a:xfrm>
          <a:off x="9474840" y="19888200"/>
          <a:ext cx="101196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723240</xdr:colOff>
      <xdr:row>23</xdr:row>
      <xdr:rowOff>542880</xdr:rowOff>
    </xdr:to>
    <xdr:pic>
      <xdr:nvPicPr>
        <xdr:cNvPr id="65" name="图片 72" descr="IMG_20250815_103027.jpg"/>
        <xdr:cNvPicPr/>
      </xdr:nvPicPr>
      <xdr:blipFill>
        <a:blip r:embed="rId66"/>
        <a:stretch/>
      </xdr:blipFill>
      <xdr:spPr>
        <a:xfrm>
          <a:off x="8473320" y="15247800"/>
          <a:ext cx="72324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1019160</xdr:colOff>
      <xdr:row>14</xdr:row>
      <xdr:rowOff>542880</xdr:rowOff>
    </xdr:to>
    <xdr:pic>
      <xdr:nvPicPr>
        <xdr:cNvPr id="66" name="图片 84" descr=""/>
        <xdr:cNvPicPr/>
      </xdr:nvPicPr>
      <xdr:blipFill>
        <a:blip r:embed="rId67"/>
        <a:stretch/>
      </xdr:blipFill>
      <xdr:spPr>
        <a:xfrm>
          <a:off x="9474840" y="9281160"/>
          <a:ext cx="101916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1004040</xdr:colOff>
      <xdr:row>15</xdr:row>
      <xdr:rowOff>542880</xdr:rowOff>
    </xdr:to>
    <xdr:pic>
      <xdr:nvPicPr>
        <xdr:cNvPr id="67" name="图片 85" descr=""/>
        <xdr:cNvPicPr/>
      </xdr:nvPicPr>
      <xdr:blipFill>
        <a:blip r:embed="rId68"/>
        <a:stretch/>
      </xdr:blipFill>
      <xdr:spPr>
        <a:xfrm>
          <a:off x="9474840" y="9944280"/>
          <a:ext cx="100404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1019880</xdr:colOff>
      <xdr:row>16</xdr:row>
      <xdr:rowOff>542880</xdr:rowOff>
    </xdr:to>
    <xdr:pic>
      <xdr:nvPicPr>
        <xdr:cNvPr id="68" name="图片 86" descr=""/>
        <xdr:cNvPicPr/>
      </xdr:nvPicPr>
      <xdr:blipFill>
        <a:blip r:embed="rId69"/>
        <a:stretch/>
      </xdr:blipFill>
      <xdr:spPr>
        <a:xfrm>
          <a:off x="9474840" y="10607040"/>
          <a:ext cx="101988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36</xdr:row>
      <xdr:rowOff>0</xdr:rowOff>
    </xdr:from>
    <xdr:to>
      <xdr:col>21</xdr:col>
      <xdr:colOff>1137960</xdr:colOff>
      <xdr:row>36</xdr:row>
      <xdr:rowOff>662400</xdr:rowOff>
    </xdr:to>
    <xdr:pic>
      <xdr:nvPicPr>
        <xdr:cNvPr id="69" name="图片 87" descr=""/>
        <xdr:cNvPicPr/>
      </xdr:nvPicPr>
      <xdr:blipFill>
        <a:blip r:embed="rId70"/>
        <a:stretch/>
      </xdr:blipFill>
      <xdr:spPr>
        <a:xfrm>
          <a:off x="9474840" y="23865840"/>
          <a:ext cx="1137960" cy="6624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36</xdr:row>
      <xdr:rowOff>0</xdr:rowOff>
    </xdr:from>
    <xdr:to>
      <xdr:col>20</xdr:col>
      <xdr:colOff>792720</xdr:colOff>
      <xdr:row>36</xdr:row>
      <xdr:rowOff>662400</xdr:rowOff>
    </xdr:to>
    <xdr:pic>
      <xdr:nvPicPr>
        <xdr:cNvPr id="70" name="图片 88" descr=""/>
        <xdr:cNvPicPr/>
      </xdr:nvPicPr>
      <xdr:blipFill>
        <a:blip r:embed="rId71"/>
        <a:stretch/>
      </xdr:blipFill>
      <xdr:spPr>
        <a:xfrm>
          <a:off x="8473320" y="23865840"/>
          <a:ext cx="792720" cy="6624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35</xdr:row>
      <xdr:rowOff>0</xdr:rowOff>
    </xdr:from>
    <xdr:to>
      <xdr:col>21</xdr:col>
      <xdr:colOff>1240560</xdr:colOff>
      <xdr:row>35</xdr:row>
      <xdr:rowOff>661320</xdr:rowOff>
    </xdr:to>
    <xdr:pic>
      <xdr:nvPicPr>
        <xdr:cNvPr id="71" name="图片 89" descr=""/>
        <xdr:cNvPicPr/>
      </xdr:nvPicPr>
      <xdr:blipFill>
        <a:blip r:embed="rId72"/>
        <a:stretch/>
      </xdr:blipFill>
      <xdr:spPr>
        <a:xfrm>
          <a:off x="9474840" y="23203080"/>
          <a:ext cx="1240560" cy="6613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35</xdr:row>
      <xdr:rowOff>0</xdr:rowOff>
    </xdr:from>
    <xdr:to>
      <xdr:col>20</xdr:col>
      <xdr:colOff>792360</xdr:colOff>
      <xdr:row>35</xdr:row>
      <xdr:rowOff>662040</xdr:rowOff>
    </xdr:to>
    <xdr:pic>
      <xdr:nvPicPr>
        <xdr:cNvPr id="72" name="图片 90" descr=""/>
        <xdr:cNvPicPr/>
      </xdr:nvPicPr>
      <xdr:blipFill>
        <a:blip r:embed="rId73"/>
        <a:stretch/>
      </xdr:blipFill>
      <xdr:spPr>
        <a:xfrm>
          <a:off x="8473320" y="23203080"/>
          <a:ext cx="792360" cy="6620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21</xdr:col>
      <xdr:colOff>360</xdr:colOff>
      <xdr:row>42</xdr:row>
      <xdr:rowOff>523440</xdr:rowOff>
    </xdr:to>
    <xdr:pic>
      <xdr:nvPicPr>
        <xdr:cNvPr id="73" name="图片 104" descr="IMG_20250703_143251"/>
        <xdr:cNvPicPr/>
      </xdr:nvPicPr>
      <xdr:blipFill>
        <a:blip r:embed="rId74"/>
        <a:stretch/>
      </xdr:blipFill>
      <xdr:spPr>
        <a:xfrm>
          <a:off x="8473320" y="27843480"/>
          <a:ext cx="100188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930960</xdr:colOff>
      <xdr:row>42</xdr:row>
      <xdr:rowOff>542880</xdr:rowOff>
    </xdr:to>
    <xdr:pic>
      <xdr:nvPicPr>
        <xdr:cNvPr id="74" name="图片 105" descr="IMG_20250703_142642"/>
        <xdr:cNvPicPr/>
      </xdr:nvPicPr>
      <xdr:blipFill>
        <a:blip r:embed="rId75"/>
        <a:stretch/>
      </xdr:blipFill>
      <xdr:spPr>
        <a:xfrm>
          <a:off x="8473320" y="27843480"/>
          <a:ext cx="93096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520200</xdr:colOff>
      <xdr:row>42</xdr:row>
      <xdr:rowOff>542880</xdr:rowOff>
    </xdr:to>
    <xdr:pic>
      <xdr:nvPicPr>
        <xdr:cNvPr id="75" name="图片 106" descr="IMG_20250703_161525"/>
        <xdr:cNvPicPr/>
      </xdr:nvPicPr>
      <xdr:blipFill>
        <a:blip r:embed="rId76"/>
        <a:stretch/>
      </xdr:blipFill>
      <xdr:spPr>
        <a:xfrm>
          <a:off x="8473320" y="27843480"/>
          <a:ext cx="52020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1007640</xdr:colOff>
      <xdr:row>42</xdr:row>
      <xdr:rowOff>542520</xdr:rowOff>
    </xdr:to>
    <xdr:pic>
      <xdr:nvPicPr>
        <xdr:cNvPr id="76" name="图片 107" descr=""/>
        <xdr:cNvPicPr/>
      </xdr:nvPicPr>
      <xdr:blipFill>
        <a:blip r:embed="rId77"/>
        <a:stretch/>
      </xdr:blipFill>
      <xdr:spPr>
        <a:xfrm>
          <a:off x="9474840" y="27843480"/>
          <a:ext cx="1007640" cy="542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21</xdr:col>
      <xdr:colOff>360</xdr:colOff>
      <xdr:row>43</xdr:row>
      <xdr:rowOff>157320</xdr:rowOff>
    </xdr:to>
    <xdr:pic>
      <xdr:nvPicPr>
        <xdr:cNvPr id="77" name="图片 108" descr=""/>
        <xdr:cNvPicPr/>
      </xdr:nvPicPr>
      <xdr:blipFill>
        <a:blip r:embed="rId78"/>
        <a:stretch/>
      </xdr:blipFill>
      <xdr:spPr>
        <a:xfrm>
          <a:off x="8473320" y="28506600"/>
          <a:ext cx="1001880" cy="1573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1004760</xdr:colOff>
      <xdr:row>43</xdr:row>
      <xdr:rowOff>542880</xdr:rowOff>
    </xdr:to>
    <xdr:pic>
      <xdr:nvPicPr>
        <xdr:cNvPr id="78" name="图片 109" descr=""/>
        <xdr:cNvPicPr/>
      </xdr:nvPicPr>
      <xdr:blipFill>
        <a:blip r:embed="rId79"/>
        <a:stretch/>
      </xdr:blipFill>
      <xdr:spPr>
        <a:xfrm>
          <a:off x="9474840" y="28506600"/>
          <a:ext cx="100476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822960</xdr:colOff>
      <xdr:row>44</xdr:row>
      <xdr:rowOff>542880</xdr:rowOff>
    </xdr:to>
    <xdr:pic>
      <xdr:nvPicPr>
        <xdr:cNvPr id="79" name="图片 110" descr=""/>
        <xdr:cNvPicPr/>
      </xdr:nvPicPr>
      <xdr:blipFill>
        <a:blip r:embed="rId80"/>
        <a:stretch/>
      </xdr:blipFill>
      <xdr:spPr>
        <a:xfrm>
          <a:off x="8473320" y="29169360"/>
          <a:ext cx="82296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996840</xdr:colOff>
      <xdr:row>44</xdr:row>
      <xdr:rowOff>542880</xdr:rowOff>
    </xdr:to>
    <xdr:pic>
      <xdr:nvPicPr>
        <xdr:cNvPr id="80" name="图片 111" descr=""/>
        <xdr:cNvPicPr/>
      </xdr:nvPicPr>
      <xdr:blipFill>
        <a:blip r:embed="rId81"/>
        <a:stretch/>
      </xdr:blipFill>
      <xdr:spPr>
        <a:xfrm>
          <a:off x="9474840" y="29169360"/>
          <a:ext cx="99684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21</xdr:col>
      <xdr:colOff>360</xdr:colOff>
      <xdr:row>45</xdr:row>
      <xdr:rowOff>343440</xdr:rowOff>
    </xdr:to>
    <xdr:pic>
      <xdr:nvPicPr>
        <xdr:cNvPr id="81" name="图片 112" descr=""/>
        <xdr:cNvPicPr/>
      </xdr:nvPicPr>
      <xdr:blipFill>
        <a:blip r:embed="rId82"/>
        <a:stretch/>
      </xdr:blipFill>
      <xdr:spPr>
        <a:xfrm>
          <a:off x="8473320" y="29832480"/>
          <a:ext cx="1001880" cy="343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1013760</xdr:colOff>
      <xdr:row>45</xdr:row>
      <xdr:rowOff>543240</xdr:rowOff>
    </xdr:to>
    <xdr:pic>
      <xdr:nvPicPr>
        <xdr:cNvPr id="82" name="图片 113" descr=""/>
        <xdr:cNvPicPr/>
      </xdr:nvPicPr>
      <xdr:blipFill>
        <a:blip r:embed="rId83"/>
        <a:stretch/>
      </xdr:blipFill>
      <xdr:spPr>
        <a:xfrm>
          <a:off x="9474840" y="29832480"/>
          <a:ext cx="1013760" cy="543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21</xdr:col>
      <xdr:colOff>360</xdr:colOff>
      <xdr:row>46</xdr:row>
      <xdr:rowOff>143640</xdr:rowOff>
    </xdr:to>
    <xdr:pic>
      <xdr:nvPicPr>
        <xdr:cNvPr id="83" name="图片 114" descr=""/>
        <xdr:cNvPicPr/>
      </xdr:nvPicPr>
      <xdr:blipFill>
        <a:blip r:embed="rId84"/>
        <a:srcRect l="0" t="53142" r="739" b="0"/>
        <a:stretch/>
      </xdr:blipFill>
      <xdr:spPr>
        <a:xfrm>
          <a:off x="8473320" y="30495240"/>
          <a:ext cx="1001880" cy="1436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1002600</xdr:colOff>
      <xdr:row>46</xdr:row>
      <xdr:rowOff>542880</xdr:rowOff>
    </xdr:to>
    <xdr:pic>
      <xdr:nvPicPr>
        <xdr:cNvPr id="84" name="图片 115" descr=""/>
        <xdr:cNvPicPr/>
      </xdr:nvPicPr>
      <xdr:blipFill>
        <a:blip r:embed="rId85"/>
        <a:stretch/>
      </xdr:blipFill>
      <xdr:spPr>
        <a:xfrm>
          <a:off x="9474840" y="30495240"/>
          <a:ext cx="1002600" cy="542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791280</xdr:colOff>
      <xdr:row>37</xdr:row>
      <xdr:rowOff>543240</xdr:rowOff>
    </xdr:to>
    <xdr:pic>
      <xdr:nvPicPr>
        <xdr:cNvPr id="85" name="图片 1" descr=""/>
        <xdr:cNvPicPr/>
      </xdr:nvPicPr>
      <xdr:blipFill>
        <a:blip r:embed="rId86"/>
        <a:stretch/>
      </xdr:blipFill>
      <xdr:spPr>
        <a:xfrm>
          <a:off x="8473320" y="24528960"/>
          <a:ext cx="791280" cy="543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982080</xdr:colOff>
      <xdr:row>37</xdr:row>
      <xdr:rowOff>543240</xdr:rowOff>
    </xdr:to>
    <xdr:pic>
      <xdr:nvPicPr>
        <xdr:cNvPr id="86" name="图片 2" descr=""/>
        <xdr:cNvPicPr/>
      </xdr:nvPicPr>
      <xdr:blipFill>
        <a:blip r:embed="rId87"/>
        <a:stretch/>
      </xdr:blipFill>
      <xdr:spPr>
        <a:xfrm>
          <a:off x="9474840" y="24528960"/>
          <a:ext cx="982080" cy="543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38</xdr:row>
      <xdr:rowOff>0</xdr:rowOff>
    </xdr:from>
    <xdr:to>
      <xdr:col>21</xdr:col>
      <xdr:colOff>934560</xdr:colOff>
      <xdr:row>38</xdr:row>
      <xdr:rowOff>542880</xdr:rowOff>
    </xdr:to>
    <xdr:pic>
      <xdr:nvPicPr>
        <xdr:cNvPr id="87" name="Picture 1" descr=""/>
        <xdr:cNvPicPr/>
      </xdr:nvPicPr>
      <xdr:blipFill>
        <a:blip r:embed="rId88"/>
        <a:srcRect l="2412" t="27561" r="81563" b="56386"/>
        <a:stretch/>
      </xdr:blipFill>
      <xdr:spPr>
        <a:xfrm>
          <a:off x="9474840" y="25191720"/>
          <a:ext cx="93456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38</xdr:row>
      <xdr:rowOff>360</xdr:rowOff>
    </xdr:from>
    <xdr:to>
      <xdr:col>20</xdr:col>
      <xdr:colOff>885600</xdr:colOff>
      <xdr:row>38</xdr:row>
      <xdr:rowOff>543240</xdr:rowOff>
    </xdr:to>
    <xdr:pic>
      <xdr:nvPicPr>
        <xdr:cNvPr id="88" name="图片 4" descr="IMG_20250827_100237.jpg"/>
        <xdr:cNvPicPr/>
      </xdr:nvPicPr>
      <xdr:blipFill>
        <a:blip r:embed="rId89"/>
        <a:srcRect l="9066" t="3021" r="0" b="9282"/>
        <a:stretch/>
      </xdr:blipFill>
      <xdr:spPr>
        <a:xfrm rot="16200000">
          <a:off x="8644680" y="25020720"/>
          <a:ext cx="54288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1022400</xdr:colOff>
      <xdr:row>39</xdr:row>
      <xdr:rowOff>542880</xdr:rowOff>
    </xdr:to>
    <xdr:pic>
      <xdr:nvPicPr>
        <xdr:cNvPr id="89" name="Picture 1" descr=""/>
        <xdr:cNvPicPr/>
      </xdr:nvPicPr>
      <xdr:blipFill>
        <a:blip r:embed="rId90"/>
        <a:srcRect l="19722" t="27561" r="64019" b="56810"/>
        <a:stretch/>
      </xdr:blipFill>
      <xdr:spPr>
        <a:xfrm>
          <a:off x="9474840" y="25854840"/>
          <a:ext cx="102240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869760</xdr:colOff>
      <xdr:row>39</xdr:row>
      <xdr:rowOff>542880</xdr:rowOff>
    </xdr:to>
    <xdr:pic>
      <xdr:nvPicPr>
        <xdr:cNvPr id="90" name="图片 12" descr="IMG_20250827_100343.jpg"/>
        <xdr:cNvPicPr/>
      </xdr:nvPicPr>
      <xdr:blipFill>
        <a:blip r:embed="rId91"/>
        <a:srcRect l="15296" t="5285" r="18373" b="8537"/>
        <a:stretch/>
      </xdr:blipFill>
      <xdr:spPr>
        <a:xfrm>
          <a:off x="8473320" y="25854840"/>
          <a:ext cx="86976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979560</xdr:colOff>
      <xdr:row>40</xdr:row>
      <xdr:rowOff>542880</xdr:rowOff>
    </xdr:to>
    <xdr:pic>
      <xdr:nvPicPr>
        <xdr:cNvPr id="91" name="Picture 1" descr=""/>
        <xdr:cNvPicPr/>
      </xdr:nvPicPr>
      <xdr:blipFill>
        <a:blip r:embed="rId92"/>
        <a:srcRect l="2412" t="44668" r="81447" b="39233"/>
        <a:stretch/>
      </xdr:blipFill>
      <xdr:spPr>
        <a:xfrm>
          <a:off x="9474840" y="26517600"/>
          <a:ext cx="97956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954720</xdr:colOff>
      <xdr:row>40</xdr:row>
      <xdr:rowOff>542880</xdr:rowOff>
    </xdr:to>
    <xdr:pic>
      <xdr:nvPicPr>
        <xdr:cNvPr id="92" name="图片 35" descr="IMG_20250827_100408.jpg"/>
        <xdr:cNvPicPr/>
      </xdr:nvPicPr>
      <xdr:blipFill>
        <a:blip r:embed="rId93"/>
        <a:srcRect l="12444" t="4486" r="18958" b="5556"/>
        <a:stretch/>
      </xdr:blipFill>
      <xdr:spPr>
        <a:xfrm>
          <a:off x="8473320" y="26517600"/>
          <a:ext cx="95472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41</xdr:row>
      <xdr:rowOff>0</xdr:rowOff>
    </xdr:from>
    <xdr:to>
      <xdr:col>21</xdr:col>
      <xdr:colOff>997920</xdr:colOff>
      <xdr:row>41</xdr:row>
      <xdr:rowOff>542880</xdr:rowOff>
    </xdr:to>
    <xdr:pic>
      <xdr:nvPicPr>
        <xdr:cNvPr id="93" name="Picture 1" descr=""/>
        <xdr:cNvPicPr/>
      </xdr:nvPicPr>
      <xdr:blipFill>
        <a:blip r:embed="rId94"/>
        <a:srcRect l="19840" t="44878" r="64019" b="39233"/>
        <a:stretch/>
      </xdr:blipFill>
      <xdr:spPr>
        <a:xfrm>
          <a:off x="9474840" y="27180720"/>
          <a:ext cx="997920" cy="5428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20</xdr:col>
      <xdr:colOff>360</xdr:colOff>
      <xdr:row>41</xdr:row>
      <xdr:rowOff>0</xdr:rowOff>
    </xdr:from>
    <xdr:to>
      <xdr:col>20</xdr:col>
      <xdr:colOff>752040</xdr:colOff>
      <xdr:row>41</xdr:row>
      <xdr:rowOff>542880</xdr:rowOff>
    </xdr:to>
    <xdr:pic>
      <xdr:nvPicPr>
        <xdr:cNvPr id="94" name="图片 39" descr="IMG_20250827_100501.jpg"/>
        <xdr:cNvPicPr/>
      </xdr:nvPicPr>
      <xdr:blipFill>
        <a:blip r:embed="rId95"/>
        <a:srcRect l="16045" t="17323" r="13380" b="9342"/>
        <a:stretch/>
      </xdr:blipFill>
      <xdr:spPr>
        <a:xfrm rot="5400000">
          <a:off x="8578080" y="27076320"/>
          <a:ext cx="542880" cy="751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D46" activePane="bottomLeft" state="frozen"/>
      <selection pane="topLeft" activeCell="A1" activeCellId="0" sqref="A1"/>
      <selection pane="bottomLeft" activeCell="B49" activeCellId="0" sqref="B49"/>
    </sheetView>
  </sheetViews>
  <sheetFormatPr defaultColWidth="9.00390625" defaultRowHeight="52.2" zeroHeight="false" outlineLevelRow="0" outlineLevelCol="0"/>
  <cols>
    <col collapsed="false" customWidth="true" hidden="false" outlineLevel="0" max="1" min="1" style="1" width="26.88"/>
    <col collapsed="false" customWidth="true" hidden="false" outlineLevel="0" max="2" min="2" style="1" width="47.57"/>
    <col collapsed="false" customWidth="true" hidden="false" outlineLevel="0" max="3" min="3" style="2" width="22.88"/>
    <col collapsed="false" customWidth="true" hidden="true" outlineLevel="0" max="4" min="4" style="2" width="17.76"/>
    <col collapsed="false" customWidth="true" hidden="true" outlineLevel="0" max="6" min="5" style="2" width="36.76"/>
    <col collapsed="false" customWidth="false" hidden="true" outlineLevel="0" max="7" min="7" style="2" width="9"/>
    <col collapsed="false" customWidth="true" hidden="true" outlineLevel="0" max="8" min="8" style="2" width="13.88"/>
    <col collapsed="false" customWidth="true" hidden="true" outlineLevel="0" max="9" min="9" style="2" width="14.67"/>
    <col collapsed="false" customWidth="true" hidden="true" outlineLevel="0" max="10" min="10" style="3" width="20.11"/>
    <col collapsed="false" customWidth="true" hidden="true" outlineLevel="0" max="11" min="11" style="3" width="13.56"/>
    <col collapsed="false" customWidth="true" hidden="true" outlineLevel="0" max="12" min="12" style="3" width="12.67"/>
    <col collapsed="false" customWidth="true" hidden="true" outlineLevel="0" max="13" min="13" style="3" width="47.67"/>
    <col collapsed="false" customWidth="true" hidden="true" outlineLevel="0" max="14" min="14" style="3" width="17.11"/>
    <col collapsed="false" customWidth="true" hidden="false" outlineLevel="0" max="15" min="15" style="3" width="22.88"/>
    <col collapsed="false" customWidth="true" hidden="true" outlineLevel="0" max="17" min="16" style="2" width="14.11"/>
    <col collapsed="false" customWidth="true" hidden="true" outlineLevel="0" max="18" min="18" style="2" width="21"/>
    <col collapsed="false" customWidth="true" hidden="true" outlineLevel="0" max="19" min="19" style="2" width="15.88"/>
    <col collapsed="false" customWidth="true" hidden="true" outlineLevel="0" max="20" min="20" style="2" width="15.78"/>
    <col collapsed="false" customWidth="true" hidden="false" outlineLevel="0" max="21" min="21" style="2" width="14.21"/>
    <col collapsed="false" customWidth="true" hidden="false" outlineLevel="0" max="22" min="22" style="2" width="17.76"/>
    <col collapsed="false" customWidth="true" hidden="false" outlineLevel="0" max="23" min="23" style="1" width="14.21"/>
    <col collapsed="false" customWidth="true" hidden="false" outlineLevel="0" max="25" min="24" style="4" width="16.44"/>
    <col collapsed="false" customWidth="true" hidden="false" outlineLevel="0" max="26" min="26" style="5" width="15"/>
    <col collapsed="false" customWidth="true" hidden="false" outlineLevel="0" max="27" min="27" style="1" width="17"/>
    <col collapsed="false" customWidth="true" hidden="false" outlineLevel="0" max="28" min="28" style="2" width="10.66"/>
    <col collapsed="false" customWidth="true" hidden="false" outlineLevel="0" max="29" min="29" style="6" width="11.67"/>
    <col collapsed="false" customWidth="true" hidden="false" outlineLevel="0" max="30" min="30" style="5" width="11.67"/>
    <col collapsed="false" customWidth="true" hidden="false" outlineLevel="0" max="31" min="31" style="2" width="19.67"/>
    <col collapsed="false" customWidth="true" hidden="false" outlineLevel="0" max="32" min="32" style="2" width="18.11"/>
    <col collapsed="false" customWidth="true" hidden="false" outlineLevel="0" max="33" min="33" style="2" width="22.88"/>
    <col collapsed="false" customWidth="true" hidden="false" outlineLevel="0" max="34" min="34" style="2" width="17"/>
    <col collapsed="false" customWidth="true" hidden="false" outlineLevel="0" max="35" min="35" style="2" width="11.44"/>
    <col collapsed="false" customWidth="true" hidden="false" outlineLevel="0" max="36" min="36" style="2" width="14.88"/>
    <col collapsed="false" customWidth="false" hidden="false" outlineLevel="0" max="16384" min="37" style="2" width="9"/>
  </cols>
  <sheetData>
    <row r="1" s="12" customFormat="true" ht="52.2" hidden="false" customHeight="true" outlineLevel="0" collapsed="false">
      <c r="A1" s="7" t="s">
        <v>0</v>
      </c>
      <c r="B1" s="7"/>
      <c r="C1" s="8" t="s">
        <v>1</v>
      </c>
      <c r="D1" s="8" t="s">
        <v>2</v>
      </c>
      <c r="E1" s="8"/>
      <c r="F1" s="8" t="s">
        <v>3</v>
      </c>
      <c r="G1" s="9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9" t="s">
        <v>10</v>
      </c>
      <c r="N1" s="9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10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1</v>
      </c>
      <c r="AH1" s="8" t="s">
        <v>30</v>
      </c>
      <c r="AI1" s="11" t="s">
        <v>31</v>
      </c>
    </row>
    <row r="2" customFormat="false" ht="52.2" hidden="false" customHeight="true" outlineLevel="0" collapsed="false">
      <c r="A2" s="13" t="s">
        <v>32</v>
      </c>
      <c r="B2" s="14" t="s">
        <v>33</v>
      </c>
      <c r="C2" s="13" t="s">
        <v>32</v>
      </c>
      <c r="D2" s="15" t="s">
        <v>34</v>
      </c>
      <c r="E2" s="15"/>
      <c r="F2" s="13" t="s">
        <v>35</v>
      </c>
      <c r="G2" s="16"/>
      <c r="H2" s="17" t="s">
        <v>36</v>
      </c>
      <c r="I2" s="2" t="s">
        <v>36</v>
      </c>
      <c r="J2" s="16" t="s">
        <v>37</v>
      </c>
      <c r="K2" s="13" t="n">
        <v>8466200090</v>
      </c>
      <c r="L2" s="13" t="n">
        <v>84662090</v>
      </c>
      <c r="M2" s="18" t="s">
        <v>38</v>
      </c>
      <c r="N2" s="19" t="s">
        <v>39</v>
      </c>
      <c r="O2" s="16" t="s">
        <v>40</v>
      </c>
      <c r="P2" s="16"/>
      <c r="Q2" s="16"/>
      <c r="R2" s="20" t="n">
        <v>45856</v>
      </c>
      <c r="S2" s="16" t="s">
        <v>41</v>
      </c>
      <c r="T2" s="16" t="s">
        <v>42</v>
      </c>
      <c r="U2" s="21"/>
      <c r="V2" s="16"/>
      <c r="W2" s="22" t="n">
        <v>3</v>
      </c>
      <c r="X2" s="23" t="n">
        <v>150</v>
      </c>
      <c r="Y2" s="24" t="n">
        <f aca="false">ROUND(X2/1.13*1.08/7.1496,4)</f>
        <v>20.0519</v>
      </c>
      <c r="Z2" s="25" t="n">
        <f aca="false">ROUND(Y2*W2,2)</f>
        <v>60.16</v>
      </c>
      <c r="AA2" s="22" t="s">
        <v>43</v>
      </c>
      <c r="AB2" s="22" t="n">
        <v>1</v>
      </c>
      <c r="AC2" s="26" t="n">
        <v>18.5</v>
      </c>
      <c r="AD2" s="25" t="n">
        <v>0.96</v>
      </c>
      <c r="AE2" s="22" t="s">
        <v>44</v>
      </c>
      <c r="AF2" s="16" t="s">
        <v>45</v>
      </c>
      <c r="AG2" s="13" t="s">
        <v>32</v>
      </c>
      <c r="AH2" s="17" t="s">
        <v>46</v>
      </c>
      <c r="AI2" s="24" t="n">
        <f aca="false">ROUND(X2/1.13*1.08,4)</f>
        <v>143.3628</v>
      </c>
    </row>
    <row r="3" customFormat="false" ht="52.2" hidden="false" customHeight="true" outlineLevel="0" collapsed="false">
      <c r="A3" s="13" t="s">
        <v>47</v>
      </c>
      <c r="B3" s="14" t="s">
        <v>48</v>
      </c>
      <c r="C3" s="13" t="s">
        <v>49</v>
      </c>
      <c r="D3" s="15" t="s">
        <v>50</v>
      </c>
      <c r="E3" s="15"/>
      <c r="F3" s="13" t="s">
        <v>35</v>
      </c>
      <c r="G3" s="16"/>
      <c r="H3" s="17" t="s">
        <v>36</v>
      </c>
      <c r="I3" s="16" t="s">
        <v>36</v>
      </c>
      <c r="J3" s="16" t="s">
        <v>51</v>
      </c>
      <c r="K3" s="13" t="n">
        <v>8466200090</v>
      </c>
      <c r="L3" s="13" t="n">
        <v>84662090</v>
      </c>
      <c r="M3" s="18" t="s">
        <v>52</v>
      </c>
      <c r="N3" s="19" t="s">
        <v>53</v>
      </c>
      <c r="O3" s="16" t="s">
        <v>54</v>
      </c>
      <c r="P3" s="16"/>
      <c r="Q3" s="16"/>
      <c r="R3" s="20" t="n">
        <v>45856</v>
      </c>
      <c r="S3" s="16" t="s">
        <v>41</v>
      </c>
      <c r="T3" s="16" t="s">
        <v>42</v>
      </c>
      <c r="U3" s="21"/>
      <c r="V3" s="16"/>
      <c r="W3" s="22" t="n">
        <v>1</v>
      </c>
      <c r="X3" s="23" t="n">
        <v>50</v>
      </c>
      <c r="Y3" s="24" t="n">
        <f aca="false">ROUND(X3/1.13*1.08/7.1496,4)</f>
        <v>6.684</v>
      </c>
      <c r="Z3" s="25" t="n">
        <f aca="false">ROUND(Y3*W3,2)</f>
        <v>6.68</v>
      </c>
      <c r="AA3" s="22"/>
      <c r="AB3" s="22"/>
      <c r="AC3" s="26"/>
      <c r="AD3" s="25" t="n">
        <v>0.65</v>
      </c>
      <c r="AE3" s="22"/>
      <c r="AF3" s="16" t="s">
        <v>55</v>
      </c>
      <c r="AG3" s="13" t="s">
        <v>49</v>
      </c>
      <c r="AH3" s="17" t="s">
        <v>46</v>
      </c>
      <c r="AI3" s="24" t="n">
        <f aca="false">ROUND(X3/1.13*1.08,4)</f>
        <v>47.7876</v>
      </c>
    </row>
    <row r="4" customFormat="false" ht="52.2" hidden="false" customHeight="true" outlineLevel="0" collapsed="false">
      <c r="A4" s="13" t="s">
        <v>56</v>
      </c>
      <c r="B4" s="14" t="s">
        <v>57</v>
      </c>
      <c r="C4" s="13" t="s">
        <v>49</v>
      </c>
      <c r="D4" s="15" t="s">
        <v>58</v>
      </c>
      <c r="E4" s="15"/>
      <c r="F4" s="13" t="s">
        <v>35</v>
      </c>
      <c r="G4" s="16"/>
      <c r="H4" s="17" t="s">
        <v>36</v>
      </c>
      <c r="I4" s="16" t="s">
        <v>36</v>
      </c>
      <c r="J4" s="16" t="s">
        <v>59</v>
      </c>
      <c r="K4" s="13" t="n">
        <v>8466200090</v>
      </c>
      <c r="L4" s="13" t="n">
        <v>84662090</v>
      </c>
      <c r="M4" s="18" t="s">
        <v>60</v>
      </c>
      <c r="N4" s="19" t="s">
        <v>53</v>
      </c>
      <c r="O4" s="16" t="s">
        <v>54</v>
      </c>
      <c r="P4" s="16"/>
      <c r="Q4" s="16"/>
      <c r="R4" s="20" t="n">
        <v>45856</v>
      </c>
      <c r="S4" s="16" t="s">
        <v>41</v>
      </c>
      <c r="T4" s="16" t="s">
        <v>42</v>
      </c>
      <c r="U4" s="21"/>
      <c r="V4" s="16"/>
      <c r="W4" s="22" t="n">
        <v>1</v>
      </c>
      <c r="X4" s="23" t="n">
        <v>50</v>
      </c>
      <c r="Y4" s="24" t="n">
        <f aca="false">ROUND(X4/1.13*1.08/7.1496,4)</f>
        <v>6.684</v>
      </c>
      <c r="Z4" s="25" t="n">
        <f aca="false">ROUND(Y4*W4,2)</f>
        <v>6.68</v>
      </c>
      <c r="AA4" s="22"/>
      <c r="AB4" s="22"/>
      <c r="AC4" s="26"/>
      <c r="AD4" s="25" t="n">
        <v>0.62</v>
      </c>
      <c r="AE4" s="22"/>
      <c r="AF4" s="16" t="s">
        <v>55</v>
      </c>
      <c r="AG4" s="13" t="s">
        <v>49</v>
      </c>
      <c r="AH4" s="17" t="s">
        <v>46</v>
      </c>
      <c r="AI4" s="24" t="n">
        <f aca="false">ROUND(X4/1.13*1.08,4)</f>
        <v>47.7876</v>
      </c>
    </row>
    <row r="5" customFormat="false" ht="52.2" hidden="false" customHeight="true" outlineLevel="0" collapsed="false">
      <c r="A5" s="13" t="s">
        <v>61</v>
      </c>
      <c r="B5" s="14" t="s">
        <v>62</v>
      </c>
      <c r="C5" s="13" t="s">
        <v>49</v>
      </c>
      <c r="D5" s="15" t="s">
        <v>63</v>
      </c>
      <c r="E5" s="15"/>
      <c r="F5" s="13" t="s">
        <v>35</v>
      </c>
      <c r="G5" s="16"/>
      <c r="H5" s="17" t="s">
        <v>36</v>
      </c>
      <c r="I5" s="16" t="s">
        <v>36</v>
      </c>
      <c r="J5" s="16" t="s">
        <v>64</v>
      </c>
      <c r="K5" s="13" t="n">
        <v>8466200090</v>
      </c>
      <c r="L5" s="13" t="n">
        <v>84662090</v>
      </c>
      <c r="M5" s="18" t="s">
        <v>65</v>
      </c>
      <c r="N5" s="19" t="s">
        <v>39</v>
      </c>
      <c r="O5" s="16" t="s">
        <v>40</v>
      </c>
      <c r="P5" s="16"/>
      <c r="Q5" s="16"/>
      <c r="R5" s="20" t="n">
        <v>45856</v>
      </c>
      <c r="S5" s="16" t="s">
        <v>41</v>
      </c>
      <c r="T5" s="16" t="s">
        <v>42</v>
      </c>
      <c r="U5" s="21"/>
      <c r="V5" s="16"/>
      <c r="W5" s="22" t="n">
        <v>1</v>
      </c>
      <c r="X5" s="23" t="n">
        <v>50</v>
      </c>
      <c r="Y5" s="24" t="n">
        <f aca="false">ROUND(X5/1.13*1.08/7.1496,4)</f>
        <v>6.684</v>
      </c>
      <c r="Z5" s="25" t="n">
        <f aca="false">ROUND(Y5*W5,2)</f>
        <v>6.68</v>
      </c>
      <c r="AA5" s="22"/>
      <c r="AB5" s="22"/>
      <c r="AC5" s="26"/>
      <c r="AD5" s="25" t="n">
        <v>0.27</v>
      </c>
      <c r="AE5" s="22"/>
      <c r="AF5" s="16" t="s">
        <v>66</v>
      </c>
      <c r="AG5" s="13" t="s">
        <v>49</v>
      </c>
      <c r="AH5" s="17" t="s">
        <v>46</v>
      </c>
      <c r="AI5" s="24" t="n">
        <f aca="false">ROUND(X5/1.13*1.08,4)</f>
        <v>47.7876</v>
      </c>
    </row>
    <row r="6" customFormat="false" ht="52.2" hidden="false" customHeight="true" outlineLevel="0" collapsed="false">
      <c r="A6" s="13" t="s">
        <v>67</v>
      </c>
      <c r="B6" s="14" t="s">
        <v>68</v>
      </c>
      <c r="C6" s="13" t="s">
        <v>67</v>
      </c>
      <c r="D6" s="15" t="s">
        <v>69</v>
      </c>
      <c r="E6" s="15"/>
      <c r="F6" s="13" t="s">
        <v>35</v>
      </c>
      <c r="G6" s="16"/>
      <c r="H6" s="17" t="s">
        <v>36</v>
      </c>
      <c r="I6" s="16" t="s">
        <v>36</v>
      </c>
      <c r="J6" s="16" t="s">
        <v>70</v>
      </c>
      <c r="K6" s="13" t="n">
        <v>8466200090</v>
      </c>
      <c r="L6" s="13" t="n">
        <v>84662090</v>
      </c>
      <c r="M6" s="18" t="s">
        <v>71</v>
      </c>
      <c r="N6" s="19" t="s">
        <v>72</v>
      </c>
      <c r="O6" s="16" t="s">
        <v>54</v>
      </c>
      <c r="P6" s="16"/>
      <c r="Q6" s="16"/>
      <c r="R6" s="20" t="n">
        <v>45856</v>
      </c>
      <c r="S6" s="16" t="s">
        <v>41</v>
      </c>
      <c r="T6" s="16" t="s">
        <v>42</v>
      </c>
      <c r="U6" s="21"/>
      <c r="V6" s="16"/>
      <c r="W6" s="22" t="n">
        <v>1</v>
      </c>
      <c r="X6" s="23" t="n">
        <v>50</v>
      </c>
      <c r="Y6" s="24" t="n">
        <f aca="false">ROUND(X6/1.13*1.08/7.1496,4)</f>
        <v>6.684</v>
      </c>
      <c r="Z6" s="25" t="n">
        <f aca="false">ROUND(Y6*W6,2)</f>
        <v>6.68</v>
      </c>
      <c r="AA6" s="22"/>
      <c r="AB6" s="22"/>
      <c r="AC6" s="26"/>
      <c r="AD6" s="25" t="n">
        <v>0.21</v>
      </c>
      <c r="AE6" s="22"/>
      <c r="AF6" s="16" t="s">
        <v>66</v>
      </c>
      <c r="AG6" s="13" t="s">
        <v>67</v>
      </c>
      <c r="AH6" s="17" t="s">
        <v>46</v>
      </c>
      <c r="AI6" s="24" t="n">
        <f aca="false">ROUND(X6/1.13*1.08,4)</f>
        <v>47.7876</v>
      </c>
    </row>
    <row r="7" customFormat="false" ht="52.2" hidden="false" customHeight="true" outlineLevel="0" collapsed="false">
      <c r="A7" s="13" t="s">
        <v>73</v>
      </c>
      <c r="B7" s="14" t="s">
        <v>74</v>
      </c>
      <c r="C7" s="13" t="s">
        <v>49</v>
      </c>
      <c r="D7" s="15" t="s">
        <v>75</v>
      </c>
      <c r="E7" s="15"/>
      <c r="F7" s="13" t="s">
        <v>35</v>
      </c>
      <c r="G7" s="16"/>
      <c r="H7" s="17" t="s">
        <v>36</v>
      </c>
      <c r="I7" s="16" t="s">
        <v>36</v>
      </c>
      <c r="J7" s="16" t="s">
        <v>76</v>
      </c>
      <c r="K7" s="13" t="n">
        <v>8466200090</v>
      </c>
      <c r="L7" s="13" t="n">
        <v>84662090</v>
      </c>
      <c r="M7" s="18" t="s">
        <v>77</v>
      </c>
      <c r="N7" s="19" t="s">
        <v>78</v>
      </c>
      <c r="O7" s="27" t="s">
        <v>79</v>
      </c>
      <c r="P7" s="16"/>
      <c r="Q7" s="16"/>
      <c r="R7" s="20" t="n">
        <v>45856</v>
      </c>
      <c r="S7" s="16" t="s">
        <v>41</v>
      </c>
      <c r="T7" s="16" t="s">
        <v>42</v>
      </c>
      <c r="U7" s="21"/>
      <c r="V7" s="16"/>
      <c r="W7" s="22" t="n">
        <v>2</v>
      </c>
      <c r="X7" s="23" t="n">
        <v>100</v>
      </c>
      <c r="Y7" s="24" t="n">
        <f aca="false">ROUND(X7/1.13*1.08/7.1496,4)</f>
        <v>13.3679</v>
      </c>
      <c r="Z7" s="25" t="n">
        <f aca="false">ROUND(Y7*W7,2)</f>
        <v>26.74</v>
      </c>
      <c r="AA7" s="22"/>
      <c r="AB7" s="22"/>
      <c r="AC7" s="26"/>
      <c r="AD7" s="25" t="n">
        <v>0.43</v>
      </c>
      <c r="AE7" s="22"/>
      <c r="AF7" s="16" t="s">
        <v>66</v>
      </c>
      <c r="AG7" s="13" t="s">
        <v>49</v>
      </c>
      <c r="AH7" s="17" t="s">
        <v>46</v>
      </c>
      <c r="AI7" s="24" t="n">
        <f aca="false">ROUND(X7/1.13*1.08,4)</f>
        <v>95.5752</v>
      </c>
    </row>
    <row r="8" customFormat="false" ht="52.2" hidden="false" customHeight="true" outlineLevel="0" collapsed="false">
      <c r="A8" s="13" t="s">
        <v>80</v>
      </c>
      <c r="B8" s="14" t="s">
        <v>81</v>
      </c>
      <c r="C8" s="13" t="s">
        <v>49</v>
      </c>
      <c r="D8" s="15" t="s">
        <v>82</v>
      </c>
      <c r="E8" s="15"/>
      <c r="F8" s="13" t="s">
        <v>35</v>
      </c>
      <c r="G8" s="16"/>
      <c r="H8" s="17" t="s">
        <v>36</v>
      </c>
      <c r="I8" s="16" t="s">
        <v>36</v>
      </c>
      <c r="J8" s="16" t="s">
        <v>83</v>
      </c>
      <c r="K8" s="13" t="n">
        <v>8466200090</v>
      </c>
      <c r="L8" s="13" t="n">
        <v>84662090</v>
      </c>
      <c r="M8" s="18" t="s">
        <v>84</v>
      </c>
      <c r="N8" s="19" t="s">
        <v>72</v>
      </c>
      <c r="O8" s="16" t="s">
        <v>54</v>
      </c>
      <c r="P8" s="16"/>
      <c r="Q8" s="16"/>
      <c r="R8" s="20" t="n">
        <v>45856</v>
      </c>
      <c r="S8" s="16" t="s">
        <v>41</v>
      </c>
      <c r="T8" s="16" t="s">
        <v>42</v>
      </c>
      <c r="U8" s="21"/>
      <c r="V8" s="16"/>
      <c r="W8" s="22" t="n">
        <v>1</v>
      </c>
      <c r="X8" s="23" t="n">
        <v>50</v>
      </c>
      <c r="Y8" s="24" t="n">
        <f aca="false">ROUND(X8/1.13*1.08/7.1496,4)</f>
        <v>6.684</v>
      </c>
      <c r="Z8" s="25" t="n">
        <f aca="false">ROUND(Y8*W8,2)</f>
        <v>6.68</v>
      </c>
      <c r="AA8" s="22"/>
      <c r="AB8" s="22"/>
      <c r="AC8" s="26"/>
      <c r="AD8" s="25" t="n">
        <v>0.26</v>
      </c>
      <c r="AE8" s="22"/>
      <c r="AF8" s="16" t="s">
        <v>85</v>
      </c>
      <c r="AG8" s="13" t="s">
        <v>49</v>
      </c>
      <c r="AH8" s="17" t="s">
        <v>46</v>
      </c>
      <c r="AI8" s="24" t="n">
        <f aca="false">ROUND(X8/1.13*1.08,4)</f>
        <v>47.7876</v>
      </c>
    </row>
    <row r="9" customFormat="false" ht="52.2" hidden="false" customHeight="true" outlineLevel="0" collapsed="false">
      <c r="A9" s="13" t="s">
        <v>86</v>
      </c>
      <c r="B9" s="14" t="s">
        <v>87</v>
      </c>
      <c r="C9" s="13" t="s">
        <v>49</v>
      </c>
      <c r="D9" s="15" t="s">
        <v>88</v>
      </c>
      <c r="E9" s="15"/>
      <c r="F9" s="13" t="s">
        <v>35</v>
      </c>
      <c r="G9" s="16"/>
      <c r="H9" s="17" t="s">
        <v>36</v>
      </c>
      <c r="I9" s="16" t="s">
        <v>36</v>
      </c>
      <c r="J9" s="16" t="s">
        <v>89</v>
      </c>
      <c r="K9" s="13" t="n">
        <v>8466200090</v>
      </c>
      <c r="L9" s="13" t="n">
        <v>84662090</v>
      </c>
      <c r="M9" s="18" t="s">
        <v>90</v>
      </c>
      <c r="N9" s="19" t="s">
        <v>72</v>
      </c>
      <c r="O9" s="16" t="s">
        <v>54</v>
      </c>
      <c r="P9" s="16"/>
      <c r="Q9" s="16"/>
      <c r="R9" s="20" t="n">
        <v>45856</v>
      </c>
      <c r="S9" s="16" t="s">
        <v>41</v>
      </c>
      <c r="T9" s="16" t="s">
        <v>42</v>
      </c>
      <c r="U9" s="21"/>
      <c r="V9" s="16"/>
      <c r="W9" s="22" t="n">
        <v>2</v>
      </c>
      <c r="X9" s="23" t="n">
        <v>150</v>
      </c>
      <c r="Y9" s="24" t="n">
        <f aca="false">ROUND(X9/1.13*1.08/7.1496,4)</f>
        <v>20.0519</v>
      </c>
      <c r="Z9" s="25" t="n">
        <f aca="false">ROUND(Y9*W9,2)</f>
        <v>40.1</v>
      </c>
      <c r="AA9" s="22"/>
      <c r="AB9" s="22"/>
      <c r="AC9" s="26"/>
      <c r="AD9" s="25" t="n">
        <v>0.61</v>
      </c>
      <c r="AE9" s="22"/>
      <c r="AF9" s="16" t="s">
        <v>91</v>
      </c>
      <c r="AG9" s="13" t="s">
        <v>49</v>
      </c>
      <c r="AH9" s="17" t="s">
        <v>46</v>
      </c>
      <c r="AI9" s="24" t="n">
        <f aca="false">ROUND(X9/1.13*1.08,4)</f>
        <v>143.3628</v>
      </c>
    </row>
    <row r="10" customFormat="false" ht="52.2" hidden="false" customHeight="true" outlineLevel="0" collapsed="false">
      <c r="A10" s="13" t="s">
        <v>92</v>
      </c>
      <c r="B10" s="14" t="s">
        <v>93</v>
      </c>
      <c r="C10" s="13" t="s">
        <v>49</v>
      </c>
      <c r="D10" s="15" t="s">
        <v>94</v>
      </c>
      <c r="E10" s="15"/>
      <c r="F10" s="13" t="s">
        <v>35</v>
      </c>
      <c r="G10" s="16"/>
      <c r="H10" s="17" t="s">
        <v>36</v>
      </c>
      <c r="I10" s="16" t="s">
        <v>36</v>
      </c>
      <c r="J10" s="16" t="s">
        <v>95</v>
      </c>
      <c r="K10" s="13" t="n">
        <v>8466200090</v>
      </c>
      <c r="L10" s="13" t="n">
        <v>84662090</v>
      </c>
      <c r="M10" s="18" t="s">
        <v>96</v>
      </c>
      <c r="N10" s="19" t="s">
        <v>72</v>
      </c>
      <c r="O10" s="16" t="s">
        <v>54</v>
      </c>
      <c r="P10" s="16"/>
      <c r="Q10" s="16"/>
      <c r="R10" s="20" t="n">
        <v>45856</v>
      </c>
      <c r="S10" s="16" t="s">
        <v>41</v>
      </c>
      <c r="T10" s="16" t="s">
        <v>42</v>
      </c>
      <c r="U10" s="21"/>
      <c r="V10" s="16"/>
      <c r="W10" s="22" t="n">
        <v>1</v>
      </c>
      <c r="X10" s="23" t="n">
        <v>40</v>
      </c>
      <c r="Y10" s="24" t="n">
        <f aca="false">ROUND(X10/1.13*1.08/7.1496,4)</f>
        <v>5.3472</v>
      </c>
      <c r="Z10" s="25" t="n">
        <f aca="false">ROUND(Y10*W10,2)</f>
        <v>5.35</v>
      </c>
      <c r="AA10" s="22"/>
      <c r="AB10" s="22"/>
      <c r="AC10" s="26"/>
      <c r="AD10" s="25" t="n">
        <v>0.43</v>
      </c>
      <c r="AE10" s="22"/>
      <c r="AF10" s="16" t="s">
        <v>91</v>
      </c>
      <c r="AG10" s="13" t="s">
        <v>49</v>
      </c>
      <c r="AH10" s="17" t="s">
        <v>46</v>
      </c>
      <c r="AI10" s="24" t="n">
        <f aca="false">ROUND(X10/1.13*1.08,4)</f>
        <v>38.2301</v>
      </c>
    </row>
    <row r="11" customFormat="false" ht="52.2" hidden="false" customHeight="true" outlineLevel="0" collapsed="false">
      <c r="A11" s="13" t="s">
        <v>67</v>
      </c>
      <c r="B11" s="14" t="s">
        <v>97</v>
      </c>
      <c r="C11" s="13" t="s">
        <v>49</v>
      </c>
      <c r="D11" s="15" t="s">
        <v>98</v>
      </c>
      <c r="E11" s="15"/>
      <c r="F11" s="13" t="s">
        <v>35</v>
      </c>
      <c r="G11" s="16"/>
      <c r="H11" s="17" t="s">
        <v>36</v>
      </c>
      <c r="I11" s="16" t="s">
        <v>36</v>
      </c>
      <c r="J11" s="16" t="s">
        <v>99</v>
      </c>
      <c r="K11" s="13" t="n">
        <v>8466200090</v>
      </c>
      <c r="L11" s="13" t="n">
        <v>84662090</v>
      </c>
      <c r="M11" s="18" t="s">
        <v>100</v>
      </c>
      <c r="N11" s="19" t="s">
        <v>72</v>
      </c>
      <c r="O11" s="16" t="s">
        <v>54</v>
      </c>
      <c r="P11" s="16"/>
      <c r="Q11" s="16"/>
      <c r="R11" s="20" t="n">
        <v>45856</v>
      </c>
      <c r="S11" s="16" t="s">
        <v>41</v>
      </c>
      <c r="T11" s="16" t="s">
        <v>42</v>
      </c>
      <c r="U11" s="21"/>
      <c r="V11" s="16"/>
      <c r="W11" s="22" t="n">
        <v>1</v>
      </c>
      <c r="X11" s="23" t="n">
        <v>50</v>
      </c>
      <c r="Y11" s="24" t="n">
        <f aca="false">ROUND(X11/1.13*1.08/7.1496,4)</f>
        <v>6.684</v>
      </c>
      <c r="Z11" s="25" t="n">
        <f aca="false">ROUND(Y11*W11,2)</f>
        <v>6.68</v>
      </c>
      <c r="AA11" s="22"/>
      <c r="AB11" s="22"/>
      <c r="AC11" s="26"/>
      <c r="AD11" s="25" t="n">
        <v>0.43</v>
      </c>
      <c r="AE11" s="22"/>
      <c r="AF11" s="16" t="s">
        <v>91</v>
      </c>
      <c r="AG11" s="13" t="s">
        <v>49</v>
      </c>
      <c r="AH11" s="17" t="s">
        <v>46</v>
      </c>
      <c r="AI11" s="24" t="n">
        <f aca="false">ROUND(X11/1.13*1.08,4)</f>
        <v>47.7876</v>
      </c>
    </row>
    <row r="12" customFormat="false" ht="52.2" hidden="false" customHeight="true" outlineLevel="0" collapsed="false">
      <c r="A12" s="13" t="s">
        <v>101</v>
      </c>
      <c r="B12" s="14" t="s">
        <v>102</v>
      </c>
      <c r="C12" s="13" t="s">
        <v>49</v>
      </c>
      <c r="D12" s="15" t="s">
        <v>103</v>
      </c>
      <c r="E12" s="15"/>
      <c r="F12" s="13" t="s">
        <v>35</v>
      </c>
      <c r="G12" s="16"/>
      <c r="H12" s="17" t="s">
        <v>36</v>
      </c>
      <c r="I12" s="16" t="s">
        <v>36</v>
      </c>
      <c r="J12" s="16" t="s">
        <v>104</v>
      </c>
      <c r="K12" s="13" t="n">
        <v>8466200090</v>
      </c>
      <c r="L12" s="13" t="n">
        <v>84662090</v>
      </c>
      <c r="M12" s="18" t="s">
        <v>105</v>
      </c>
      <c r="N12" s="19" t="s">
        <v>72</v>
      </c>
      <c r="O12" s="16" t="s">
        <v>54</v>
      </c>
      <c r="P12" s="16"/>
      <c r="Q12" s="16"/>
      <c r="R12" s="20" t="n">
        <v>45856</v>
      </c>
      <c r="S12" s="16" t="s">
        <v>41</v>
      </c>
      <c r="T12" s="16" t="s">
        <v>42</v>
      </c>
      <c r="U12" s="21"/>
      <c r="V12" s="16"/>
      <c r="W12" s="22" t="n">
        <v>1</v>
      </c>
      <c r="X12" s="23" t="n">
        <v>50</v>
      </c>
      <c r="Y12" s="24" t="n">
        <f aca="false">ROUND(X12/1.13*1.08/7.1496,4)</f>
        <v>6.684</v>
      </c>
      <c r="Z12" s="25" t="n">
        <f aca="false">ROUND(Y12*W12,2)</f>
        <v>6.68</v>
      </c>
      <c r="AA12" s="22"/>
      <c r="AB12" s="22"/>
      <c r="AC12" s="26"/>
      <c r="AD12" s="25" t="n">
        <v>0.34</v>
      </c>
      <c r="AE12" s="22"/>
      <c r="AF12" s="16" t="s">
        <v>85</v>
      </c>
      <c r="AG12" s="13" t="s">
        <v>49</v>
      </c>
      <c r="AH12" s="17" t="s">
        <v>46</v>
      </c>
      <c r="AI12" s="24" t="n">
        <f aca="false">ROUND(X12/1.13*1.08,4)</f>
        <v>47.7876</v>
      </c>
    </row>
    <row r="13" customFormat="false" ht="52.2" hidden="false" customHeight="true" outlineLevel="0" collapsed="false">
      <c r="A13" s="13" t="s">
        <v>106</v>
      </c>
      <c r="B13" s="14" t="s">
        <v>107</v>
      </c>
      <c r="C13" s="13" t="s">
        <v>49</v>
      </c>
      <c r="D13" s="15" t="s">
        <v>108</v>
      </c>
      <c r="E13" s="15"/>
      <c r="F13" s="13" t="s">
        <v>35</v>
      </c>
      <c r="G13" s="16"/>
      <c r="H13" s="17" t="s">
        <v>36</v>
      </c>
      <c r="I13" s="16" t="s">
        <v>36</v>
      </c>
      <c r="J13" s="16" t="s">
        <v>109</v>
      </c>
      <c r="K13" s="13" t="n">
        <v>8466200090</v>
      </c>
      <c r="L13" s="13" t="n">
        <v>84662090</v>
      </c>
      <c r="M13" s="18" t="s">
        <v>110</v>
      </c>
      <c r="N13" s="19" t="s">
        <v>72</v>
      </c>
      <c r="O13" s="16" t="s">
        <v>54</v>
      </c>
      <c r="P13" s="16"/>
      <c r="Q13" s="16"/>
      <c r="R13" s="20" t="n">
        <v>45856</v>
      </c>
      <c r="S13" s="16" t="s">
        <v>41</v>
      </c>
      <c r="T13" s="16" t="s">
        <v>42</v>
      </c>
      <c r="U13" s="21"/>
      <c r="V13" s="16"/>
      <c r="W13" s="22" t="n">
        <v>1</v>
      </c>
      <c r="X13" s="23" t="n">
        <v>50</v>
      </c>
      <c r="Y13" s="24" t="n">
        <f aca="false">ROUND(X13/1.13*1.08/7.1496,4)</f>
        <v>6.684</v>
      </c>
      <c r="Z13" s="25" t="n">
        <f aca="false">ROUND(Y13*W13,2)</f>
        <v>6.68</v>
      </c>
      <c r="AA13" s="22"/>
      <c r="AB13" s="22"/>
      <c r="AC13" s="26"/>
      <c r="AD13" s="25" t="n">
        <v>0.44</v>
      </c>
      <c r="AE13" s="22"/>
      <c r="AF13" s="16" t="s">
        <v>91</v>
      </c>
      <c r="AG13" s="13" t="s">
        <v>49</v>
      </c>
      <c r="AH13" s="17" t="s">
        <v>46</v>
      </c>
      <c r="AI13" s="24" t="n">
        <f aca="false">ROUND(X13/1.13*1.08,4)</f>
        <v>47.7876</v>
      </c>
    </row>
    <row r="14" customFormat="false" ht="52.2" hidden="false" customHeight="true" outlineLevel="0" collapsed="false">
      <c r="A14" s="13" t="s">
        <v>111</v>
      </c>
      <c r="B14" s="14" t="s">
        <v>112</v>
      </c>
      <c r="C14" s="13" t="s">
        <v>49</v>
      </c>
      <c r="D14" s="15" t="s">
        <v>113</v>
      </c>
      <c r="E14" s="15"/>
      <c r="F14" s="13" t="s">
        <v>35</v>
      </c>
      <c r="G14" s="16"/>
      <c r="H14" s="17" t="s">
        <v>36</v>
      </c>
      <c r="I14" s="16" t="s">
        <v>36</v>
      </c>
      <c r="J14" s="16" t="s">
        <v>114</v>
      </c>
      <c r="K14" s="13" t="n">
        <v>8466200090</v>
      </c>
      <c r="L14" s="13" t="n">
        <v>84662090</v>
      </c>
      <c r="M14" s="18" t="s">
        <v>115</v>
      </c>
      <c r="N14" s="19" t="s">
        <v>53</v>
      </c>
      <c r="O14" s="16" t="s">
        <v>54</v>
      </c>
      <c r="P14" s="16"/>
      <c r="Q14" s="16"/>
      <c r="R14" s="20" t="n">
        <v>45856</v>
      </c>
      <c r="S14" s="16" t="s">
        <v>41</v>
      </c>
      <c r="T14" s="16" t="s">
        <v>42</v>
      </c>
      <c r="U14" s="21"/>
      <c r="V14" s="16"/>
      <c r="W14" s="22" t="n">
        <v>3</v>
      </c>
      <c r="X14" s="23" t="n">
        <v>150</v>
      </c>
      <c r="Y14" s="24" t="n">
        <f aca="false">ROUND(X14/1.13*1.08/7.1496,4)</f>
        <v>20.0519</v>
      </c>
      <c r="Z14" s="25" t="n">
        <f aca="false">ROUND(Y14*W14,2)</f>
        <v>60.16</v>
      </c>
      <c r="AA14" s="22"/>
      <c r="AB14" s="22"/>
      <c r="AC14" s="26"/>
      <c r="AD14" s="25" t="n">
        <v>1.31</v>
      </c>
      <c r="AE14" s="22"/>
      <c r="AF14" s="16" t="s">
        <v>91</v>
      </c>
      <c r="AG14" s="13" t="s">
        <v>49</v>
      </c>
      <c r="AH14" s="17" t="s">
        <v>46</v>
      </c>
      <c r="AI14" s="24" t="n">
        <f aca="false">ROUND(X14/1.13*1.08,4)</f>
        <v>143.3628</v>
      </c>
    </row>
    <row r="15" customFormat="false" ht="52.2" hidden="false" customHeight="true" outlineLevel="0" collapsed="false">
      <c r="A15" s="13" t="s">
        <v>116</v>
      </c>
      <c r="B15" s="14" t="s">
        <v>117</v>
      </c>
      <c r="C15" s="13" t="s">
        <v>49</v>
      </c>
      <c r="D15" s="15" t="s">
        <v>118</v>
      </c>
      <c r="E15" s="15"/>
      <c r="F15" s="13" t="s">
        <v>35</v>
      </c>
      <c r="G15" s="16"/>
      <c r="H15" s="17" t="s">
        <v>36</v>
      </c>
      <c r="I15" s="16" t="s">
        <v>36</v>
      </c>
      <c r="J15" s="16" t="s">
        <v>119</v>
      </c>
      <c r="K15" s="13" t="n">
        <v>8466200090</v>
      </c>
      <c r="L15" s="13" t="n">
        <v>84662090</v>
      </c>
      <c r="M15" s="18" t="s">
        <v>120</v>
      </c>
      <c r="N15" s="19" t="s">
        <v>78</v>
      </c>
      <c r="O15" s="16" t="s">
        <v>79</v>
      </c>
      <c r="P15" s="16"/>
      <c r="Q15" s="16"/>
      <c r="R15" s="20" t="n">
        <v>45852</v>
      </c>
      <c r="S15" s="16" t="s">
        <v>41</v>
      </c>
      <c r="T15" s="16" t="s">
        <v>42</v>
      </c>
      <c r="U15" s="21"/>
      <c r="V15" s="16"/>
      <c r="W15" s="22" t="n">
        <v>1</v>
      </c>
      <c r="X15" s="23" t="n">
        <v>200</v>
      </c>
      <c r="Y15" s="24" t="n">
        <f aca="false">ROUND(X15/1.13*1.08/7.1496,4)</f>
        <v>26.7358</v>
      </c>
      <c r="Z15" s="25" t="n">
        <f aca="false">ROUND(Y15*W15,2)</f>
        <v>26.74</v>
      </c>
      <c r="AA15" s="22"/>
      <c r="AB15" s="22"/>
      <c r="AC15" s="26"/>
      <c r="AD15" s="25" t="n">
        <v>3.51</v>
      </c>
      <c r="AE15" s="22"/>
      <c r="AF15" s="16" t="s">
        <v>121</v>
      </c>
      <c r="AG15" s="13" t="s">
        <v>49</v>
      </c>
      <c r="AH15" s="17" t="s">
        <v>46</v>
      </c>
      <c r="AI15" s="24" t="n">
        <f aca="false">ROUND(X15/1.13*1.08,4)</f>
        <v>191.1504</v>
      </c>
    </row>
    <row r="16" customFormat="false" ht="52.2" hidden="false" customHeight="true" outlineLevel="0" collapsed="false">
      <c r="A16" s="13" t="s">
        <v>116</v>
      </c>
      <c r="B16" s="14" t="s">
        <v>117</v>
      </c>
      <c r="C16" s="13" t="s">
        <v>49</v>
      </c>
      <c r="D16" s="15" t="s">
        <v>118</v>
      </c>
      <c r="E16" s="15"/>
      <c r="F16" s="13" t="s">
        <v>35</v>
      </c>
      <c r="G16" s="16"/>
      <c r="H16" s="17" t="s">
        <v>36</v>
      </c>
      <c r="I16" s="16" t="s">
        <v>36</v>
      </c>
      <c r="J16" s="16" t="s">
        <v>122</v>
      </c>
      <c r="K16" s="13" t="n">
        <v>8466200090</v>
      </c>
      <c r="L16" s="13" t="n">
        <v>84662090</v>
      </c>
      <c r="M16" s="18" t="s">
        <v>123</v>
      </c>
      <c r="N16" s="19" t="s">
        <v>78</v>
      </c>
      <c r="O16" s="16" t="s">
        <v>79</v>
      </c>
      <c r="P16" s="16"/>
      <c r="Q16" s="16"/>
      <c r="R16" s="20" t="n">
        <v>45852</v>
      </c>
      <c r="S16" s="16" t="s">
        <v>41</v>
      </c>
      <c r="T16" s="16" t="s">
        <v>42</v>
      </c>
      <c r="U16" s="21"/>
      <c r="V16" s="16"/>
      <c r="W16" s="22" t="n">
        <v>1</v>
      </c>
      <c r="X16" s="23" t="n">
        <v>200</v>
      </c>
      <c r="Y16" s="24" t="n">
        <f aca="false">ROUND(X16/1.13*1.08/7.1496,4)</f>
        <v>26.7358</v>
      </c>
      <c r="Z16" s="25" t="n">
        <f aca="false">ROUND(Y16*W16,2)</f>
        <v>26.74</v>
      </c>
      <c r="AA16" s="22"/>
      <c r="AB16" s="22"/>
      <c r="AC16" s="26"/>
      <c r="AD16" s="25" t="n">
        <v>3.65</v>
      </c>
      <c r="AE16" s="22"/>
      <c r="AF16" s="16" t="s">
        <v>121</v>
      </c>
      <c r="AG16" s="13" t="s">
        <v>49</v>
      </c>
      <c r="AH16" s="17" t="s">
        <v>46</v>
      </c>
      <c r="AI16" s="24" t="n">
        <f aca="false">ROUND(X16/1.13*1.08,4)</f>
        <v>191.1504</v>
      </c>
    </row>
    <row r="17" customFormat="false" ht="52.2" hidden="false" customHeight="true" outlineLevel="0" collapsed="false">
      <c r="A17" s="13" t="s">
        <v>116</v>
      </c>
      <c r="B17" s="14" t="s">
        <v>124</v>
      </c>
      <c r="C17" s="13" t="s">
        <v>49</v>
      </c>
      <c r="D17" s="15" t="s">
        <v>118</v>
      </c>
      <c r="E17" s="15"/>
      <c r="F17" s="13" t="s">
        <v>35</v>
      </c>
      <c r="G17" s="16"/>
      <c r="H17" s="17" t="s">
        <v>36</v>
      </c>
      <c r="I17" s="16" t="s">
        <v>36</v>
      </c>
      <c r="J17" s="16" t="s">
        <v>125</v>
      </c>
      <c r="K17" s="13" t="n">
        <v>8466200090</v>
      </c>
      <c r="L17" s="13" t="n">
        <v>84662090</v>
      </c>
      <c r="M17" s="18" t="s">
        <v>126</v>
      </c>
      <c r="N17" s="19" t="s">
        <v>39</v>
      </c>
      <c r="O17" s="16" t="s">
        <v>40</v>
      </c>
      <c r="P17" s="16"/>
      <c r="Q17" s="16"/>
      <c r="R17" s="20" t="n">
        <v>45852</v>
      </c>
      <c r="S17" s="16" t="s">
        <v>41</v>
      </c>
      <c r="T17" s="16" t="s">
        <v>42</v>
      </c>
      <c r="U17" s="21"/>
      <c r="V17" s="16"/>
      <c r="W17" s="22" t="n">
        <v>1</v>
      </c>
      <c r="X17" s="23" t="n">
        <v>200</v>
      </c>
      <c r="Y17" s="24" t="n">
        <f aca="false">ROUND(X17/1.13*1.08/7.1496,4)</f>
        <v>26.7358</v>
      </c>
      <c r="Z17" s="25" t="n">
        <f aca="false">ROUND(Y17*W17,2)</f>
        <v>26.74</v>
      </c>
      <c r="AA17" s="22"/>
      <c r="AB17" s="22"/>
      <c r="AC17" s="26"/>
      <c r="AD17" s="25" t="n">
        <v>3.68</v>
      </c>
      <c r="AE17" s="22"/>
      <c r="AF17" s="16" t="s">
        <v>127</v>
      </c>
      <c r="AG17" s="13" t="s">
        <v>49</v>
      </c>
      <c r="AH17" s="17" t="s">
        <v>46</v>
      </c>
      <c r="AI17" s="24" t="n">
        <f aca="false">ROUND(X17/1.13*1.08,4)</f>
        <v>191.1504</v>
      </c>
    </row>
    <row r="18" customFormat="false" ht="52.2" hidden="false" customHeight="true" outlineLevel="0" collapsed="false">
      <c r="A18" s="13" t="s">
        <v>67</v>
      </c>
      <c r="B18" s="14" t="s">
        <v>128</v>
      </c>
      <c r="C18" s="13" t="s">
        <v>129</v>
      </c>
      <c r="D18" s="15" t="s">
        <v>130</v>
      </c>
      <c r="E18" s="15"/>
      <c r="F18" s="13" t="s">
        <v>35</v>
      </c>
      <c r="G18" s="16"/>
      <c r="H18" s="17" t="s">
        <v>131</v>
      </c>
      <c r="I18" s="16" t="s">
        <v>36</v>
      </c>
      <c r="J18" s="16" t="s">
        <v>132</v>
      </c>
      <c r="K18" s="13" t="n">
        <v>8466200090</v>
      </c>
      <c r="L18" s="13" t="n">
        <v>84662090</v>
      </c>
      <c r="M18" s="18" t="s">
        <v>133</v>
      </c>
      <c r="N18" s="19" t="s">
        <v>72</v>
      </c>
      <c r="O18" s="16" t="s">
        <v>54</v>
      </c>
      <c r="P18" s="16"/>
      <c r="Q18" s="16"/>
      <c r="R18" s="20" t="n">
        <v>45876</v>
      </c>
      <c r="S18" s="16" t="s">
        <v>41</v>
      </c>
      <c r="T18" s="16" t="s">
        <v>42</v>
      </c>
      <c r="U18" s="21"/>
      <c r="V18" s="16"/>
      <c r="W18" s="22" t="n">
        <v>1</v>
      </c>
      <c r="X18" s="23" t="n">
        <v>15</v>
      </c>
      <c r="Y18" s="24" t="n">
        <f aca="false">ROUND(X18/1.13*1.08/7.1496,4)</f>
        <v>2.0052</v>
      </c>
      <c r="Z18" s="25" t="n">
        <f aca="false">ROUND(Y18*W18,2)</f>
        <v>2.01</v>
      </c>
      <c r="AA18" s="22" t="s">
        <v>134</v>
      </c>
      <c r="AB18" s="22" t="n">
        <v>1</v>
      </c>
      <c r="AC18" s="26" t="n">
        <v>1.32</v>
      </c>
      <c r="AD18" s="25" t="n">
        <v>0.37</v>
      </c>
      <c r="AE18" s="22" t="s">
        <v>135</v>
      </c>
      <c r="AF18" s="16" t="s">
        <v>136</v>
      </c>
      <c r="AG18" s="13" t="s">
        <v>129</v>
      </c>
      <c r="AH18" s="13" t="s">
        <v>137</v>
      </c>
      <c r="AI18" s="24" t="n">
        <f aca="false">ROUND(X18/1.13*1.08,4)</f>
        <v>14.3363</v>
      </c>
    </row>
    <row r="19" customFormat="false" ht="52.2" hidden="false" customHeight="true" outlineLevel="0" collapsed="false">
      <c r="A19" s="13" t="s">
        <v>138</v>
      </c>
      <c r="B19" s="14" t="s">
        <v>139</v>
      </c>
      <c r="C19" s="13" t="s">
        <v>49</v>
      </c>
      <c r="D19" s="15" t="s">
        <v>140</v>
      </c>
      <c r="E19" s="15"/>
      <c r="F19" s="13" t="s">
        <v>35</v>
      </c>
      <c r="G19" s="16"/>
      <c r="H19" s="17" t="s">
        <v>131</v>
      </c>
      <c r="I19" s="16" t="s">
        <v>36</v>
      </c>
      <c r="J19" s="16" t="s">
        <v>141</v>
      </c>
      <c r="K19" s="13" t="n">
        <v>8466200090</v>
      </c>
      <c r="L19" s="13" t="n">
        <v>84662090</v>
      </c>
      <c r="M19" s="18" t="s">
        <v>142</v>
      </c>
      <c r="N19" s="19" t="s">
        <v>143</v>
      </c>
      <c r="O19" s="16" t="s">
        <v>144</v>
      </c>
      <c r="P19" s="16"/>
      <c r="Q19" s="16"/>
      <c r="R19" s="20" t="n">
        <v>45876</v>
      </c>
      <c r="S19" s="16" t="s">
        <v>41</v>
      </c>
      <c r="T19" s="16" t="s">
        <v>42</v>
      </c>
      <c r="U19" s="21"/>
      <c r="V19" s="16"/>
      <c r="W19" s="22" t="n">
        <v>1</v>
      </c>
      <c r="X19" s="23" t="n">
        <v>15</v>
      </c>
      <c r="Y19" s="24" t="n">
        <f aca="false">ROUND(X19/1.13*1.08/7.1496,4)</f>
        <v>2.0052</v>
      </c>
      <c r="Z19" s="25" t="n">
        <f aca="false">ROUND(Y19*W19,2)</f>
        <v>2.01</v>
      </c>
      <c r="AA19" s="22"/>
      <c r="AB19" s="22"/>
      <c r="AC19" s="26"/>
      <c r="AD19" s="25" t="n">
        <v>0.45</v>
      </c>
      <c r="AE19" s="22"/>
      <c r="AF19" s="16" t="s">
        <v>145</v>
      </c>
      <c r="AG19" s="13" t="s">
        <v>49</v>
      </c>
      <c r="AH19" s="17" t="s">
        <v>46</v>
      </c>
      <c r="AI19" s="24" t="n">
        <f aca="false">ROUND(X19/1.13*1.08,4)</f>
        <v>14.3363</v>
      </c>
    </row>
    <row r="20" customFormat="false" ht="52.2" hidden="false" customHeight="true" outlineLevel="0" collapsed="false">
      <c r="A20" s="13" t="s">
        <v>146</v>
      </c>
      <c r="B20" s="14" t="s">
        <v>147</v>
      </c>
      <c r="C20" s="13" t="s">
        <v>49</v>
      </c>
      <c r="D20" s="15" t="s">
        <v>148</v>
      </c>
      <c r="E20" s="15"/>
      <c r="F20" s="13" t="s">
        <v>35</v>
      </c>
      <c r="G20" s="16"/>
      <c r="H20" s="17" t="s">
        <v>149</v>
      </c>
      <c r="I20" s="16" t="s">
        <v>36</v>
      </c>
      <c r="J20" s="16" t="s">
        <v>150</v>
      </c>
      <c r="K20" s="13" t="n">
        <v>8466200090</v>
      </c>
      <c r="L20" s="13" t="n">
        <v>84662090</v>
      </c>
      <c r="M20" s="18" t="s">
        <v>151</v>
      </c>
      <c r="N20" s="19" t="s">
        <v>152</v>
      </c>
      <c r="O20" s="16" t="s">
        <v>54</v>
      </c>
      <c r="P20" s="16" t="s">
        <v>36</v>
      </c>
      <c r="Q20" s="16" t="s">
        <v>36</v>
      </c>
      <c r="R20" s="20" t="n">
        <v>45874</v>
      </c>
      <c r="S20" s="16" t="s">
        <v>41</v>
      </c>
      <c r="T20" s="16" t="s">
        <v>42</v>
      </c>
      <c r="U20" s="21"/>
      <c r="V20" s="16"/>
      <c r="W20" s="22" t="n">
        <v>1</v>
      </c>
      <c r="X20" s="23" t="n">
        <v>45</v>
      </c>
      <c r="Y20" s="24" t="n">
        <f aca="false">ROUND(X20/1.13*1.08/7.1496,4)</f>
        <v>6.0156</v>
      </c>
      <c r="Z20" s="25" t="n">
        <f aca="false">ROUND(Y20*W20,2)</f>
        <v>6.02</v>
      </c>
      <c r="AA20" s="22" t="s">
        <v>153</v>
      </c>
      <c r="AB20" s="22" t="n">
        <v>1</v>
      </c>
      <c r="AC20" s="26" t="n">
        <v>21</v>
      </c>
      <c r="AD20" s="25" t="n">
        <v>0.27</v>
      </c>
      <c r="AE20" s="22" t="s">
        <v>154</v>
      </c>
      <c r="AF20" s="16" t="s">
        <v>155</v>
      </c>
      <c r="AG20" s="13" t="s">
        <v>49</v>
      </c>
      <c r="AH20" s="17" t="s">
        <v>46</v>
      </c>
      <c r="AI20" s="24" t="n">
        <f aca="false">ROUND(X20/1.13*1.08,4)</f>
        <v>43.0088</v>
      </c>
    </row>
    <row r="21" customFormat="false" ht="52.2" hidden="false" customHeight="true" outlineLevel="0" collapsed="false">
      <c r="A21" s="13" t="s">
        <v>156</v>
      </c>
      <c r="B21" s="14" t="s">
        <v>157</v>
      </c>
      <c r="C21" s="13" t="s">
        <v>49</v>
      </c>
      <c r="D21" s="15" t="s">
        <v>158</v>
      </c>
      <c r="E21" s="15"/>
      <c r="F21" s="13" t="s">
        <v>35</v>
      </c>
      <c r="G21" s="16"/>
      <c r="H21" s="17" t="s">
        <v>149</v>
      </c>
      <c r="I21" s="16" t="s">
        <v>36</v>
      </c>
      <c r="J21" s="16" t="s">
        <v>159</v>
      </c>
      <c r="K21" s="13" t="n">
        <v>8466200090</v>
      </c>
      <c r="L21" s="13" t="n">
        <v>84662090</v>
      </c>
      <c r="M21" s="18" t="s">
        <v>160</v>
      </c>
      <c r="N21" s="19" t="s">
        <v>152</v>
      </c>
      <c r="O21" s="16" t="s">
        <v>54</v>
      </c>
      <c r="P21" s="16" t="s">
        <v>36</v>
      </c>
      <c r="Q21" s="16" t="s">
        <v>36</v>
      </c>
      <c r="R21" s="20" t="n">
        <v>45874</v>
      </c>
      <c r="S21" s="16" t="s">
        <v>41</v>
      </c>
      <c r="T21" s="16" t="s">
        <v>42</v>
      </c>
      <c r="U21" s="21"/>
      <c r="V21" s="16"/>
      <c r="W21" s="22" t="n">
        <v>1</v>
      </c>
      <c r="X21" s="23" t="n">
        <v>25</v>
      </c>
      <c r="Y21" s="24" t="n">
        <f aca="false">ROUND(X21/1.13*1.08/7.1496,4)</f>
        <v>3.342</v>
      </c>
      <c r="Z21" s="25" t="n">
        <f aca="false">ROUND(Y21*W21,2)</f>
        <v>3.34</v>
      </c>
      <c r="AA21" s="22"/>
      <c r="AB21" s="22"/>
      <c r="AC21" s="26"/>
      <c r="AD21" s="25" t="n">
        <v>0.2</v>
      </c>
      <c r="AE21" s="22"/>
      <c r="AF21" s="16" t="s">
        <v>161</v>
      </c>
      <c r="AG21" s="13" t="s">
        <v>49</v>
      </c>
      <c r="AH21" s="17" t="s">
        <v>46</v>
      </c>
      <c r="AI21" s="24" t="n">
        <f aca="false">ROUND(X21/1.13*1.08,4)</f>
        <v>23.8938</v>
      </c>
    </row>
    <row r="22" customFormat="false" ht="52.2" hidden="false" customHeight="true" outlineLevel="0" collapsed="false">
      <c r="A22" s="13" t="s">
        <v>162</v>
      </c>
      <c r="B22" s="14" t="s">
        <v>163</v>
      </c>
      <c r="C22" s="13" t="s">
        <v>49</v>
      </c>
      <c r="D22" s="15" t="s">
        <v>164</v>
      </c>
      <c r="E22" s="15"/>
      <c r="F22" s="13" t="s">
        <v>35</v>
      </c>
      <c r="G22" s="16"/>
      <c r="H22" s="17" t="s">
        <v>149</v>
      </c>
      <c r="I22" s="16" t="s">
        <v>36</v>
      </c>
      <c r="J22" s="16" t="s">
        <v>165</v>
      </c>
      <c r="K22" s="13" t="n">
        <v>8466200090</v>
      </c>
      <c r="L22" s="13" t="n">
        <v>84662090</v>
      </c>
      <c r="M22" s="18" t="s">
        <v>166</v>
      </c>
      <c r="N22" s="19" t="s">
        <v>152</v>
      </c>
      <c r="O22" s="16" t="s">
        <v>54</v>
      </c>
      <c r="P22" s="16" t="s">
        <v>36</v>
      </c>
      <c r="Q22" s="16" t="s">
        <v>36</v>
      </c>
      <c r="R22" s="20" t="n">
        <v>45874</v>
      </c>
      <c r="S22" s="16" t="s">
        <v>41</v>
      </c>
      <c r="T22" s="16" t="s">
        <v>42</v>
      </c>
      <c r="U22" s="21"/>
      <c r="V22" s="16"/>
      <c r="W22" s="22" t="n">
        <v>1</v>
      </c>
      <c r="X22" s="23" t="n">
        <v>50</v>
      </c>
      <c r="Y22" s="24" t="n">
        <f aca="false">ROUND(X22/1.13*1.08/7.1496,4)</f>
        <v>6.684</v>
      </c>
      <c r="Z22" s="25" t="n">
        <f aca="false">ROUND(Y22*W22,2)</f>
        <v>6.68</v>
      </c>
      <c r="AA22" s="22"/>
      <c r="AB22" s="22"/>
      <c r="AC22" s="26"/>
      <c r="AD22" s="25" t="n">
        <v>0.25</v>
      </c>
      <c r="AE22" s="22"/>
      <c r="AF22" s="16" t="s">
        <v>167</v>
      </c>
      <c r="AG22" s="13" t="s">
        <v>49</v>
      </c>
      <c r="AH22" s="17" t="s">
        <v>46</v>
      </c>
      <c r="AI22" s="24" t="n">
        <f aca="false">ROUND(X22/1.13*1.08,4)</f>
        <v>47.7876</v>
      </c>
    </row>
    <row r="23" customFormat="false" ht="52.2" hidden="false" customHeight="true" outlineLevel="0" collapsed="false">
      <c r="A23" s="13" t="s">
        <v>168</v>
      </c>
      <c r="B23" s="14" t="s">
        <v>169</v>
      </c>
      <c r="C23" s="13" t="s">
        <v>170</v>
      </c>
      <c r="D23" s="15" t="s">
        <v>171</v>
      </c>
      <c r="E23" s="15"/>
      <c r="F23" s="13" t="s">
        <v>35</v>
      </c>
      <c r="G23" s="16"/>
      <c r="H23" s="17" t="s">
        <v>172</v>
      </c>
      <c r="I23" s="16" t="s">
        <v>36</v>
      </c>
      <c r="J23" s="16" t="s">
        <v>173</v>
      </c>
      <c r="K23" s="13" t="n">
        <v>9030899090</v>
      </c>
      <c r="L23" s="13" t="n">
        <v>90308410</v>
      </c>
      <c r="M23" s="18" t="s">
        <v>174</v>
      </c>
      <c r="N23" s="19" t="s">
        <v>175</v>
      </c>
      <c r="O23" s="16" t="s">
        <v>176</v>
      </c>
      <c r="P23" s="16" t="s">
        <v>177</v>
      </c>
      <c r="Q23" s="16" t="s">
        <v>178</v>
      </c>
      <c r="R23" s="20" t="n">
        <v>45874</v>
      </c>
      <c r="S23" s="16" t="s">
        <v>41</v>
      </c>
      <c r="T23" s="16" t="s">
        <v>42</v>
      </c>
      <c r="U23" s="21"/>
      <c r="V23" s="16"/>
      <c r="W23" s="22" t="n">
        <v>2</v>
      </c>
      <c r="X23" s="23" t="n">
        <v>120</v>
      </c>
      <c r="Y23" s="24" t="n">
        <f aca="false">ROUND(X23/1.13*1.08/7.1496,4)</f>
        <v>16.0415</v>
      </c>
      <c r="Z23" s="25" t="n">
        <f aca="false">ROUND(Y23*W23,2)</f>
        <v>32.08</v>
      </c>
      <c r="AA23" s="22"/>
      <c r="AB23" s="22"/>
      <c r="AC23" s="26"/>
      <c r="AD23" s="25" t="n">
        <v>2.25</v>
      </c>
      <c r="AE23" s="22"/>
      <c r="AF23" s="16" t="s">
        <v>179</v>
      </c>
      <c r="AG23" s="13" t="s">
        <v>170</v>
      </c>
      <c r="AH23" s="17" t="s">
        <v>46</v>
      </c>
      <c r="AI23" s="24" t="n">
        <f aca="false">ROUND(X23/1.13*1.08,4)</f>
        <v>114.6903</v>
      </c>
    </row>
    <row r="24" customFormat="false" ht="52.2" hidden="false" customHeight="true" outlineLevel="0" collapsed="false">
      <c r="A24" s="13" t="s">
        <v>168</v>
      </c>
      <c r="B24" s="14" t="s">
        <v>169</v>
      </c>
      <c r="C24" s="13" t="s">
        <v>170</v>
      </c>
      <c r="D24" s="15" t="s">
        <v>171</v>
      </c>
      <c r="E24" s="15"/>
      <c r="F24" s="13" t="s">
        <v>35</v>
      </c>
      <c r="G24" s="16"/>
      <c r="H24" s="17" t="s">
        <v>180</v>
      </c>
      <c r="I24" s="16" t="s">
        <v>36</v>
      </c>
      <c r="J24" s="16" t="s">
        <v>181</v>
      </c>
      <c r="K24" s="13" t="n">
        <v>9030899090</v>
      </c>
      <c r="L24" s="13" t="n">
        <v>90308410</v>
      </c>
      <c r="M24" s="18" t="s">
        <v>182</v>
      </c>
      <c r="N24" s="19" t="s">
        <v>175</v>
      </c>
      <c r="O24" s="16" t="s">
        <v>176</v>
      </c>
      <c r="P24" s="16" t="s">
        <v>177</v>
      </c>
      <c r="Q24" s="16" t="s">
        <v>178</v>
      </c>
      <c r="R24" s="20" t="n">
        <v>45874</v>
      </c>
      <c r="S24" s="16" t="s">
        <v>41</v>
      </c>
      <c r="T24" s="16" t="s">
        <v>42</v>
      </c>
      <c r="U24" s="21"/>
      <c r="V24" s="16"/>
      <c r="W24" s="22" t="n">
        <v>2</v>
      </c>
      <c r="X24" s="23" t="n">
        <v>130</v>
      </c>
      <c r="Y24" s="24" t="n">
        <f aca="false">ROUND(X24/1.13*1.08/7.1496,4)</f>
        <v>17.3783</v>
      </c>
      <c r="Z24" s="25" t="n">
        <f aca="false">ROUND(Y24*W24,2)</f>
        <v>34.76</v>
      </c>
      <c r="AA24" s="22"/>
      <c r="AB24" s="22"/>
      <c r="AC24" s="26"/>
      <c r="AD24" s="25" t="n">
        <v>3.1</v>
      </c>
      <c r="AE24" s="22"/>
      <c r="AF24" s="16" t="s">
        <v>183</v>
      </c>
      <c r="AG24" s="13" t="s">
        <v>170</v>
      </c>
      <c r="AH24" s="17" t="s">
        <v>46</v>
      </c>
      <c r="AI24" s="24" t="n">
        <f aca="false">ROUND(X24/1.13*1.08,4)</f>
        <v>124.2478</v>
      </c>
    </row>
    <row r="25" customFormat="false" ht="52.2" hidden="false" customHeight="true" outlineLevel="0" collapsed="false">
      <c r="A25" s="13" t="s">
        <v>156</v>
      </c>
      <c r="B25" s="14" t="s">
        <v>184</v>
      </c>
      <c r="C25" s="13" t="s">
        <v>49</v>
      </c>
      <c r="D25" s="15" t="s">
        <v>185</v>
      </c>
      <c r="E25" s="15"/>
      <c r="F25" s="13" t="s">
        <v>35</v>
      </c>
      <c r="G25" s="16"/>
      <c r="H25" s="17" t="s">
        <v>149</v>
      </c>
      <c r="I25" s="16" t="s">
        <v>36</v>
      </c>
      <c r="J25" s="16" t="s">
        <v>186</v>
      </c>
      <c r="K25" s="13" t="n">
        <v>8466200090</v>
      </c>
      <c r="L25" s="13" t="n">
        <v>84662090</v>
      </c>
      <c r="M25" s="18" t="s">
        <v>187</v>
      </c>
      <c r="N25" s="19" t="s">
        <v>188</v>
      </c>
      <c r="O25" s="16" t="s">
        <v>189</v>
      </c>
      <c r="P25" s="16" t="s">
        <v>190</v>
      </c>
      <c r="Q25" s="16" t="s">
        <v>191</v>
      </c>
      <c r="R25" s="20" t="n">
        <v>45874</v>
      </c>
      <c r="S25" s="16" t="s">
        <v>41</v>
      </c>
      <c r="T25" s="16" t="s">
        <v>42</v>
      </c>
      <c r="U25" s="21"/>
      <c r="V25" s="16"/>
      <c r="W25" s="22" t="n">
        <v>1</v>
      </c>
      <c r="X25" s="23" t="n">
        <v>300</v>
      </c>
      <c r="Y25" s="24" t="n">
        <f aca="false">ROUND(X25/1.13*1.08/7.1496,4)</f>
        <v>40.1037</v>
      </c>
      <c r="Z25" s="25" t="n">
        <f aca="false">ROUND(Y25*W25,2)</f>
        <v>40.1</v>
      </c>
      <c r="AA25" s="22"/>
      <c r="AB25" s="22"/>
      <c r="AC25" s="26"/>
      <c r="AD25" s="25" t="n">
        <v>4.2</v>
      </c>
      <c r="AE25" s="22"/>
      <c r="AF25" s="16" t="s">
        <v>192</v>
      </c>
      <c r="AG25" s="13" t="s">
        <v>49</v>
      </c>
      <c r="AH25" s="17" t="s">
        <v>46</v>
      </c>
      <c r="AI25" s="24" t="n">
        <f aca="false">ROUND(X25/1.13*1.08,4)</f>
        <v>286.7257</v>
      </c>
    </row>
    <row r="26" customFormat="false" ht="52.2" hidden="false" customHeight="true" outlineLevel="0" collapsed="false">
      <c r="A26" s="13" t="s">
        <v>193</v>
      </c>
      <c r="B26" s="14" t="s">
        <v>194</v>
      </c>
      <c r="C26" s="13" t="s">
        <v>195</v>
      </c>
      <c r="D26" s="15" t="s">
        <v>196</v>
      </c>
      <c r="E26" s="15"/>
      <c r="F26" s="13" t="s">
        <v>197</v>
      </c>
      <c r="G26" s="16"/>
      <c r="H26" s="17" t="s">
        <v>36</v>
      </c>
      <c r="I26" s="16" t="s">
        <v>36</v>
      </c>
      <c r="J26" s="13" t="s">
        <v>36</v>
      </c>
      <c r="K26" s="13" t="n">
        <v>7320209000</v>
      </c>
      <c r="L26" s="13" t="n">
        <v>73202090</v>
      </c>
      <c r="M26" s="13" t="s">
        <v>198</v>
      </c>
      <c r="N26" s="19" t="s">
        <v>199</v>
      </c>
      <c r="O26" s="16" t="s">
        <v>200</v>
      </c>
      <c r="P26" s="16" t="s">
        <v>36</v>
      </c>
      <c r="Q26" s="16" t="s">
        <v>36</v>
      </c>
      <c r="R26" s="20" t="n">
        <v>45874</v>
      </c>
      <c r="S26" s="16" t="s">
        <v>41</v>
      </c>
      <c r="T26" s="16" t="s">
        <v>42</v>
      </c>
      <c r="U26" s="21"/>
      <c r="V26" s="16"/>
      <c r="W26" s="22" t="n">
        <v>5</v>
      </c>
      <c r="X26" s="23" t="n">
        <v>12</v>
      </c>
      <c r="Y26" s="24" t="n">
        <f aca="false">ROUND(X26/1.13*1.08/7.1496,4)</f>
        <v>1.6041</v>
      </c>
      <c r="Z26" s="25" t="n">
        <f aca="false">ROUND(Y26*W26,2)</f>
        <v>8.02</v>
      </c>
      <c r="AA26" s="22"/>
      <c r="AB26" s="22"/>
      <c r="AC26" s="26"/>
      <c r="AD26" s="25" t="n">
        <v>0.25</v>
      </c>
      <c r="AE26" s="22"/>
      <c r="AF26" s="16" t="s">
        <v>201</v>
      </c>
      <c r="AG26" s="13" t="s">
        <v>195</v>
      </c>
      <c r="AH26" s="17" t="s">
        <v>46</v>
      </c>
      <c r="AI26" s="24" t="n">
        <f aca="false">ROUND(X26/1.13*1.08,4)</f>
        <v>11.469</v>
      </c>
    </row>
    <row r="27" customFormat="false" ht="52.2" hidden="false" customHeight="true" outlineLevel="0" collapsed="false">
      <c r="A27" s="13" t="s">
        <v>202</v>
      </c>
      <c r="B27" s="14" t="s">
        <v>203</v>
      </c>
      <c r="C27" s="13" t="s">
        <v>204</v>
      </c>
      <c r="D27" s="15" t="s">
        <v>205</v>
      </c>
      <c r="E27" s="15"/>
      <c r="F27" s="13" t="s">
        <v>206</v>
      </c>
      <c r="G27" s="16"/>
      <c r="H27" s="17" t="s">
        <v>36</v>
      </c>
      <c r="I27" s="16" t="s">
        <v>36</v>
      </c>
      <c r="J27" s="13" t="s">
        <v>36</v>
      </c>
      <c r="K27" s="13" t="n">
        <v>3926909090</v>
      </c>
      <c r="L27" s="13" t="n">
        <v>39269099</v>
      </c>
      <c r="M27" s="16" t="s">
        <v>207</v>
      </c>
      <c r="N27" s="19" t="s">
        <v>208</v>
      </c>
      <c r="O27" s="16" t="s">
        <v>209</v>
      </c>
      <c r="P27" s="16" t="s">
        <v>36</v>
      </c>
      <c r="Q27" s="16" t="s">
        <v>36</v>
      </c>
      <c r="R27" s="20" t="n">
        <v>45874</v>
      </c>
      <c r="S27" s="16" t="s">
        <v>41</v>
      </c>
      <c r="T27" s="16" t="s">
        <v>42</v>
      </c>
      <c r="U27" s="21"/>
      <c r="V27" s="16"/>
      <c r="W27" s="22" t="n">
        <v>20</v>
      </c>
      <c r="X27" s="23" t="n">
        <v>1</v>
      </c>
      <c r="Y27" s="24" t="n">
        <f aca="false">ROUND(X27/1.13*1.08/7.1496,4)</f>
        <v>0.1337</v>
      </c>
      <c r="Z27" s="25" t="n">
        <f aca="false">ROUND(Y27*W27,2)</f>
        <v>2.67</v>
      </c>
      <c r="AA27" s="22"/>
      <c r="AB27" s="22"/>
      <c r="AC27" s="26"/>
      <c r="AD27" s="25" t="n">
        <v>0.1</v>
      </c>
      <c r="AE27" s="22"/>
      <c r="AF27" s="16" t="s">
        <v>210</v>
      </c>
      <c r="AG27" s="13" t="s">
        <v>204</v>
      </c>
      <c r="AH27" s="17" t="s">
        <v>46</v>
      </c>
      <c r="AI27" s="24" t="n">
        <f aca="false">ROUND(X27/1.13*1.08,4)</f>
        <v>0.9558</v>
      </c>
    </row>
    <row r="28" customFormat="false" ht="52.2" hidden="false" customHeight="true" outlineLevel="0" collapsed="false">
      <c r="A28" s="13" t="s">
        <v>211</v>
      </c>
      <c r="B28" s="14" t="s">
        <v>212</v>
      </c>
      <c r="C28" s="13" t="s">
        <v>204</v>
      </c>
      <c r="D28" s="15" t="s">
        <v>213</v>
      </c>
      <c r="E28" s="15"/>
      <c r="F28" s="13" t="s">
        <v>214</v>
      </c>
      <c r="G28" s="16"/>
      <c r="H28" s="17" t="s">
        <v>36</v>
      </c>
      <c r="I28" s="16" t="s">
        <v>36</v>
      </c>
      <c r="J28" s="13" t="s">
        <v>36</v>
      </c>
      <c r="K28" s="13" t="n">
        <v>9603402000</v>
      </c>
      <c r="L28" s="13" t="n">
        <v>96034000</v>
      </c>
      <c r="M28" s="16" t="s">
        <v>215</v>
      </c>
      <c r="N28" s="19" t="s">
        <v>208</v>
      </c>
      <c r="O28" s="16" t="s">
        <v>209</v>
      </c>
      <c r="P28" s="16" t="s">
        <v>36</v>
      </c>
      <c r="Q28" s="16" t="s">
        <v>36</v>
      </c>
      <c r="R28" s="20" t="n">
        <v>45874</v>
      </c>
      <c r="S28" s="16" t="s">
        <v>41</v>
      </c>
      <c r="T28" s="16" t="s">
        <v>42</v>
      </c>
      <c r="U28" s="21"/>
      <c r="V28" s="16"/>
      <c r="W28" s="22" t="n">
        <v>10</v>
      </c>
      <c r="X28" s="23" t="n">
        <v>10</v>
      </c>
      <c r="Y28" s="24" t="n">
        <f aca="false">ROUND(X28/1.13*1.08/7.1496,4)</f>
        <v>1.3368</v>
      </c>
      <c r="Z28" s="25" t="n">
        <f aca="false">ROUND(Y28*W28,2)</f>
        <v>13.37</v>
      </c>
      <c r="AA28" s="22"/>
      <c r="AB28" s="22"/>
      <c r="AC28" s="26"/>
      <c r="AD28" s="25" t="n">
        <v>0.4</v>
      </c>
      <c r="AE28" s="22"/>
      <c r="AF28" s="16" t="s">
        <v>216</v>
      </c>
      <c r="AG28" s="13" t="s">
        <v>204</v>
      </c>
      <c r="AH28" s="17" t="s">
        <v>46</v>
      </c>
      <c r="AI28" s="24" t="n">
        <f aca="false">ROUND(X28/1.13*1.08,4)</f>
        <v>9.5575</v>
      </c>
    </row>
    <row r="29" customFormat="false" ht="52.2" hidden="false" customHeight="true" outlineLevel="0" collapsed="false">
      <c r="A29" s="13" t="s">
        <v>217</v>
      </c>
      <c r="B29" s="14" t="s">
        <v>218</v>
      </c>
      <c r="C29" s="13" t="s">
        <v>170</v>
      </c>
      <c r="D29" s="15" t="s">
        <v>219</v>
      </c>
      <c r="E29" s="15"/>
      <c r="F29" s="13" t="s">
        <v>220</v>
      </c>
      <c r="G29" s="16"/>
      <c r="H29" s="17" t="s">
        <v>36</v>
      </c>
      <c r="I29" s="16" t="s">
        <v>36</v>
      </c>
      <c r="J29" s="13" t="s">
        <v>36</v>
      </c>
      <c r="K29" s="13" t="n">
        <v>3926909090</v>
      </c>
      <c r="L29" s="13" t="n">
        <v>39269099</v>
      </c>
      <c r="M29" s="16" t="s">
        <v>221</v>
      </c>
      <c r="N29" s="19" t="s">
        <v>208</v>
      </c>
      <c r="O29" s="16" t="s">
        <v>209</v>
      </c>
      <c r="P29" s="16" t="s">
        <v>36</v>
      </c>
      <c r="Q29" s="16" t="s">
        <v>36</v>
      </c>
      <c r="R29" s="20" t="n">
        <v>45874</v>
      </c>
      <c r="S29" s="16" t="s">
        <v>41</v>
      </c>
      <c r="T29" s="16" t="s">
        <v>42</v>
      </c>
      <c r="U29" s="21"/>
      <c r="V29" s="16"/>
      <c r="W29" s="22" t="n">
        <v>10</v>
      </c>
      <c r="X29" s="23" t="n">
        <v>4.5</v>
      </c>
      <c r="Y29" s="24" t="n">
        <f aca="false">ROUND(X29/1.13*1.08/7.1496,4)</f>
        <v>0.6016</v>
      </c>
      <c r="Z29" s="25" t="n">
        <f aca="false">ROUND(Y29*W29,2)</f>
        <v>6.02</v>
      </c>
      <c r="AA29" s="22"/>
      <c r="AB29" s="22"/>
      <c r="AC29" s="26"/>
      <c r="AD29" s="25" t="n">
        <v>1.5</v>
      </c>
      <c r="AE29" s="22"/>
      <c r="AF29" s="16" t="s">
        <v>222</v>
      </c>
      <c r="AG29" s="13" t="s">
        <v>170</v>
      </c>
      <c r="AH29" s="17" t="s">
        <v>46</v>
      </c>
      <c r="AI29" s="24" t="n">
        <f aca="false">ROUND(X29/1.13*1.08,4)</f>
        <v>4.3009</v>
      </c>
    </row>
    <row r="30" customFormat="false" ht="52.2" hidden="false" customHeight="true" outlineLevel="0" collapsed="false">
      <c r="A30" s="13" t="s">
        <v>223</v>
      </c>
      <c r="B30" s="14" t="s">
        <v>224</v>
      </c>
      <c r="C30" s="13" t="s">
        <v>204</v>
      </c>
      <c r="D30" s="15" t="s">
        <v>225</v>
      </c>
      <c r="E30" s="15"/>
      <c r="F30" s="13" t="s">
        <v>226</v>
      </c>
      <c r="G30" s="16"/>
      <c r="H30" s="17" t="s">
        <v>227</v>
      </c>
      <c r="I30" s="16" t="s">
        <v>36</v>
      </c>
      <c r="J30" s="13" t="s">
        <v>36</v>
      </c>
      <c r="K30" s="13" t="n">
        <v>9017800000</v>
      </c>
      <c r="L30" s="13" t="n">
        <v>90178000</v>
      </c>
      <c r="M30" s="18" t="s">
        <v>228</v>
      </c>
      <c r="N30" s="19" t="s">
        <v>199</v>
      </c>
      <c r="O30" s="16" t="s">
        <v>200</v>
      </c>
      <c r="P30" s="16" t="s">
        <v>36</v>
      </c>
      <c r="Q30" s="16" t="s">
        <v>36</v>
      </c>
      <c r="R30" s="20" t="n">
        <v>45874</v>
      </c>
      <c r="S30" s="16" t="s">
        <v>41</v>
      </c>
      <c r="T30" s="16" t="s">
        <v>42</v>
      </c>
      <c r="U30" s="21"/>
      <c r="V30" s="16"/>
      <c r="W30" s="22" t="n">
        <v>2</v>
      </c>
      <c r="X30" s="23" t="n">
        <v>52</v>
      </c>
      <c r="Y30" s="24" t="n">
        <f aca="false">ROUND(X30/1.13*1.08/7.1496,4)</f>
        <v>6.9513</v>
      </c>
      <c r="Z30" s="25" t="n">
        <f aca="false">ROUND(Y30*W30,2)</f>
        <v>13.9</v>
      </c>
      <c r="AA30" s="22"/>
      <c r="AB30" s="22"/>
      <c r="AC30" s="26"/>
      <c r="AD30" s="25" t="n">
        <v>0.18</v>
      </c>
      <c r="AE30" s="22"/>
      <c r="AF30" s="16" t="s">
        <v>229</v>
      </c>
      <c r="AG30" s="13" t="s">
        <v>204</v>
      </c>
      <c r="AH30" s="17" t="s">
        <v>46</v>
      </c>
      <c r="AI30" s="24" t="n">
        <f aca="false">ROUND(X30/1.13*1.08,4)</f>
        <v>49.6991</v>
      </c>
    </row>
    <row r="31" customFormat="false" ht="52.2" hidden="false" customHeight="true" outlineLevel="0" collapsed="false">
      <c r="A31" s="13" t="s">
        <v>230</v>
      </c>
      <c r="B31" s="14" t="s">
        <v>231</v>
      </c>
      <c r="C31" s="13" t="s">
        <v>195</v>
      </c>
      <c r="D31" s="15" t="s">
        <v>232</v>
      </c>
      <c r="E31" s="15"/>
      <c r="F31" s="13" t="s">
        <v>233</v>
      </c>
      <c r="G31" s="16"/>
      <c r="H31" s="17" t="s">
        <v>234</v>
      </c>
      <c r="I31" s="16" t="s">
        <v>36</v>
      </c>
      <c r="J31" s="13" t="s">
        <v>36</v>
      </c>
      <c r="K31" s="13" t="n">
        <v>8515900090</v>
      </c>
      <c r="L31" s="13" t="n">
        <v>85159090</v>
      </c>
      <c r="M31" s="18" t="s">
        <v>235</v>
      </c>
      <c r="N31" s="19" t="s">
        <v>236</v>
      </c>
      <c r="O31" s="16" t="s">
        <v>237</v>
      </c>
      <c r="P31" s="16" t="s">
        <v>238</v>
      </c>
      <c r="Q31" s="16" t="s">
        <v>239</v>
      </c>
      <c r="R31" s="20" t="n">
        <v>45874</v>
      </c>
      <c r="S31" s="16" t="s">
        <v>41</v>
      </c>
      <c r="T31" s="16" t="s">
        <v>42</v>
      </c>
      <c r="U31" s="21"/>
      <c r="V31" s="16"/>
      <c r="W31" s="22" t="n">
        <v>20</v>
      </c>
      <c r="X31" s="23" t="n">
        <v>18</v>
      </c>
      <c r="Y31" s="24" t="n">
        <f aca="false">ROUND(X31/1.13*1.08/7.1496,4)</f>
        <v>2.4062</v>
      </c>
      <c r="Z31" s="25" t="n">
        <f aca="false">ROUND(Y31*W31,2)</f>
        <v>48.12</v>
      </c>
      <c r="AA31" s="22"/>
      <c r="AB31" s="22"/>
      <c r="AC31" s="26"/>
      <c r="AD31" s="25" t="n">
        <v>0.17</v>
      </c>
      <c r="AE31" s="22"/>
      <c r="AF31" s="16" t="s">
        <v>240</v>
      </c>
      <c r="AG31" s="13" t="s">
        <v>195</v>
      </c>
      <c r="AH31" s="17" t="s">
        <v>46</v>
      </c>
      <c r="AI31" s="24" t="n">
        <f aca="false">ROUND(X31/1.13*1.08,4)</f>
        <v>17.2035</v>
      </c>
    </row>
    <row r="32" customFormat="false" ht="52.2" hidden="false" customHeight="true" outlineLevel="0" collapsed="false">
      <c r="A32" s="13" t="s">
        <v>241</v>
      </c>
      <c r="B32" s="14" t="s">
        <v>242</v>
      </c>
      <c r="C32" s="13" t="s">
        <v>204</v>
      </c>
      <c r="D32" s="15" t="s">
        <v>243</v>
      </c>
      <c r="E32" s="15"/>
      <c r="F32" s="13" t="s">
        <v>244</v>
      </c>
      <c r="G32" s="16"/>
      <c r="H32" s="17" t="s">
        <v>245</v>
      </c>
      <c r="I32" s="16" t="s">
        <v>36</v>
      </c>
      <c r="J32" s="16" t="s">
        <v>246</v>
      </c>
      <c r="K32" s="13" t="n">
        <v>8471605000</v>
      </c>
      <c r="L32" s="13" t="n">
        <v>84716090</v>
      </c>
      <c r="M32" s="18" t="s">
        <v>247</v>
      </c>
      <c r="N32" s="19" t="s">
        <v>248</v>
      </c>
      <c r="O32" s="16" t="s">
        <v>249</v>
      </c>
      <c r="P32" s="16" t="s">
        <v>250</v>
      </c>
      <c r="Q32" s="16" t="s">
        <v>178</v>
      </c>
      <c r="R32" s="20" t="n">
        <v>45874</v>
      </c>
      <c r="S32" s="16" t="s">
        <v>41</v>
      </c>
      <c r="T32" s="16" t="s">
        <v>42</v>
      </c>
      <c r="U32" s="21"/>
      <c r="V32" s="16" t="s">
        <v>251</v>
      </c>
      <c r="W32" s="22" t="n">
        <v>2</v>
      </c>
      <c r="X32" s="23" t="n">
        <v>200</v>
      </c>
      <c r="Y32" s="24" t="n">
        <f aca="false">ROUND(X32/1.13*1.08/7.1496,4)</f>
        <v>26.7358</v>
      </c>
      <c r="Z32" s="25" t="n">
        <f aca="false">ROUND(Y32*W32,2)</f>
        <v>53.47</v>
      </c>
      <c r="AA32" s="22"/>
      <c r="AB32" s="22"/>
      <c r="AC32" s="26"/>
      <c r="AD32" s="25" t="n">
        <v>0.61</v>
      </c>
      <c r="AE32" s="22"/>
      <c r="AF32" s="16" t="s">
        <v>252</v>
      </c>
      <c r="AG32" s="13" t="s">
        <v>204</v>
      </c>
      <c r="AH32" s="17" t="s">
        <v>46</v>
      </c>
      <c r="AI32" s="24" t="n">
        <f aca="false">ROUND(X32/1.13*1.08,4)</f>
        <v>191.1504</v>
      </c>
    </row>
    <row r="33" customFormat="false" ht="52.2" hidden="false" customHeight="true" outlineLevel="0" collapsed="false">
      <c r="A33" s="13" t="s">
        <v>253</v>
      </c>
      <c r="B33" s="14" t="s">
        <v>254</v>
      </c>
      <c r="C33" s="13" t="s">
        <v>49</v>
      </c>
      <c r="D33" s="15" t="s">
        <v>255</v>
      </c>
      <c r="E33" s="15"/>
      <c r="F33" s="13" t="s">
        <v>35</v>
      </c>
      <c r="G33" s="16"/>
      <c r="H33" s="17" t="s">
        <v>36</v>
      </c>
      <c r="I33" s="16" t="s">
        <v>36</v>
      </c>
      <c r="J33" s="16" t="s">
        <v>36</v>
      </c>
      <c r="K33" s="13" t="n">
        <v>8515900090</v>
      </c>
      <c r="L33" s="13" t="n">
        <v>85159090</v>
      </c>
      <c r="M33" s="18" t="s">
        <v>256</v>
      </c>
      <c r="N33" s="19" t="s">
        <v>257</v>
      </c>
      <c r="O33" s="16" t="s">
        <v>258</v>
      </c>
      <c r="P33" s="16" t="s">
        <v>36</v>
      </c>
      <c r="Q33" s="16" t="s">
        <v>36</v>
      </c>
      <c r="R33" s="20" t="n">
        <v>45874</v>
      </c>
      <c r="S33" s="16" t="s">
        <v>41</v>
      </c>
      <c r="T33" s="16" t="s">
        <v>42</v>
      </c>
      <c r="U33" s="21"/>
      <c r="V33" s="16"/>
      <c r="W33" s="22" t="n">
        <v>20</v>
      </c>
      <c r="X33" s="23" t="n">
        <v>11</v>
      </c>
      <c r="Y33" s="24" t="n">
        <f aca="false">ROUND(X33/1.13*1.08/7.1496,4)</f>
        <v>1.4705</v>
      </c>
      <c r="Z33" s="25" t="n">
        <f aca="false">ROUND(Y33*W33,2)</f>
        <v>29.41</v>
      </c>
      <c r="AA33" s="22"/>
      <c r="AB33" s="22"/>
      <c r="AC33" s="26"/>
      <c r="AD33" s="25" t="n">
        <v>0.62</v>
      </c>
      <c r="AE33" s="22"/>
      <c r="AF33" s="16" t="s">
        <v>259</v>
      </c>
      <c r="AG33" s="13" t="s">
        <v>49</v>
      </c>
      <c r="AH33" s="17" t="s">
        <v>46</v>
      </c>
      <c r="AI33" s="24" t="n">
        <f aca="false">ROUND(X33/1.13*1.08,4)</f>
        <v>10.5133</v>
      </c>
    </row>
    <row r="34" customFormat="false" ht="52.2" hidden="false" customHeight="true" outlineLevel="0" collapsed="false">
      <c r="A34" s="13" t="s">
        <v>260</v>
      </c>
      <c r="B34" s="14" t="s">
        <v>261</v>
      </c>
      <c r="C34" s="13" t="s">
        <v>195</v>
      </c>
      <c r="D34" s="15" t="s">
        <v>262</v>
      </c>
      <c r="E34" s="15"/>
      <c r="F34" s="13" t="s">
        <v>35</v>
      </c>
      <c r="G34" s="16"/>
      <c r="H34" s="17" t="s">
        <v>36</v>
      </c>
      <c r="I34" s="16" t="s">
        <v>36</v>
      </c>
      <c r="J34" s="16" t="s">
        <v>36</v>
      </c>
      <c r="K34" s="13" t="n">
        <v>8503009090</v>
      </c>
      <c r="L34" s="13" t="n">
        <v>85030090</v>
      </c>
      <c r="M34" s="18" t="s">
        <v>263</v>
      </c>
      <c r="N34" s="19" t="s">
        <v>264</v>
      </c>
      <c r="O34" s="16" t="s">
        <v>265</v>
      </c>
      <c r="P34" s="16" t="s">
        <v>266</v>
      </c>
      <c r="Q34" s="16" t="s">
        <v>267</v>
      </c>
      <c r="R34" s="20" t="n">
        <v>45874</v>
      </c>
      <c r="S34" s="16" t="s">
        <v>41</v>
      </c>
      <c r="T34" s="16" t="s">
        <v>42</v>
      </c>
      <c r="U34" s="21"/>
      <c r="V34" s="16"/>
      <c r="W34" s="22" t="n">
        <v>20</v>
      </c>
      <c r="X34" s="23" t="n">
        <v>18</v>
      </c>
      <c r="Y34" s="24" t="n">
        <f aca="false">ROUND(X34/1.13*1.08/7.1496,4)</f>
        <v>2.4062</v>
      </c>
      <c r="Z34" s="25" t="n">
        <f aca="false">ROUND(Y34*W34,2)</f>
        <v>48.12</v>
      </c>
      <c r="AA34" s="22"/>
      <c r="AB34" s="22"/>
      <c r="AC34" s="26"/>
      <c r="AD34" s="25" t="n">
        <v>3.8</v>
      </c>
      <c r="AE34" s="22"/>
      <c r="AF34" s="16" t="s">
        <v>268</v>
      </c>
      <c r="AG34" s="13" t="s">
        <v>195</v>
      </c>
      <c r="AH34" s="17" t="s">
        <v>46</v>
      </c>
      <c r="AI34" s="24" t="n">
        <f aca="false">ROUND(X34/1.13*1.08,4)</f>
        <v>17.2035</v>
      </c>
    </row>
    <row r="35" s="42" customFormat="true" ht="52.2" hidden="false" customHeight="true" outlineLevel="0" collapsed="false">
      <c r="A35" s="28" t="s">
        <v>269</v>
      </c>
      <c r="B35" s="28"/>
      <c r="C35" s="28" t="s">
        <v>270</v>
      </c>
      <c r="D35" s="29" t="s">
        <v>271</v>
      </c>
      <c r="E35" s="29"/>
      <c r="F35" s="28" t="s">
        <v>272</v>
      </c>
      <c r="G35" s="30"/>
      <c r="H35" s="31" t="s">
        <v>36</v>
      </c>
      <c r="I35" s="30" t="s">
        <v>36</v>
      </c>
      <c r="J35" s="30" t="s">
        <v>273</v>
      </c>
      <c r="K35" s="28" t="n">
        <v>7314490000</v>
      </c>
      <c r="L35" s="28" t="n">
        <v>73144900</v>
      </c>
      <c r="M35" s="32" t="s">
        <v>274</v>
      </c>
      <c r="N35" s="33" t="s">
        <v>275</v>
      </c>
      <c r="O35" s="30" t="s">
        <v>200</v>
      </c>
      <c r="P35" s="30" t="s">
        <v>36</v>
      </c>
      <c r="Q35" s="30" t="s">
        <v>36</v>
      </c>
      <c r="R35" s="34" t="n">
        <v>45875</v>
      </c>
      <c r="S35" s="30" t="s">
        <v>41</v>
      </c>
      <c r="T35" s="30" t="s">
        <v>42</v>
      </c>
      <c r="U35" s="35"/>
      <c r="V35" s="30"/>
      <c r="W35" s="36" t="n">
        <v>1</v>
      </c>
      <c r="X35" s="37" t="n">
        <v>270</v>
      </c>
      <c r="Y35" s="38" t="n">
        <f aca="false">ROUND(X35/1.13*1.08/7.1496,4)</f>
        <v>36.0934</v>
      </c>
      <c r="Z35" s="39" t="n">
        <f aca="false">ROUND(Y35*W35,2)</f>
        <v>36.09</v>
      </c>
      <c r="AA35" s="40" t="s">
        <v>276</v>
      </c>
      <c r="AB35" s="40" t="n">
        <v>1</v>
      </c>
      <c r="AC35" s="41" t="n">
        <v>3.5</v>
      </c>
      <c r="AD35" s="39" t="n">
        <v>0.1</v>
      </c>
      <c r="AE35" s="40" t="s">
        <v>277</v>
      </c>
      <c r="AF35" s="30" t="s">
        <v>278</v>
      </c>
      <c r="AG35" s="28" t="s">
        <v>270</v>
      </c>
      <c r="AH35" s="31" t="s">
        <v>46</v>
      </c>
      <c r="AI35" s="38" t="n">
        <f aca="false">ROUND(X35/1.13*1.08,4)</f>
        <v>258.0531</v>
      </c>
    </row>
    <row r="36" s="42" customFormat="true" ht="52.2" hidden="false" customHeight="true" outlineLevel="0" collapsed="false">
      <c r="A36" s="28" t="s">
        <v>269</v>
      </c>
      <c r="B36" s="28"/>
      <c r="C36" s="28" t="s">
        <v>270</v>
      </c>
      <c r="D36" s="29" t="s">
        <v>271</v>
      </c>
      <c r="E36" s="29"/>
      <c r="F36" s="28" t="s">
        <v>272</v>
      </c>
      <c r="G36" s="30"/>
      <c r="H36" s="31" t="s">
        <v>36</v>
      </c>
      <c r="I36" s="30" t="s">
        <v>36</v>
      </c>
      <c r="J36" s="28" t="s">
        <v>273</v>
      </c>
      <c r="K36" s="28" t="n">
        <v>7314490000</v>
      </c>
      <c r="L36" s="28" t="n">
        <v>73144900</v>
      </c>
      <c r="M36" s="32" t="s">
        <v>274</v>
      </c>
      <c r="N36" s="33" t="s">
        <v>275</v>
      </c>
      <c r="O36" s="30" t="s">
        <v>200</v>
      </c>
      <c r="P36" s="30" t="s">
        <v>36</v>
      </c>
      <c r="Q36" s="30" t="s">
        <v>36</v>
      </c>
      <c r="R36" s="34" t="n">
        <v>45875</v>
      </c>
      <c r="S36" s="30" t="s">
        <v>41</v>
      </c>
      <c r="T36" s="30" t="s">
        <v>42</v>
      </c>
      <c r="U36" s="35"/>
      <c r="V36" s="30"/>
      <c r="W36" s="36" t="n">
        <v>1</v>
      </c>
      <c r="X36" s="37" t="n">
        <v>270</v>
      </c>
      <c r="Y36" s="38" t="n">
        <f aca="false">ROUND(X36/1.13*1.08/7.1496,4)</f>
        <v>36.0934</v>
      </c>
      <c r="Z36" s="39" t="n">
        <f aca="false">ROUND(Y36*W36,2)</f>
        <v>36.09</v>
      </c>
      <c r="AA36" s="40"/>
      <c r="AB36" s="40"/>
      <c r="AC36" s="41"/>
      <c r="AD36" s="39" t="n">
        <v>0.1</v>
      </c>
      <c r="AE36" s="40"/>
      <c r="AF36" s="30" t="s">
        <v>278</v>
      </c>
      <c r="AG36" s="28" t="s">
        <v>270</v>
      </c>
      <c r="AH36" s="31" t="s">
        <v>46</v>
      </c>
      <c r="AI36" s="38" t="n">
        <f aca="false">ROUND(X36/1.13*1.08,4)</f>
        <v>258.0531</v>
      </c>
    </row>
    <row r="37" s="42" customFormat="true" ht="52.2" hidden="false" customHeight="true" outlineLevel="0" collapsed="false">
      <c r="A37" s="43" t="s">
        <v>269</v>
      </c>
      <c r="B37" s="43"/>
      <c r="C37" s="43" t="s">
        <v>270</v>
      </c>
      <c r="D37" s="44" t="s">
        <v>271</v>
      </c>
      <c r="E37" s="44"/>
      <c r="F37" s="43" t="s">
        <v>272</v>
      </c>
      <c r="G37" s="45"/>
      <c r="H37" s="46" t="s">
        <v>36</v>
      </c>
      <c r="I37" s="30" t="s">
        <v>36</v>
      </c>
      <c r="J37" s="43" t="s">
        <v>279</v>
      </c>
      <c r="K37" s="43" t="n">
        <v>7314490000</v>
      </c>
      <c r="L37" s="43" t="n">
        <v>73144900</v>
      </c>
      <c r="M37" s="47" t="s">
        <v>280</v>
      </c>
      <c r="N37" s="48" t="s">
        <v>275</v>
      </c>
      <c r="O37" s="45" t="s">
        <v>200</v>
      </c>
      <c r="P37" s="45" t="s">
        <v>36</v>
      </c>
      <c r="Q37" s="45" t="s">
        <v>36</v>
      </c>
      <c r="R37" s="49" t="n">
        <v>45883</v>
      </c>
      <c r="S37" s="45" t="s">
        <v>41</v>
      </c>
      <c r="T37" s="45" t="s">
        <v>42</v>
      </c>
      <c r="U37" s="50"/>
      <c r="V37" s="45"/>
      <c r="W37" s="40" t="n">
        <v>1</v>
      </c>
      <c r="X37" s="51" t="n">
        <v>270</v>
      </c>
      <c r="Y37" s="52" t="n">
        <f aca="false">ROUND(X37/1.13*1.08/7.1496,4)</f>
        <v>36.0934</v>
      </c>
      <c r="Z37" s="53" t="n">
        <f aca="false">ROUND(Y37*W37,2)</f>
        <v>36.09</v>
      </c>
      <c r="AA37" s="40"/>
      <c r="AB37" s="40"/>
      <c r="AC37" s="41"/>
      <c r="AD37" s="53" t="n">
        <v>0.1</v>
      </c>
      <c r="AE37" s="40"/>
      <c r="AF37" s="45" t="s">
        <v>278</v>
      </c>
      <c r="AG37" s="43" t="s">
        <v>270</v>
      </c>
      <c r="AH37" s="46" t="s">
        <v>46</v>
      </c>
      <c r="AI37" s="52" t="n">
        <f aca="false">ROUND(X37/1.13*1.08,4)</f>
        <v>258.0531</v>
      </c>
    </row>
    <row r="38" customFormat="false" ht="52.2" hidden="false" customHeight="true" outlineLevel="0" collapsed="false">
      <c r="A38" s="54" t="s">
        <v>281</v>
      </c>
      <c r="B38" s="55" t="s">
        <v>282</v>
      </c>
      <c r="C38" s="13" t="s">
        <v>283</v>
      </c>
      <c r="D38" s="56" t="s">
        <v>284</v>
      </c>
      <c r="E38" s="56"/>
      <c r="F38" s="54" t="s">
        <v>285</v>
      </c>
      <c r="G38" s="57"/>
      <c r="H38" s="58" t="s">
        <v>286</v>
      </c>
      <c r="I38" s="16" t="s">
        <v>36</v>
      </c>
      <c r="J38" s="54" t="s">
        <v>36</v>
      </c>
      <c r="K38" s="54" t="n">
        <v>8443322100</v>
      </c>
      <c r="L38" s="54" t="n">
        <v>84433290</v>
      </c>
      <c r="M38" s="59" t="s">
        <v>287</v>
      </c>
      <c r="N38" s="60" t="s">
        <v>288</v>
      </c>
      <c r="O38" s="57" t="s">
        <v>249</v>
      </c>
      <c r="P38" s="57" t="s">
        <v>289</v>
      </c>
      <c r="Q38" s="57" t="s">
        <v>178</v>
      </c>
      <c r="R38" s="61" t="n">
        <v>45795</v>
      </c>
      <c r="S38" s="57" t="s">
        <v>41</v>
      </c>
      <c r="T38" s="57" t="s">
        <v>42</v>
      </c>
      <c r="U38" s="62"/>
      <c r="V38" s="57"/>
      <c r="W38" s="63" t="n">
        <v>1</v>
      </c>
      <c r="X38" s="64" t="n">
        <v>920</v>
      </c>
      <c r="Y38" s="65" t="n">
        <f aca="false">ROUND(X38/1.13*1.08/7.1496,4)</f>
        <v>122.9848</v>
      </c>
      <c r="Z38" s="66" t="n">
        <f aca="false">ROUND(Y38*W38,2)</f>
        <v>122.98</v>
      </c>
      <c r="AA38" s="22" t="s">
        <v>290</v>
      </c>
      <c r="AB38" s="22" t="n">
        <v>1</v>
      </c>
      <c r="AC38" s="26" t="n">
        <v>1.5</v>
      </c>
      <c r="AD38" s="25" t="n">
        <v>1.2</v>
      </c>
      <c r="AE38" s="22" t="s">
        <v>291</v>
      </c>
      <c r="AF38" s="16" t="s">
        <v>292</v>
      </c>
      <c r="AG38" s="13" t="s">
        <v>283</v>
      </c>
      <c r="AH38" s="58" t="s">
        <v>293</v>
      </c>
      <c r="AI38" s="65" t="n">
        <f aca="false">ROUND(X38/1.13*1.08,4)</f>
        <v>879.292</v>
      </c>
    </row>
    <row r="39" customFormat="false" ht="52.2" hidden="false" customHeight="true" outlineLevel="0" collapsed="false">
      <c r="A39" s="54" t="s">
        <v>294</v>
      </c>
      <c r="B39" s="55" t="s">
        <v>295</v>
      </c>
      <c r="C39" s="13" t="s">
        <v>49</v>
      </c>
      <c r="D39" s="56" t="s">
        <v>296</v>
      </c>
      <c r="E39" s="56"/>
      <c r="F39" s="54" t="s">
        <v>35</v>
      </c>
      <c r="G39" s="57"/>
      <c r="H39" s="58" t="s">
        <v>172</v>
      </c>
      <c r="I39" s="16" t="s">
        <v>36</v>
      </c>
      <c r="J39" s="54" t="s">
        <v>297</v>
      </c>
      <c r="K39" s="54" t="n">
        <v>8466200090</v>
      </c>
      <c r="L39" s="54" t="n">
        <v>84662090</v>
      </c>
      <c r="M39" s="59" t="s">
        <v>298</v>
      </c>
      <c r="N39" s="60" t="s">
        <v>152</v>
      </c>
      <c r="O39" s="57" t="s">
        <v>54</v>
      </c>
      <c r="P39" s="57" t="s">
        <v>36</v>
      </c>
      <c r="Q39" s="57" t="s">
        <v>36</v>
      </c>
      <c r="R39" s="61" t="n">
        <v>45895</v>
      </c>
      <c r="S39" s="57" t="s">
        <v>41</v>
      </c>
      <c r="T39" s="57" t="s">
        <v>42</v>
      </c>
      <c r="U39" s="62"/>
      <c r="V39" s="57"/>
      <c r="W39" s="63" t="n">
        <v>1</v>
      </c>
      <c r="X39" s="64" t="n">
        <v>80</v>
      </c>
      <c r="Y39" s="65" t="n">
        <f aca="false">ROUND(X39/1.13*1.08/7.1496,4)</f>
        <v>10.6943</v>
      </c>
      <c r="Z39" s="66" t="n">
        <f aca="false">ROUND(Y39*W39,2)</f>
        <v>10.69</v>
      </c>
      <c r="AA39" s="22" t="s">
        <v>299</v>
      </c>
      <c r="AB39" s="22" t="n">
        <v>1</v>
      </c>
      <c r="AC39" s="26" t="n">
        <v>3.75</v>
      </c>
      <c r="AD39" s="25" t="n">
        <v>0.39</v>
      </c>
      <c r="AE39" s="22" t="s">
        <v>300</v>
      </c>
      <c r="AF39" s="16" t="s">
        <v>301</v>
      </c>
      <c r="AG39" s="13" t="s">
        <v>49</v>
      </c>
      <c r="AH39" s="58" t="s">
        <v>46</v>
      </c>
      <c r="AI39" s="65" t="n">
        <f aca="false">ROUND(X39/1.13*1.08,4)</f>
        <v>76.4602</v>
      </c>
    </row>
    <row r="40" customFormat="false" ht="52.2" hidden="false" customHeight="true" outlineLevel="0" collapsed="false">
      <c r="A40" s="54" t="s">
        <v>302</v>
      </c>
      <c r="B40" s="55" t="s">
        <v>303</v>
      </c>
      <c r="C40" s="13" t="s">
        <v>49</v>
      </c>
      <c r="D40" s="56" t="s">
        <v>304</v>
      </c>
      <c r="E40" s="56"/>
      <c r="F40" s="54" t="s">
        <v>35</v>
      </c>
      <c r="G40" s="57"/>
      <c r="H40" s="58" t="s">
        <v>172</v>
      </c>
      <c r="I40" s="16" t="s">
        <v>36</v>
      </c>
      <c r="J40" s="54" t="s">
        <v>305</v>
      </c>
      <c r="K40" s="54" t="n">
        <v>8466200090</v>
      </c>
      <c r="L40" s="54" t="n">
        <v>84662090</v>
      </c>
      <c r="M40" s="59" t="s">
        <v>306</v>
      </c>
      <c r="N40" s="60" t="s">
        <v>152</v>
      </c>
      <c r="O40" s="57" t="s">
        <v>54</v>
      </c>
      <c r="P40" s="57" t="s">
        <v>36</v>
      </c>
      <c r="Q40" s="57" t="s">
        <v>36</v>
      </c>
      <c r="R40" s="61" t="n">
        <v>45895</v>
      </c>
      <c r="S40" s="57" t="s">
        <v>41</v>
      </c>
      <c r="T40" s="57" t="s">
        <v>42</v>
      </c>
      <c r="U40" s="62"/>
      <c r="V40" s="57"/>
      <c r="W40" s="63" t="n">
        <v>1</v>
      </c>
      <c r="X40" s="64" t="n">
        <v>80</v>
      </c>
      <c r="Y40" s="65" t="n">
        <f aca="false">ROUND(X40/1.13*1.08/7.1496,4)</f>
        <v>10.6943</v>
      </c>
      <c r="Z40" s="66" t="n">
        <f aca="false">ROUND(Y40*W40,2)</f>
        <v>10.69</v>
      </c>
      <c r="AA40" s="22"/>
      <c r="AB40" s="22"/>
      <c r="AC40" s="26"/>
      <c r="AD40" s="25" t="n">
        <v>0.75</v>
      </c>
      <c r="AE40" s="22"/>
      <c r="AF40" s="16" t="s">
        <v>307</v>
      </c>
      <c r="AG40" s="13" t="s">
        <v>49</v>
      </c>
      <c r="AH40" s="58" t="s">
        <v>46</v>
      </c>
      <c r="AI40" s="65" t="n">
        <f aca="false">ROUND(X40/1.13*1.08,4)</f>
        <v>76.4602</v>
      </c>
    </row>
    <row r="41" customFormat="false" ht="52.2" hidden="false" customHeight="true" outlineLevel="0" collapsed="false">
      <c r="A41" s="54" t="s">
        <v>308</v>
      </c>
      <c r="B41" s="55" t="s">
        <v>309</v>
      </c>
      <c r="C41" s="13" t="s">
        <v>49</v>
      </c>
      <c r="D41" s="56" t="s">
        <v>310</v>
      </c>
      <c r="E41" s="56"/>
      <c r="F41" s="54" t="s">
        <v>35</v>
      </c>
      <c r="G41" s="57"/>
      <c r="H41" s="58" t="s">
        <v>172</v>
      </c>
      <c r="I41" s="16" t="s">
        <v>36</v>
      </c>
      <c r="J41" s="54" t="s">
        <v>311</v>
      </c>
      <c r="K41" s="54" t="n">
        <v>8466200090</v>
      </c>
      <c r="L41" s="54" t="n">
        <v>84662090</v>
      </c>
      <c r="M41" s="59" t="s">
        <v>312</v>
      </c>
      <c r="N41" s="60" t="s">
        <v>152</v>
      </c>
      <c r="O41" s="57" t="s">
        <v>54</v>
      </c>
      <c r="P41" s="57" t="s">
        <v>36</v>
      </c>
      <c r="Q41" s="57" t="s">
        <v>36</v>
      </c>
      <c r="R41" s="61" t="n">
        <v>45895</v>
      </c>
      <c r="S41" s="57" t="s">
        <v>41</v>
      </c>
      <c r="T41" s="57" t="s">
        <v>42</v>
      </c>
      <c r="U41" s="62"/>
      <c r="V41" s="57"/>
      <c r="W41" s="63" t="n">
        <v>1</v>
      </c>
      <c r="X41" s="64" t="n">
        <v>80</v>
      </c>
      <c r="Y41" s="65" t="n">
        <f aca="false">ROUND(X41/1.13*1.08/7.1496,4)</f>
        <v>10.6943</v>
      </c>
      <c r="Z41" s="66" t="n">
        <f aca="false">ROUND(Y41*W41,2)</f>
        <v>10.69</v>
      </c>
      <c r="AA41" s="22"/>
      <c r="AB41" s="22"/>
      <c r="AC41" s="26"/>
      <c r="AD41" s="25" t="n">
        <v>0.76</v>
      </c>
      <c r="AE41" s="22"/>
      <c r="AF41" s="16" t="s">
        <v>313</v>
      </c>
      <c r="AG41" s="13" t="s">
        <v>49</v>
      </c>
      <c r="AH41" s="58" t="s">
        <v>46</v>
      </c>
      <c r="AI41" s="65" t="n">
        <f aca="false">ROUND(X41/1.13*1.08,4)</f>
        <v>76.4602</v>
      </c>
    </row>
    <row r="42" customFormat="false" ht="52.2" hidden="false" customHeight="true" outlineLevel="0" collapsed="false">
      <c r="A42" s="54" t="s">
        <v>314</v>
      </c>
      <c r="B42" s="55" t="s">
        <v>315</v>
      </c>
      <c r="C42" s="13" t="s">
        <v>49</v>
      </c>
      <c r="D42" s="56" t="s">
        <v>316</v>
      </c>
      <c r="E42" s="56"/>
      <c r="F42" s="54" t="s">
        <v>35</v>
      </c>
      <c r="G42" s="57"/>
      <c r="H42" s="58" t="s">
        <v>172</v>
      </c>
      <c r="I42" s="16" t="s">
        <v>36</v>
      </c>
      <c r="J42" s="54" t="s">
        <v>317</v>
      </c>
      <c r="K42" s="54" t="n">
        <v>8466200090</v>
      </c>
      <c r="L42" s="54" t="n">
        <v>84662090</v>
      </c>
      <c r="M42" s="59" t="s">
        <v>318</v>
      </c>
      <c r="N42" s="60" t="s">
        <v>152</v>
      </c>
      <c r="O42" s="57" t="s">
        <v>54</v>
      </c>
      <c r="P42" s="57" t="s">
        <v>36</v>
      </c>
      <c r="Q42" s="57" t="s">
        <v>36</v>
      </c>
      <c r="R42" s="61" t="n">
        <v>45895</v>
      </c>
      <c r="S42" s="57" t="s">
        <v>41</v>
      </c>
      <c r="T42" s="57" t="s">
        <v>42</v>
      </c>
      <c r="U42" s="62"/>
      <c r="V42" s="57"/>
      <c r="W42" s="63" t="n">
        <v>1</v>
      </c>
      <c r="X42" s="64" t="n">
        <v>80</v>
      </c>
      <c r="Y42" s="65" t="n">
        <f aca="false">ROUND(X42/1.13*1.08/7.1496,4)</f>
        <v>10.6943</v>
      </c>
      <c r="Z42" s="66" t="n">
        <f aca="false">ROUND(Y42*W42,2)</f>
        <v>10.69</v>
      </c>
      <c r="AA42" s="22"/>
      <c r="AB42" s="22"/>
      <c r="AC42" s="26"/>
      <c r="AD42" s="25" t="n">
        <v>0.83</v>
      </c>
      <c r="AE42" s="22"/>
      <c r="AF42" s="16" t="s">
        <v>319</v>
      </c>
      <c r="AG42" s="13" t="s">
        <v>49</v>
      </c>
      <c r="AH42" s="58" t="s">
        <v>46</v>
      </c>
      <c r="AI42" s="65" t="n">
        <f aca="false">ROUND(X42/1.13*1.08,4)</f>
        <v>76.4602</v>
      </c>
    </row>
    <row r="43" customFormat="false" ht="52.2" hidden="false" customHeight="true" outlineLevel="0" collapsed="false">
      <c r="A43" s="54" t="s">
        <v>320</v>
      </c>
      <c r="B43" s="55" t="s">
        <v>321</v>
      </c>
      <c r="C43" s="54" t="s">
        <v>322</v>
      </c>
      <c r="D43" s="56" t="s">
        <v>323</v>
      </c>
      <c r="E43" s="56"/>
      <c r="F43" s="54" t="s">
        <v>324</v>
      </c>
      <c r="G43" s="57"/>
      <c r="H43" s="58" t="s">
        <v>325</v>
      </c>
      <c r="I43" s="16" t="s">
        <v>36</v>
      </c>
      <c r="J43" s="54" t="s">
        <v>36</v>
      </c>
      <c r="K43" s="54" t="n">
        <v>8440102000</v>
      </c>
      <c r="L43" s="54" t="n">
        <v>84401010</v>
      </c>
      <c r="M43" s="59" t="s">
        <v>326</v>
      </c>
      <c r="N43" s="60" t="s">
        <v>327</v>
      </c>
      <c r="O43" s="57" t="s">
        <v>328</v>
      </c>
      <c r="P43" s="57" t="s">
        <v>36</v>
      </c>
      <c r="Q43" s="57" t="s">
        <v>36</v>
      </c>
      <c r="R43" s="61" t="n">
        <v>45894</v>
      </c>
      <c r="S43" s="57" t="s">
        <v>41</v>
      </c>
      <c r="T43" s="57" t="s">
        <v>42</v>
      </c>
      <c r="U43" s="62"/>
      <c r="V43" s="57"/>
      <c r="W43" s="63" t="n">
        <v>2</v>
      </c>
      <c r="X43" s="64" t="n">
        <v>18010</v>
      </c>
      <c r="Y43" s="65" t="n">
        <f aca="false">ROUND(X43/1.13*1.08/7.1496,4)</f>
        <v>2407.5609</v>
      </c>
      <c r="Z43" s="66" t="n">
        <f aca="false">ROUND(Y43*W43,2)</f>
        <v>4815.12</v>
      </c>
      <c r="AA43" s="22" t="s">
        <v>329</v>
      </c>
      <c r="AB43" s="22" t="n">
        <v>6</v>
      </c>
      <c r="AC43" s="26" t="n">
        <v>57.58</v>
      </c>
      <c r="AD43" s="25" t="n">
        <v>48.08</v>
      </c>
      <c r="AE43" s="67" t="s">
        <v>330</v>
      </c>
      <c r="AF43" s="60" t="s">
        <v>331</v>
      </c>
      <c r="AG43" s="54" t="s">
        <v>322</v>
      </c>
      <c r="AH43" s="58" t="s">
        <v>46</v>
      </c>
      <c r="AI43" s="65" t="n">
        <f aca="false">ROUND(X43/1.13*1.08,4)</f>
        <v>17213.0973</v>
      </c>
    </row>
    <row r="44" customFormat="false" ht="52.2" hidden="false" customHeight="true" outlineLevel="0" collapsed="false">
      <c r="A44" s="13" t="s">
        <v>332</v>
      </c>
      <c r="B44" s="14" t="s">
        <v>333</v>
      </c>
      <c r="C44" s="13" t="s">
        <v>334</v>
      </c>
      <c r="D44" s="15" t="s">
        <v>335</v>
      </c>
      <c r="E44" s="15"/>
      <c r="F44" s="13" t="s">
        <v>324</v>
      </c>
      <c r="G44" s="16"/>
      <c r="H44" s="17" t="s">
        <v>336</v>
      </c>
      <c r="I44" s="16" t="s">
        <v>36</v>
      </c>
      <c r="J44" s="13" t="s">
        <v>36</v>
      </c>
      <c r="K44" s="13" t="n">
        <v>8440102000</v>
      </c>
      <c r="L44" s="13" t="n">
        <v>84401010</v>
      </c>
      <c r="M44" s="18" t="s">
        <v>337</v>
      </c>
      <c r="N44" s="19" t="s">
        <v>199</v>
      </c>
      <c r="O44" s="16" t="s">
        <v>200</v>
      </c>
      <c r="P44" s="16" t="s">
        <v>36</v>
      </c>
      <c r="Q44" s="16" t="s">
        <v>36</v>
      </c>
      <c r="R44" s="20" t="n">
        <v>45894</v>
      </c>
      <c r="S44" s="16" t="s">
        <v>41</v>
      </c>
      <c r="T44" s="16" t="s">
        <v>42</v>
      </c>
      <c r="U44" s="21"/>
      <c r="V44" s="16"/>
      <c r="W44" s="22" t="n">
        <v>8</v>
      </c>
      <c r="X44" s="23" t="n">
        <v>405</v>
      </c>
      <c r="Y44" s="24" t="n">
        <f aca="false">ROUND(X44/1.13*1.08/7.1496,4)</f>
        <v>54.14</v>
      </c>
      <c r="Z44" s="25" t="n">
        <f aca="false">ROUND(Y44*W44,2)</f>
        <v>433.12</v>
      </c>
      <c r="AA44" s="22" t="s">
        <v>338</v>
      </c>
      <c r="AB44" s="22" t="n">
        <v>1</v>
      </c>
      <c r="AC44" s="26" t="n">
        <v>1</v>
      </c>
      <c r="AD44" s="25" t="n">
        <v>0.15</v>
      </c>
      <c r="AE44" s="22" t="s">
        <v>339</v>
      </c>
      <c r="AF44" s="16" t="s">
        <v>340</v>
      </c>
      <c r="AG44" s="13" t="s">
        <v>334</v>
      </c>
      <c r="AH44" s="17" t="s">
        <v>46</v>
      </c>
      <c r="AI44" s="24" t="n">
        <f aca="false">ROUND(X44/1.13*1.08,4)</f>
        <v>387.0796</v>
      </c>
    </row>
    <row r="45" customFormat="false" ht="52.2" hidden="false" customHeight="true" outlineLevel="0" collapsed="false">
      <c r="A45" s="13" t="s">
        <v>332</v>
      </c>
      <c r="B45" s="14" t="s">
        <v>333</v>
      </c>
      <c r="C45" s="13" t="s">
        <v>334</v>
      </c>
      <c r="D45" s="15" t="s">
        <v>335</v>
      </c>
      <c r="E45" s="15"/>
      <c r="F45" s="13" t="s">
        <v>324</v>
      </c>
      <c r="G45" s="16"/>
      <c r="H45" s="17" t="s">
        <v>341</v>
      </c>
      <c r="I45" s="16" t="s">
        <v>36</v>
      </c>
      <c r="J45" s="13" t="s">
        <v>36</v>
      </c>
      <c r="K45" s="13" t="n">
        <v>8440102000</v>
      </c>
      <c r="L45" s="13" t="n">
        <v>84401010</v>
      </c>
      <c r="M45" s="18" t="s">
        <v>342</v>
      </c>
      <c r="N45" s="19" t="s">
        <v>199</v>
      </c>
      <c r="O45" s="16" t="s">
        <v>200</v>
      </c>
      <c r="P45" s="16" t="s">
        <v>36</v>
      </c>
      <c r="Q45" s="16" t="s">
        <v>36</v>
      </c>
      <c r="R45" s="20" t="n">
        <v>45894</v>
      </c>
      <c r="S45" s="16" t="s">
        <v>41</v>
      </c>
      <c r="T45" s="16" t="s">
        <v>42</v>
      </c>
      <c r="U45" s="21"/>
      <c r="V45" s="16"/>
      <c r="W45" s="22" t="n">
        <v>8</v>
      </c>
      <c r="X45" s="23" t="n">
        <v>257</v>
      </c>
      <c r="Y45" s="24" t="n">
        <f aca="false">ROUND(X45/1.13*1.08/7.1496,4)</f>
        <v>34.3555</v>
      </c>
      <c r="Z45" s="25" t="n">
        <f aca="false">ROUND(Y45*W45,2)</f>
        <v>274.84</v>
      </c>
      <c r="AA45" s="22"/>
      <c r="AB45" s="22"/>
      <c r="AC45" s="26"/>
      <c r="AD45" s="25" t="n">
        <v>0.15</v>
      </c>
      <c r="AE45" s="22"/>
      <c r="AF45" s="16" t="s">
        <v>343</v>
      </c>
      <c r="AG45" s="13" t="s">
        <v>334</v>
      </c>
      <c r="AH45" s="17" t="s">
        <v>46</v>
      </c>
      <c r="AI45" s="24" t="n">
        <f aca="false">ROUND(X45/1.13*1.08,4)</f>
        <v>245.6283</v>
      </c>
    </row>
    <row r="46" customFormat="false" ht="52.2" hidden="false" customHeight="true" outlineLevel="0" collapsed="false">
      <c r="A46" s="13" t="s">
        <v>332</v>
      </c>
      <c r="B46" s="14" t="s">
        <v>333</v>
      </c>
      <c r="C46" s="13" t="s">
        <v>334</v>
      </c>
      <c r="D46" s="15" t="s">
        <v>335</v>
      </c>
      <c r="E46" s="15"/>
      <c r="F46" s="13" t="s">
        <v>324</v>
      </c>
      <c r="G46" s="16"/>
      <c r="H46" s="17" t="s">
        <v>344</v>
      </c>
      <c r="I46" s="16" t="s">
        <v>36</v>
      </c>
      <c r="J46" s="13" t="s">
        <v>36</v>
      </c>
      <c r="K46" s="13" t="n">
        <v>8440102000</v>
      </c>
      <c r="L46" s="13" t="n">
        <v>84401010</v>
      </c>
      <c r="M46" s="18" t="s">
        <v>345</v>
      </c>
      <c r="N46" s="19" t="s">
        <v>199</v>
      </c>
      <c r="O46" s="16" t="s">
        <v>200</v>
      </c>
      <c r="P46" s="16" t="s">
        <v>36</v>
      </c>
      <c r="Q46" s="16" t="s">
        <v>36</v>
      </c>
      <c r="R46" s="20" t="n">
        <v>45894</v>
      </c>
      <c r="S46" s="16" t="s">
        <v>41</v>
      </c>
      <c r="T46" s="16" t="s">
        <v>42</v>
      </c>
      <c r="U46" s="21"/>
      <c r="V46" s="16"/>
      <c r="W46" s="22" t="n">
        <v>8</v>
      </c>
      <c r="X46" s="23" t="n">
        <v>257</v>
      </c>
      <c r="Y46" s="24" t="n">
        <f aca="false">ROUND(X46/1.13*1.08/7.1496,4)</f>
        <v>34.3555</v>
      </c>
      <c r="Z46" s="25" t="n">
        <f aca="false">ROUND(Y46*W46,2)</f>
        <v>274.84</v>
      </c>
      <c r="AA46" s="22"/>
      <c r="AB46" s="22"/>
      <c r="AC46" s="26"/>
      <c r="AD46" s="25" t="n">
        <v>0.15</v>
      </c>
      <c r="AE46" s="22"/>
      <c r="AF46" s="16" t="s">
        <v>343</v>
      </c>
      <c r="AG46" s="13" t="s">
        <v>334</v>
      </c>
      <c r="AH46" s="17" t="s">
        <v>46</v>
      </c>
      <c r="AI46" s="24" t="n">
        <f aca="false">ROUND(X46/1.13*1.08,4)</f>
        <v>245.6283</v>
      </c>
    </row>
    <row r="47" customFormat="false" ht="52.2" hidden="false" customHeight="true" outlineLevel="0" collapsed="false">
      <c r="A47" s="13" t="s">
        <v>332</v>
      </c>
      <c r="B47" s="14" t="s">
        <v>333</v>
      </c>
      <c r="C47" s="13" t="s">
        <v>334</v>
      </c>
      <c r="D47" s="15" t="s">
        <v>335</v>
      </c>
      <c r="E47" s="15"/>
      <c r="F47" s="13" t="s">
        <v>324</v>
      </c>
      <c r="G47" s="16"/>
      <c r="H47" s="17" t="s">
        <v>346</v>
      </c>
      <c r="I47" s="16" t="s">
        <v>36</v>
      </c>
      <c r="J47" s="13" t="s">
        <v>36</v>
      </c>
      <c r="K47" s="13" t="n">
        <v>8440102000</v>
      </c>
      <c r="L47" s="13" t="n">
        <v>84401010</v>
      </c>
      <c r="M47" s="18" t="s">
        <v>347</v>
      </c>
      <c r="N47" s="19" t="s">
        <v>199</v>
      </c>
      <c r="O47" s="16" t="s">
        <v>200</v>
      </c>
      <c r="P47" s="16" t="s">
        <v>36</v>
      </c>
      <c r="Q47" s="16" t="s">
        <v>36</v>
      </c>
      <c r="R47" s="20" t="n">
        <v>45894</v>
      </c>
      <c r="S47" s="16" t="s">
        <v>41</v>
      </c>
      <c r="T47" s="16" t="s">
        <v>42</v>
      </c>
      <c r="U47" s="21"/>
      <c r="V47" s="16"/>
      <c r="W47" s="22" t="n">
        <v>8</v>
      </c>
      <c r="X47" s="23" t="n">
        <v>7.91</v>
      </c>
      <c r="Y47" s="24" t="n">
        <f aca="false">ROUND(X47/1.13*1.08/7.1496,4)</f>
        <v>1.0574</v>
      </c>
      <c r="Z47" s="25" t="n">
        <f aca="false">ROUND(Y47*W47,2)</f>
        <v>8.46</v>
      </c>
      <c r="AA47" s="22"/>
      <c r="AB47" s="22"/>
      <c r="AC47" s="26"/>
      <c r="AD47" s="25" t="n">
        <v>0.15</v>
      </c>
      <c r="AE47" s="22"/>
      <c r="AF47" s="16" t="s">
        <v>348</v>
      </c>
      <c r="AG47" s="13" t="s">
        <v>334</v>
      </c>
      <c r="AH47" s="17" t="s">
        <v>46</v>
      </c>
      <c r="AI47" s="24" t="n">
        <f aca="false">ROUND(X47/1.13*1.08,4)</f>
        <v>7.56</v>
      </c>
    </row>
    <row r="48" customFormat="false" ht="52.2" hidden="false" customHeight="true" outlineLevel="0" collapsed="false">
      <c r="W48" s="1" t="n">
        <f aca="false">SUM(W2:W47)</f>
        <v>183</v>
      </c>
      <c r="Z48" s="5" t="n">
        <f aca="false">SUM(Z2:Z47)</f>
        <v>6756.66</v>
      </c>
      <c r="AB48" s="2" t="n">
        <f aca="false">SUM(AB2:AB47)</f>
        <v>13</v>
      </c>
      <c r="AC48" s="6" t="n">
        <f aca="false">SUM(AC2:AC47)</f>
        <v>108.15</v>
      </c>
      <c r="AD48" s="5" t="n">
        <f aca="false">SUM(AD2:AD47)</f>
        <v>89.43</v>
      </c>
    </row>
  </sheetData>
  <autoFilter ref="A1:AI48"/>
  <mergeCells count="24">
    <mergeCell ref="AA2:AA17"/>
    <mergeCell ref="AB2:AB17"/>
    <mergeCell ref="AC2:AC17"/>
    <mergeCell ref="AE2:AE17"/>
    <mergeCell ref="AA18:AA19"/>
    <mergeCell ref="AB18:AB19"/>
    <mergeCell ref="AC18:AC19"/>
    <mergeCell ref="AE18:AE19"/>
    <mergeCell ref="AA20:AA34"/>
    <mergeCell ref="AB20:AB34"/>
    <mergeCell ref="AC20:AC34"/>
    <mergeCell ref="AE20:AE34"/>
    <mergeCell ref="AA35:AA37"/>
    <mergeCell ref="AB35:AB37"/>
    <mergeCell ref="AC35:AC37"/>
    <mergeCell ref="AE35:AE37"/>
    <mergeCell ref="AA39:AA42"/>
    <mergeCell ref="AB39:AB42"/>
    <mergeCell ref="AC39:AC42"/>
    <mergeCell ref="AE39:AE42"/>
    <mergeCell ref="AA44:AA47"/>
    <mergeCell ref="AB44:AB47"/>
    <mergeCell ref="AC44:AC47"/>
    <mergeCell ref="AE44:AE47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LibreOffice/7.6.7.2$Windows_X86_64 LibreOffice_project/dd47e4b30cb7dab30588d6c79c651f218165e3c5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2025-08-27T15:41:18Z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