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_rels/sheet1.xml.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59.jpeg" ContentType="image/jpeg"/>
  <Override PartName="/xl/media/image7.jpeg" ContentType="image/jpeg"/>
  <Override PartName="/xl/media/image58.png" ContentType="image/png"/>
  <Override PartName="/xl/media/image2.png" ContentType="image/png"/>
  <Override PartName="/xl/media/image17.jpeg" ContentType="image/jpeg"/>
  <Override PartName="/xl/media/image3.png" ContentType="image/png"/>
  <Override PartName="/xl/media/image4.png" ContentType="image/png"/>
  <Override PartName="/xl/media/image45.jpeg" ContentType="image/jpeg"/>
  <Override PartName="/xl/media/image5.jpeg" ContentType="image/jpeg"/>
  <Override PartName="/xl/media/image57.jpeg" ContentType="image/jpeg"/>
  <Override PartName="/xl/media/image6.png" ContentType="image/png"/>
  <Override PartName="/xl/media/image8.png" ContentType="image/png"/>
  <Override PartName="/xl/media/image23.jpeg" ContentType="image/jpeg"/>
  <Override PartName="/xl/media/image9.jpeg" ContentType="image/jpeg"/>
  <Override PartName="/xl/media/image10.png" ContentType="image/png"/>
  <Override PartName="/xl/media/image29.jpeg" ContentType="image/jpeg"/>
  <Override PartName="/xl/media/image66.png" ContentType="image/png"/>
  <Override PartName="/xl/media/image11.jpeg" ContentType="image/jpeg"/>
  <Override PartName="/xl/media/image12.png" ContentType="image/png"/>
  <Override PartName="/xl/media/image13.jpeg" ContentType="image/jpeg"/>
  <Override PartName="/xl/media/image14.png" ContentType="image/png"/>
  <Override PartName="/xl/media/image15.jpeg" ContentType="image/jpeg"/>
  <Override PartName="/xl/media/image16.png" ContentType="image/png"/>
  <Override PartName="/xl/media/image18.png" ContentType="image/png"/>
  <Override PartName="/xl/media/image19.jpeg" ContentType="image/jpeg"/>
  <Override PartName="/xl/media/image22.png" ContentType="image/png"/>
  <Override PartName="/xl/media/image20.png" ContentType="image/png"/>
  <Override PartName="/xl/media/image21.jpeg" ContentType="image/jpeg"/>
  <Override PartName="/xl/media/image54.png" ContentType="image/png"/>
  <Override PartName="/xl/media/image24.png" ContentType="image/png"/>
  <Override PartName="/xl/media/image25.jpeg" ContentType="image/jpeg"/>
  <Override PartName="/xl/media/image26.png" ContentType="image/png"/>
  <Override PartName="/xl/media/image27.jpeg" ContentType="image/jpeg"/>
  <Override PartName="/xl/media/image28.png" ContentType="image/png"/>
  <Override PartName="/xl/media/image53.jpeg" ContentType="image/jpeg"/>
  <Override PartName="/xl/media/image30.png" ContentType="image/png"/>
  <Override PartName="/xl/media/image41.jpeg" ContentType="image/jpeg"/>
  <Override PartName="/xl/media/image31.jpeg" ContentType="image/jpeg"/>
  <Override PartName="/xl/media/image42.png" ContentType="image/png"/>
  <Override PartName="/xl/media/image32.png" ContentType="image/png"/>
  <Override PartName="/xl/media/image33.jpeg" ContentType="image/jpeg"/>
  <Override PartName="/xl/media/image62.png" ContentType="image/png"/>
  <Override PartName="/xl/media/image34.png" ContentType="image/png"/>
  <Override PartName="/xl/media/image35.jpeg" ContentType="image/jpeg"/>
  <Override PartName="/xl/media/image36.png" ContentType="image/png"/>
  <Override PartName="/xl/media/image37.jpeg" ContentType="image/jpeg"/>
  <Override PartName="/xl/media/image38.png" ContentType="image/png"/>
  <Override PartName="/xl/media/image39.jpeg" ContentType="image/jpeg"/>
  <Override PartName="/xl/media/image40.png" ContentType="image/png"/>
  <Override PartName="/xl/media/image43.jpeg" ContentType="image/jpeg"/>
  <Override PartName="/xl/media/image50.png" ContentType="image/png"/>
  <Override PartName="/xl/media/image44.png" ContentType="image/png"/>
  <Override PartName="/xl/media/image46.png" ContentType="image/png"/>
  <Override PartName="/xl/media/image47.jpeg" ContentType="image/jpeg"/>
  <Override PartName="/xl/media/image48.png" ContentType="image/png"/>
  <Override PartName="/xl/media/image55.jpeg" ContentType="image/jpeg"/>
  <Override PartName="/xl/media/image49.jpeg" ContentType="image/jpeg"/>
  <Override PartName="/xl/media/image51.jpeg" ContentType="image/jpeg"/>
  <Override PartName="/xl/media/image52.png" ContentType="image/png"/>
  <Override PartName="/xl/media/image56.png" ContentType="image/png"/>
  <Override PartName="/xl/media/image60.png" ContentType="image/png"/>
  <Override PartName="/xl/media/image61.png" ContentType="image/png"/>
  <Override PartName="/xl/media/image63.png" ContentType="image/png"/>
  <Override PartName="/xl/media/image64.png" ContentType="image/png"/>
  <Override PartName="/xl/media/image65.png" ContentType="image/png"/>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20251103"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X2" authorId="0">
      <text>
        <r>
          <rPr>
            <sz val="10"/>
            <rFont val="Arial"/>
            <family val="2"/>
          </rPr>
          <t xml:space="preserve">MSD03:
</t>
        </r>
        <r>
          <rPr>
            <sz val="9"/>
            <rFont val="宋体"/>
            <family val="0"/>
            <charset val="134"/>
          </rPr>
          <t xml:space="preserve">普票3%</t>
        </r>
      </text>
    </comment>
  </commentList>
</comments>
</file>

<file path=xl/sharedStrings.xml><?xml version="1.0" encoding="utf-8"?>
<sst xmlns="http://schemas.openxmlformats.org/spreadsheetml/2006/main" count="672" uniqueCount="239">
  <si>
    <t xml:space="preserve">1) ENGLISH ITEM NAME
 (ex : OOOO machine)</t>
  </si>
  <si>
    <t xml:space="preserve">Tên Tiếng Việt </t>
  </si>
  <si>
    <r>
      <rPr>
        <b val="true"/>
        <sz val="12"/>
        <color rgb="FF000000"/>
        <rFont val="Arial"/>
        <family val="0"/>
        <charset val="134"/>
      </rPr>
      <t xml:space="preserve">26)</t>
    </r>
    <r>
      <rPr>
        <b val="true"/>
        <sz val="12"/>
        <color rgb="FF000000"/>
        <rFont val="楷体"/>
        <family val="0"/>
        <charset val="134"/>
      </rPr>
      <t xml:space="preserve">应用范围</t>
    </r>
  </si>
  <si>
    <r>
      <rPr>
        <b val="true"/>
        <sz val="12"/>
        <color rgb="FF000000"/>
        <rFont val="Arial"/>
        <family val="0"/>
        <charset val="134"/>
      </rPr>
      <t xml:space="preserve">25)Part size</t>
    </r>
    <r>
      <rPr>
        <b val="true"/>
        <sz val="12"/>
        <color rgb="FF000000"/>
        <rFont val="宋体"/>
        <family val="0"/>
        <charset val="134"/>
      </rPr>
      <t xml:space="preserve">（</t>
    </r>
    <r>
      <rPr>
        <b val="true"/>
        <sz val="12"/>
        <color rgb="FF000000"/>
        <rFont val="Arial"/>
        <family val="0"/>
        <charset val="134"/>
      </rPr>
      <t xml:space="preserve">CM)</t>
    </r>
  </si>
  <si>
    <r>
      <rPr>
        <b val="true"/>
        <sz val="12"/>
        <color rgb="FF000000"/>
        <rFont val="Arial"/>
        <family val="0"/>
        <charset val="134"/>
      </rPr>
      <t xml:space="preserve">2)</t>
    </r>
    <r>
      <rPr>
        <b val="true"/>
        <sz val="12"/>
        <color rgb="FF000000"/>
        <rFont val="楷体"/>
        <family val="0"/>
        <charset val="134"/>
      </rPr>
      <t xml:space="preserve">中文名称</t>
    </r>
  </si>
  <si>
    <t xml:space="preserve">3) MANUFACTUROR
(ex : OOO company)</t>
  </si>
  <si>
    <t xml:space="preserve">品牌</t>
  </si>
  <si>
    <t xml:space="preserve">4) MODEL NO 
(ex : abc-123)</t>
  </si>
  <si>
    <t xml:space="preserve">MOLD NO</t>
  </si>
  <si>
    <t xml:space="preserve">5)Serial number</t>
  </si>
  <si>
    <t xml:space="preserve">6)CN hs code</t>
  </si>
  <si>
    <t xml:space="preserve">7)VN hs code</t>
  </si>
  <si>
    <t xml:space="preserve">申报要素</t>
  </si>
  <si>
    <t xml:space="preserve">材质中文名称</t>
  </si>
  <si>
    <t xml:space="preserve">8)Material</t>
  </si>
  <si>
    <t xml:space="preserve">9) VOLTAGE 
(ex : 220V)</t>
  </si>
  <si>
    <t xml:space="preserve">10) CAPACITY 
(ex :1200KW)</t>
  </si>
  <si>
    <t xml:space="preserve">11) Manufacture date
(yyyy-mm-dd)</t>
  </si>
  <si>
    <t xml:space="preserve">12) ORIGIN</t>
  </si>
  <si>
    <t xml:space="preserve">13) NEW or 
USED</t>
  </si>
  <si>
    <t xml:space="preserve">14) PICTURE
(BEFORE PACKING)</t>
  </si>
  <si>
    <t xml:space="preserve">15) PICTURE
(NAME PLATE or label)</t>
  </si>
  <si>
    <t xml:space="preserve">16)Quantity</t>
  </si>
  <si>
    <t xml:space="preserve">17)cost(RMB 13%VAT)</t>
  </si>
  <si>
    <t xml:space="preserve">18)cost(USD)</t>
  </si>
  <si>
    <t xml:space="preserve">19)Total cost(USD)</t>
  </si>
  <si>
    <t xml:space="preserve">20)CARTON NO.</t>
  </si>
  <si>
    <t xml:space="preserve">21)CTN QTY</t>
  </si>
  <si>
    <t xml:space="preserve">22)G.W(KGS)</t>
  </si>
  <si>
    <t xml:space="preserve">23)N.W(KGS)</t>
  </si>
  <si>
    <t xml:space="preserve">24)Package Size(CM)</t>
  </si>
  <si>
    <r>
      <rPr>
        <b val="true"/>
        <sz val="12"/>
        <color rgb="FF000000"/>
        <rFont val="Arial"/>
        <family val="0"/>
        <charset val="134"/>
      </rPr>
      <t xml:space="preserve">27)</t>
    </r>
    <r>
      <rPr>
        <b val="true"/>
        <sz val="12"/>
        <color rgb="FF000000"/>
        <rFont val="楷体"/>
        <family val="0"/>
        <charset val="134"/>
      </rPr>
      <t xml:space="preserve">是否带电源</t>
    </r>
  </si>
  <si>
    <r>
      <rPr>
        <b val="true"/>
        <sz val="12"/>
        <color rgb="FFFF0000"/>
        <rFont val="Arial"/>
        <family val="0"/>
        <charset val="134"/>
      </rPr>
      <t xml:space="preserve">PR</t>
    </r>
    <r>
      <rPr>
        <b val="true"/>
        <sz val="12"/>
        <color rgb="FFFF0000"/>
        <rFont val="楷体"/>
        <family val="0"/>
        <charset val="134"/>
      </rPr>
      <t xml:space="preserve">单价</t>
    </r>
  </si>
  <si>
    <t xml:space="preserve">PLASTIC TOOLING</t>
  </si>
  <si>
    <t xml:space="preserve">Khuôn đúc linh kiện nhựa dành cho t/bị đ/tử,gồm các b.phận bằng thép cố định với nhau,không tự vận hành,loại phun,kt:50*46*76 cm,model:BOP IT;NSX:DONGGUAN SANTO MOLD CO.LTD .Mới100%</t>
  </si>
  <si>
    <t xml:space="preserve">INJECTION</t>
  </si>
  <si>
    <t xml:space="preserve">50*46*76</t>
  </si>
  <si>
    <t xml:space="preserve">塑胶模具</t>
  </si>
  <si>
    <t xml:space="preserve">DONGGUAN SANTO MOLD CO.LTD</t>
  </si>
  <si>
    <t xml:space="preserve">BOP IT</t>
  </si>
  <si>
    <t xml:space="preserve">001-22017-01B</t>
  </si>
  <si>
    <t xml:space="preserve">/</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</si>
  <si>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|001-22017-01B</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</si>
  <si>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STEEL</t>
  </si>
  <si>
    <t xml:space="preserve">2025-07-25</t>
  </si>
  <si>
    <t xml:space="preserve">CHINA</t>
  </si>
  <si>
    <t xml:space="preserve">NEW</t>
  </si>
  <si>
    <t xml:space="preserve">C01</t>
  </si>
  <si>
    <t xml:space="preserve">60*55*80</t>
  </si>
  <si>
    <t xml:space="preserve">NO</t>
  </si>
  <si>
    <t xml:space="preserve">ROBOT ARM</t>
  </si>
  <si>
    <t xml:space="preserve">Mặt cửa hút,không tự vận hành,dùng lắp vào cánh tay robot để hút giữ và di chuyển sp sau khi đúc,bằng thép hợp kim,sx: 2025,NCC: TECHSEN ELECTRONICS(SHENZHEN)CO.,LTD.Hàng mới 100%</t>
  </si>
  <si>
    <t xml:space="preserve">TOOLING INJECTION</t>
  </si>
  <si>
    <t xml:space="preserve">44*23*16</t>
  </si>
  <si>
    <t xml:space="preserve">模具机械手治具</t>
  </si>
  <si>
    <t xml:space="preserve">TECHSEN ELECTRONICS(SHENZHEN)CO.,LTD</t>
  </si>
  <si>
    <t xml:space="preserve">001-22017-01B-01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</si>
  <si>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|001-22017-01B-01</t>
    </r>
    <r>
      <rPr>
        <sz val="10"/>
        <color rgb="FF000000"/>
        <rFont val="宋体"/>
        <family val="0"/>
        <charset val="134"/>
      </rPr>
      <t xml:space="preserve">型</t>
    </r>
  </si>
  <si>
    <r>
      <rPr>
        <sz val="10"/>
        <rFont val="Arial"/>
        <family val="0"/>
        <charset val="134"/>
      </rPr>
      <t xml:space="preserve">PLASTIC</t>
    </r>
    <r>
      <rPr>
        <sz val="10"/>
        <rFont val="Noto Sans SC"/>
        <family val="2"/>
      </rPr>
      <t xml:space="preserve">＋</t>
    </r>
    <r>
      <rPr>
        <sz val="10"/>
        <rFont val="Arial"/>
        <family val="0"/>
        <charset val="134"/>
      </rPr>
      <t xml:space="preserve">HARDWARE</t>
    </r>
  </si>
  <si>
    <t xml:space="preserve">2025.10</t>
  </si>
  <si>
    <t xml:space="preserve">WAVE SOLDERING FIXTURE</t>
  </si>
  <si>
    <t xml:space="preserve">Khay nhựa,thành phần chính: nhựa epoxy pha sợi thuỷ tinh, sử dụng trong công đoạn hàn thiếc cố định mạch điện tử qua lò hàn sóng,kt:33.5x30x3 cm,NSX:DONGGUAN CHANGAN XINGYAO AUTOMATION PROCESSING SHOP.Mới100%</t>
  </si>
  <si>
    <t xml:space="preserve">WAVE SOLDERING</t>
  </si>
  <si>
    <t xml:space="preserve">33.5x30x3</t>
  </si>
  <si>
    <t xml:space="preserve">过炉治具</t>
  </si>
  <si>
    <t xml:space="preserve">DONGGUAN CHANGAN XINGYAO AUTOMATION PROCESSING SHOP</t>
  </si>
  <si>
    <t xml:space="preserve">VE-2(Main board)</t>
  </si>
  <si>
    <t xml:space="preserve">VEIIZF01A-F</t>
  </si>
  <si>
    <r>
      <rPr>
        <sz val="10"/>
        <color rgb="FF000000"/>
        <rFont val="Arial"/>
        <family val="0"/>
        <charset val="134"/>
      </rPr>
      <t xml:space="preserve">0|1|</t>
    </r>
    <r>
      <rPr>
        <sz val="10"/>
        <color rgb="FF000000"/>
        <rFont val="宋体"/>
        <family val="0"/>
        <charset val="134"/>
      </rPr>
      <t xml:space="preserve">焊接产品用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|VE-2(Main board)</t>
    </r>
    <r>
      <rPr>
        <sz val="10"/>
        <color rgb="FF000000"/>
        <rFont val="宋体"/>
        <family val="0"/>
        <charset val="134"/>
      </rPr>
      <t xml:space="preserve">型</t>
    </r>
  </si>
  <si>
    <t xml:space="preserve">玻纤板</t>
  </si>
  <si>
    <t xml:space="preserve">FIBERGLASS BOARD</t>
  </si>
  <si>
    <t xml:space="preserve">A1</t>
  </si>
  <si>
    <t xml:space="preserve">35X35x29.6</t>
  </si>
  <si>
    <t xml:space="preserve">Đồ gá hàn sóng, công dụng: dùng để đỡ bản mạch đi qua lò hàn sóng, chất liệu: Tấm sợi thủy tinh</t>
  </si>
  <si>
    <t xml:space="preserve">30x15.5x3</t>
  </si>
  <si>
    <t xml:space="preserve">VE-2(Main board-cover)</t>
  </si>
  <si>
    <t xml:space="preserve">VEIIZF01A-F1</t>
  </si>
  <si>
    <r>
      <rPr>
        <sz val="10"/>
        <color rgb="FF000000"/>
        <rFont val="Arial"/>
        <family val="0"/>
        <charset val="134"/>
      </rPr>
      <t xml:space="preserve">0|1|</t>
    </r>
    <r>
      <rPr>
        <sz val="10"/>
        <color rgb="FF000000"/>
        <rFont val="宋体"/>
        <family val="0"/>
        <charset val="134"/>
      </rPr>
      <t xml:space="preserve">焊接产品用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|VE-2(Main board-cover)</t>
    </r>
    <r>
      <rPr>
        <sz val="10"/>
        <color rgb="FF000000"/>
        <rFont val="宋体"/>
        <family val="0"/>
        <charset val="134"/>
      </rPr>
      <t xml:space="preserve">型</t>
    </r>
  </si>
  <si>
    <t xml:space="preserve">电木板</t>
  </si>
  <si>
    <t xml:space="preserve">29x30x2</t>
  </si>
  <si>
    <t xml:space="preserve">TRAVEL OPERATION(PTC board)</t>
  </si>
  <si>
    <t xml:space="preserve">OPERAPF01A-C</t>
  </si>
  <si>
    <r>
      <rPr>
        <sz val="10"/>
        <color rgb="FF000000"/>
        <rFont val="Arial"/>
        <family val="0"/>
        <charset val="134"/>
      </rPr>
      <t xml:space="preserve">0|1|</t>
    </r>
    <r>
      <rPr>
        <sz val="10"/>
        <color rgb="FF000000"/>
        <rFont val="宋体"/>
        <family val="0"/>
        <charset val="134"/>
      </rPr>
      <t xml:space="preserve">焊接产品用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|TRAVEL OPERATION(PTC board)</t>
    </r>
    <r>
      <rPr>
        <sz val="10"/>
        <color rgb="FF000000"/>
        <rFont val="宋体"/>
        <family val="0"/>
        <charset val="134"/>
      </rPr>
      <t xml:space="preserve">型</t>
    </r>
  </si>
  <si>
    <t xml:space="preserve">A2</t>
  </si>
  <si>
    <t xml:space="preserve">35x35x16</t>
  </si>
  <si>
    <t xml:space="preserve">FCT JIG</t>
  </si>
  <si>
    <t xml:space="preserve">Khung kiểm tra chức năng FCT, công dụng: kiểm tra chức năng điện áp, dòng điện của PCBA, chất liệu: Nhựa phíp + PMMA</t>
  </si>
  <si>
    <t xml:space="preserve">PCBA TEST</t>
  </si>
  <si>
    <t xml:space="preserve">30X25X12</t>
  </si>
  <si>
    <t xml:space="preserve">PCBA测试架</t>
  </si>
  <si>
    <t xml:space="preserve">VE-1</t>
  </si>
  <si>
    <t xml:space="preserve">VE-1P01</t>
  </si>
  <si>
    <r>
      <rPr>
        <sz val="10"/>
        <color rgb="FF000000"/>
        <rFont val="Arial"/>
        <family val="0"/>
        <charset val="134"/>
      </rPr>
      <t xml:space="preserve">0|1|PCBA</t>
    </r>
    <r>
      <rPr>
        <sz val="10"/>
        <color rgb="FF000000"/>
        <rFont val="宋体"/>
        <family val="0"/>
        <charset val="134"/>
      </rPr>
      <t xml:space="preserve">测试架用</t>
    </r>
    <r>
      <rPr>
        <sz val="10"/>
        <color rgb="FF000000"/>
        <rFont val="Arial"/>
        <family val="0"/>
        <charset val="134"/>
      </rPr>
      <t xml:space="preserve">|</t>
    </r>
    <r>
      <rPr>
        <sz val="10"/>
        <color rgb="FF000000"/>
        <rFont val="宋体"/>
        <family val="0"/>
        <charset val="134"/>
      </rPr>
      <t xml:space="preserve">检测</t>
    </r>
    <r>
      <rPr>
        <sz val="10"/>
        <color rgb="FF000000"/>
        <rFont val="Arial"/>
        <family val="0"/>
        <charset val="134"/>
      </rPr>
      <t xml:space="preserve">PCBA</t>
    </r>
    <r>
      <rPr>
        <sz val="10"/>
        <color rgb="FF000000"/>
        <rFont val="宋体"/>
        <family val="0"/>
        <charset val="134"/>
      </rPr>
      <t xml:space="preserve">的质量和性能</t>
    </r>
    <r>
      <rPr>
        <sz val="10"/>
        <color rgb="FF000000"/>
        <rFont val="Arial"/>
        <family val="0"/>
        <charset val="134"/>
      </rPr>
      <t xml:space="preserve">|</t>
    </r>
    <r>
      <rPr>
        <sz val="10"/>
        <color rgb="FF000000"/>
        <rFont val="宋体"/>
        <family val="0"/>
        <charset val="134"/>
      </rPr>
      <t xml:space="preserve">未带记录装置</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|VE-1</t>
    </r>
    <r>
      <rPr>
        <sz val="10"/>
        <color rgb="FF000000"/>
        <rFont val="宋体"/>
        <family val="0"/>
        <charset val="134"/>
      </rPr>
      <t xml:space="preserve">型</t>
    </r>
  </si>
  <si>
    <r>
      <rPr>
        <sz val="10"/>
        <rFont val="宋体"/>
        <family val="0"/>
        <charset val="134"/>
      </rPr>
      <t xml:space="preserve">电木板</t>
    </r>
    <r>
      <rPr>
        <sz val="10"/>
        <rFont val="Arial"/>
        <family val="0"/>
        <charset val="134"/>
      </rPr>
      <t xml:space="preserve">+</t>
    </r>
    <r>
      <rPr>
        <sz val="10"/>
        <rFont val="宋体"/>
        <family val="0"/>
        <charset val="134"/>
      </rPr>
      <t xml:space="preserve">亚克力</t>
    </r>
  </si>
  <si>
    <t xml:space="preserve">BAKELITE+PMMA</t>
  </si>
  <si>
    <t xml:space="preserve">A3</t>
  </si>
  <si>
    <t xml:space="preserve">60X51X32</t>
  </si>
  <si>
    <t xml:space="preserve">SOLDERING LED, VR, AND SW FIXTURES</t>
  </si>
  <si>
    <t xml:space="preserve">Đồ gá hàn linh kiện, công dụng: lắp ráp hàn linh kiện LED/VR/SW, chất liệu: Nhựa phíp</t>
  </si>
  <si>
    <t xml:space="preserve">ASSEMBLY</t>
  </si>
  <si>
    <t xml:space="preserve">21X17X8</t>
  </si>
  <si>
    <t xml:space="preserve">焊LED/VR/SW治具</t>
  </si>
  <si>
    <t xml:space="preserve">VE-1F05</t>
  </si>
  <si>
    <r>
      <rPr>
        <sz val="10"/>
        <color rgb="FF000000"/>
        <rFont val="Arial"/>
        <family val="0"/>
        <charset val="134"/>
      </rPr>
      <t xml:space="preserve">0|1|</t>
    </r>
    <r>
      <rPr>
        <sz val="10"/>
        <color rgb="FF000000"/>
        <rFont val="宋体"/>
        <family val="0"/>
        <charset val="134"/>
      </rPr>
      <t xml:space="preserve">生产组装用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|VE-1</t>
    </r>
    <r>
      <rPr>
        <sz val="10"/>
        <color rgb="FF000000"/>
        <rFont val="宋体"/>
        <family val="0"/>
        <charset val="134"/>
      </rPr>
      <t xml:space="preserve">型</t>
    </r>
  </si>
  <si>
    <t xml:space="preserve">BAKELITE</t>
  </si>
  <si>
    <t xml:space="preserve">WELDING IRON SHEETS, CABLE ROUTING, AND GLUE DISPENSING FIXTURES</t>
  </si>
  <si>
    <t xml:space="preserve">Đồ gá hàn &amp; bố trí dây, công dụng: lắp ráp hàn tấm sắt &amp; bố trí cáp, chất liệu: Nhựa phíp</t>
  </si>
  <si>
    <t xml:space="preserve">21X7X8.5</t>
  </si>
  <si>
    <t xml:space="preserve">焊铁片/排线/打胶水治具</t>
  </si>
  <si>
    <t xml:space="preserve">VE-1F06</t>
  </si>
  <si>
    <t xml:space="preserve">PANEL SAWING FIXTURE</t>
  </si>
  <si>
    <t xml:space="preserve">Đồ gá cắt panel, công dụng: lắp ráp tách bảng mạch, chất liệu: Nhựa phíp + Nhôm</t>
  </si>
  <si>
    <t xml:space="preserve">17X3.5X15</t>
  </si>
  <si>
    <t xml:space="preserve">分板治具</t>
  </si>
  <si>
    <t xml:space="preserve">VE-1F07</t>
  </si>
  <si>
    <r>
      <rPr>
        <sz val="10"/>
        <rFont val="Noto Sans SC"/>
        <family val="2"/>
      </rPr>
      <t xml:space="preserve">电木板</t>
    </r>
    <r>
      <rPr>
        <sz val="10"/>
        <rFont val="Arial"/>
        <family val="0"/>
        <charset val="134"/>
      </rPr>
      <t xml:space="preserve">+</t>
    </r>
    <r>
      <rPr>
        <sz val="10"/>
        <rFont val="Noto Sans SC"/>
        <family val="2"/>
      </rPr>
      <t xml:space="preserve">铝</t>
    </r>
  </si>
  <si>
    <t xml:space="preserve">BAKELITE+AL</t>
  </si>
  <si>
    <t xml:space="preserve">SOLDERING FIXTURE</t>
  </si>
  <si>
    <t xml:space="preserve">Đồ gá hàn, công dụng: đỡ bảng mạch để hàn linh kiện bằng tay, chất liệu: Nhựa phíp</t>
  </si>
  <si>
    <t xml:space="preserve">19X15X11.5</t>
  </si>
  <si>
    <t xml:space="preserve">执锡治具</t>
  </si>
  <si>
    <t xml:space="preserve">VE-1F08</t>
  </si>
  <si>
    <t xml:space="preserve">CHECK VR BUTTON FIXTURE</t>
  </si>
  <si>
    <t xml:space="preserve">Đồ gá kiểm tra nút VR, công dụng: lắp ráp kiểm tra nút, chất liệu: PMMA + Nhựa</t>
  </si>
  <si>
    <t xml:space="preserve">18X5X1.5</t>
  </si>
  <si>
    <t xml:space="preserve">检查VR钮治具</t>
  </si>
  <si>
    <t xml:space="preserve">VE-2F09</t>
  </si>
  <si>
    <r>
      <rPr>
        <sz val="10"/>
        <rFont val="Noto Sans SC"/>
        <family val="2"/>
      </rPr>
      <t xml:space="preserve">亚克力</t>
    </r>
    <r>
      <rPr>
        <sz val="10"/>
        <rFont val="Arial"/>
        <family val="0"/>
        <charset val="134"/>
      </rPr>
      <t xml:space="preserve">+</t>
    </r>
    <r>
      <rPr>
        <sz val="10"/>
        <rFont val="Noto Sans SC"/>
        <family val="2"/>
      </rPr>
      <t xml:space="preserve">塑胶</t>
    </r>
  </si>
  <si>
    <t xml:space="preserve">PMMA+PLC</t>
  </si>
  <si>
    <t xml:space="preserve">CAPACITOR PROCESSING FIXTURE</t>
  </si>
  <si>
    <t xml:space="preserve">Đồ gá gia công tụ điện, công dụng: lắp ráp gia công linh kiện tụ điện, chất liệu: Thép không gỉ</t>
  </si>
  <si>
    <t xml:space="preserve">16X8X17</t>
  </si>
  <si>
    <t xml:space="preserve">电容加工治具</t>
  </si>
  <si>
    <t xml:space="preserve">VE-1F10</t>
  </si>
  <si>
    <t xml:space="preserve">不锈钢</t>
  </si>
  <si>
    <t xml:space="preserve">TEST BOX</t>
  </si>
  <si>
    <t xml:space="preserve">Hộp kiểm tra, công dụng: dùng để kiểm tra chức năng điện áp, dòng điện sản phẩm, chất liệu: Nhôm + Linh kiện điện tử</t>
  </si>
  <si>
    <t xml:space="preserve">TEST USE</t>
  </si>
  <si>
    <t xml:space="preserve">15X14X11</t>
  </si>
  <si>
    <t xml:space="preserve">测试盒</t>
  </si>
  <si>
    <t xml:space="preserve">VE-1C01</t>
  </si>
  <si>
    <r>
      <rPr>
        <sz val="10"/>
        <color rgb="FF000000"/>
        <rFont val="Arial"/>
        <family val="0"/>
        <charset val="134"/>
      </rPr>
      <t xml:space="preserve">0|1|</t>
    </r>
    <r>
      <rPr>
        <sz val="10"/>
        <color rgb="FF000000"/>
        <rFont val="宋体"/>
        <family val="0"/>
        <charset val="134"/>
      </rPr>
      <t xml:space="preserve">电子产品用</t>
    </r>
    <r>
      <rPr>
        <sz val="10"/>
        <color rgb="FF000000"/>
        <rFont val="Arial"/>
        <family val="0"/>
        <charset val="134"/>
      </rPr>
      <t xml:space="preserve">|</t>
    </r>
    <r>
      <rPr>
        <sz val="10"/>
        <color rgb="FF000000"/>
        <rFont val="宋体"/>
        <family val="0"/>
        <charset val="134"/>
      </rPr>
      <t xml:space="preserve">测试电子产品功能用</t>
    </r>
    <r>
      <rPr>
        <sz val="10"/>
        <color rgb="FF000000"/>
        <rFont val="Arial"/>
        <family val="0"/>
        <charset val="134"/>
      </rPr>
      <t xml:space="preserve">|</t>
    </r>
    <r>
      <rPr>
        <sz val="10"/>
        <color rgb="FF000000"/>
        <rFont val="宋体"/>
        <family val="0"/>
        <charset val="134"/>
      </rPr>
      <t xml:space="preserve">未带记录装置</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|VE-1</t>
    </r>
    <r>
      <rPr>
        <sz val="10"/>
        <color rgb="FF000000"/>
        <rFont val="宋体"/>
        <family val="0"/>
        <charset val="134"/>
      </rPr>
      <t xml:space="preserve">型</t>
    </r>
  </si>
  <si>
    <r>
      <rPr>
        <sz val="10"/>
        <rFont val="Noto Sans SC"/>
        <family val="2"/>
      </rPr>
      <t xml:space="preserve">铝</t>
    </r>
    <r>
      <rPr>
        <sz val="10"/>
        <rFont val="Arial"/>
        <family val="0"/>
        <charset val="134"/>
      </rPr>
      <t xml:space="preserve">+</t>
    </r>
    <r>
      <rPr>
        <sz val="10"/>
        <rFont val="Noto Sans SC"/>
        <family val="2"/>
      </rPr>
      <t xml:space="preserve">电子组件</t>
    </r>
  </si>
  <si>
    <t xml:space="preserve">AL+ELECTRONIC</t>
  </si>
  <si>
    <t xml:space="preserve">DC9V</t>
  </si>
  <si>
    <t xml:space="preserve">5W</t>
  </si>
  <si>
    <t xml:space="preserve">18X14X9</t>
  </si>
  <si>
    <t xml:space="preserve">VE-2</t>
  </si>
  <si>
    <t xml:space="preserve">VE-2C01</t>
  </si>
  <si>
    <r>
      <rPr>
        <sz val="10"/>
        <color rgb="FF000000"/>
        <rFont val="Arial"/>
        <family val="0"/>
        <charset val="134"/>
      </rPr>
      <t xml:space="preserve">0|1|</t>
    </r>
    <r>
      <rPr>
        <sz val="10"/>
        <color rgb="FF000000"/>
        <rFont val="宋体"/>
        <family val="0"/>
        <charset val="134"/>
      </rPr>
      <t xml:space="preserve">电子产品用</t>
    </r>
    <r>
      <rPr>
        <sz val="10"/>
        <color rgb="FF000000"/>
        <rFont val="Arial"/>
        <family val="0"/>
        <charset val="134"/>
      </rPr>
      <t xml:space="preserve">|</t>
    </r>
    <r>
      <rPr>
        <sz val="10"/>
        <color rgb="FF000000"/>
        <rFont val="宋体"/>
        <family val="0"/>
        <charset val="134"/>
      </rPr>
      <t xml:space="preserve">测试电子产品功能用</t>
    </r>
    <r>
      <rPr>
        <sz val="10"/>
        <color rgb="FF000000"/>
        <rFont val="Arial"/>
        <family val="0"/>
        <charset val="134"/>
      </rPr>
      <t xml:space="preserve">|</t>
    </r>
    <r>
      <rPr>
        <sz val="10"/>
        <color rgb="FF000000"/>
        <rFont val="宋体"/>
        <family val="0"/>
        <charset val="134"/>
      </rPr>
      <t xml:space="preserve">未带记录装置</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|VE-2</t>
    </r>
    <r>
      <rPr>
        <sz val="10"/>
        <color rgb="FF000000"/>
        <rFont val="宋体"/>
        <family val="0"/>
        <charset val="134"/>
      </rPr>
      <t xml:space="preserve">型</t>
    </r>
  </si>
  <si>
    <t xml:space="preserve">DUMMY BATTERY</t>
  </si>
  <si>
    <t xml:space="preserve">Pin giả, công dụng: dùng để cung cấp nguồn điện kiểm tra sản phẩm điện tử, chất liệu: Nhựa phíp + Thép</t>
  </si>
  <si>
    <t xml:space="preserve">5X1.3</t>
  </si>
  <si>
    <t xml:space="preserve">假电池</t>
  </si>
  <si>
    <t xml:space="preserve">2A</t>
  </si>
  <si>
    <r>
      <rPr>
        <sz val="10"/>
        <color rgb="FF000000"/>
        <rFont val="Arial"/>
        <family val="0"/>
        <charset val="134"/>
      </rPr>
      <t xml:space="preserve">0|1|</t>
    </r>
    <r>
      <rPr>
        <sz val="10"/>
        <color rgb="FF000000"/>
        <rFont val="Noto Sans SC"/>
        <family val="2"/>
      </rPr>
      <t xml:space="preserve">测试电子产品用</t>
    </r>
    <r>
      <rPr>
        <sz val="10"/>
        <color rgb="FF000000"/>
        <rFont val="Arial"/>
        <family val="0"/>
        <charset val="134"/>
      </rPr>
      <t xml:space="preserve">|6V|</t>
    </r>
    <r>
      <rPr>
        <sz val="10"/>
        <color rgb="FF000000"/>
        <rFont val="Noto Sans SC"/>
        <family val="2"/>
      </rPr>
      <t xml:space="preserve">无品牌</t>
    </r>
    <r>
      <rPr>
        <sz val="10"/>
        <color rgb="FF000000"/>
        <rFont val="Arial"/>
        <family val="0"/>
        <charset val="134"/>
      </rPr>
      <t xml:space="preserve">|</t>
    </r>
    <r>
      <rPr>
        <sz val="10"/>
        <color rgb="FF000000"/>
        <rFont val="Noto Sans SC"/>
        <family val="2"/>
      </rPr>
      <t xml:space="preserve">无型号</t>
    </r>
  </si>
  <si>
    <r>
      <rPr>
        <sz val="10"/>
        <rFont val="Noto Sans SC"/>
        <family val="2"/>
      </rPr>
      <t xml:space="preserve">电木板</t>
    </r>
    <r>
      <rPr>
        <sz val="10"/>
        <rFont val="Arial"/>
        <family val="0"/>
        <charset val="134"/>
      </rPr>
      <t xml:space="preserve">+</t>
    </r>
    <r>
      <rPr>
        <sz val="10"/>
        <rFont val="Noto Sans SC"/>
        <family val="2"/>
      </rPr>
      <t xml:space="preserve">铁</t>
    </r>
  </si>
  <si>
    <t xml:space="preserve">BAKELITE+IRON</t>
  </si>
  <si>
    <t xml:space="preserve">WINDMILL</t>
  </si>
  <si>
    <t xml:space="preserve">Máy mài khí, công dụng: mài nhựa , chất liệu: Nhựa + Thép</t>
  </si>
  <si>
    <t xml:space="preserve">TOOLING</t>
  </si>
  <si>
    <t xml:space="preserve">24X20X4.5</t>
  </si>
  <si>
    <t xml:space="preserve">风磨机</t>
  </si>
  <si>
    <t xml:space="preserve">LECHENG HARDWARE TOOL STORE</t>
  </si>
  <si>
    <t xml:space="preserve">NK-180</t>
  </si>
  <si>
    <r>
      <rPr>
        <sz val="10"/>
        <color rgb="FF000000"/>
        <rFont val="Arial"/>
        <family val="0"/>
        <charset val="134"/>
      </rPr>
      <t xml:space="preserve">0|1|</t>
    </r>
    <r>
      <rPr>
        <sz val="10"/>
        <color rgb="FF000000"/>
        <rFont val="宋体"/>
        <family val="0"/>
        <charset val="134"/>
      </rPr>
      <t xml:space="preserve">粉磨和风干用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|NK-180</t>
    </r>
    <r>
      <rPr>
        <sz val="10"/>
        <color rgb="FF000000"/>
        <rFont val="宋体"/>
        <family val="0"/>
        <charset val="134"/>
      </rPr>
      <t xml:space="preserve">型</t>
    </r>
  </si>
  <si>
    <r>
      <rPr>
        <sz val="10"/>
        <rFont val="Noto Sans SC"/>
        <family val="2"/>
      </rPr>
      <t xml:space="preserve">铁</t>
    </r>
    <r>
      <rPr>
        <sz val="10"/>
        <rFont val="Arial"/>
        <family val="0"/>
        <charset val="134"/>
      </rPr>
      <t xml:space="preserve">+</t>
    </r>
    <r>
      <rPr>
        <sz val="10"/>
        <rFont val="Noto Sans SC"/>
        <family val="2"/>
      </rPr>
      <t xml:space="preserve">塑胶</t>
    </r>
  </si>
  <si>
    <t xml:space="preserve">PLC+IRON</t>
  </si>
  <si>
    <t xml:space="preserve">POWER BOX</t>
  </si>
  <si>
    <t xml:space="preserve">Hộp nguồn, công dụng: dùng để cung cấp nguồn điện cho sản phẩm, chất liệu: Nhựa + Linh kiện điện tử</t>
  </si>
  <si>
    <t xml:space="preserve">20X18X12</t>
  </si>
  <si>
    <t xml:space="preserve">电源盒</t>
  </si>
  <si>
    <t xml:space="preserve">DC01</t>
  </si>
  <si>
    <r>
      <rPr>
        <sz val="10"/>
        <color rgb="FF000000"/>
        <rFont val="Arial"/>
        <family val="0"/>
        <charset val="134"/>
      </rPr>
      <t xml:space="preserve">0|1|</t>
    </r>
    <r>
      <rPr>
        <sz val="10"/>
        <color rgb="FF000000"/>
        <rFont val="宋体"/>
        <family val="0"/>
        <charset val="134"/>
      </rPr>
      <t xml:space="preserve">用于稳压电源输出</t>
    </r>
    <r>
      <rPr>
        <sz val="10"/>
        <color rgb="FF000000"/>
        <rFont val="Arial"/>
        <family val="0"/>
        <charset val="134"/>
      </rPr>
      <t xml:space="preserve">|</t>
    </r>
    <r>
      <rPr>
        <sz val="10"/>
        <color rgb="FF000000"/>
        <rFont val="宋体"/>
        <family val="0"/>
        <charset val="134"/>
      </rPr>
      <t xml:space="preserve">直流稳压电源</t>
    </r>
    <r>
      <rPr>
        <sz val="10"/>
        <color rgb="FF000000"/>
        <rFont val="Arial"/>
        <family val="0"/>
        <charset val="134"/>
      </rPr>
      <t xml:space="preserve">|5W|+-5%|</t>
    </r>
    <r>
      <rPr>
        <sz val="10"/>
        <color rgb="FF000000"/>
        <rFont val="宋体"/>
        <family val="0"/>
        <charset val="134"/>
      </rPr>
      <t xml:space="preserve">无品牌</t>
    </r>
    <r>
      <rPr>
        <sz val="10"/>
        <color rgb="FF000000"/>
        <rFont val="Arial"/>
        <family val="0"/>
        <charset val="134"/>
      </rPr>
      <t xml:space="preserve">|</t>
    </r>
    <r>
      <rPr>
        <sz val="10"/>
        <color rgb="FF000000"/>
        <rFont val="宋体"/>
        <family val="0"/>
        <charset val="134"/>
      </rPr>
      <t xml:space="preserve">无型号</t>
    </r>
  </si>
  <si>
    <r>
      <rPr>
        <sz val="10"/>
        <rFont val="Noto Sans SC"/>
        <family val="2"/>
      </rPr>
      <t xml:space="preserve">塑胶</t>
    </r>
    <r>
      <rPr>
        <sz val="10"/>
        <rFont val="Arial"/>
        <family val="0"/>
        <charset val="134"/>
      </rPr>
      <t xml:space="preserve">+</t>
    </r>
    <r>
      <rPr>
        <sz val="10"/>
        <rFont val="Noto Sans SC"/>
        <family val="2"/>
      </rPr>
      <t xml:space="preserve">电子组件</t>
    </r>
  </si>
  <si>
    <t xml:space="preserve">PLC+ELECTRONIC</t>
  </si>
  <si>
    <t xml:space="preserve">NEEDLE-TYPE TENSIOMETER</t>
  </si>
  <si>
    <t xml:space="preserve">Máy đo lực kim, công dụng: dụng cụ kiểm tra lực kéo, đẩy chất liệu: Thép + Linh kiện điện tử</t>
  </si>
  <si>
    <t xml:space="preserve">26X17X6.5</t>
  </si>
  <si>
    <t xml:space="preserve">针式拉力计</t>
  </si>
  <si>
    <t xml:space="preserve">JYW GROUP(HON KONG) CO.TLD</t>
  </si>
  <si>
    <t xml:space="preserve">NK-500</t>
  </si>
  <si>
    <r>
      <rPr>
        <sz val="10"/>
        <color rgb="FF000000"/>
        <rFont val="Arial"/>
        <family val="0"/>
        <charset val="134"/>
      </rPr>
      <t xml:space="preserve">0|1|</t>
    </r>
    <r>
      <rPr>
        <sz val="10"/>
        <color rgb="FF000000"/>
        <rFont val="宋体"/>
        <family val="0"/>
        <charset val="134"/>
      </rPr>
      <t xml:space="preserve">力度测试</t>
    </r>
    <r>
      <rPr>
        <sz val="10"/>
        <color rgb="FF000000"/>
        <rFont val="Arial"/>
        <family val="0"/>
        <charset val="134"/>
      </rPr>
      <t xml:space="preserve">|</t>
    </r>
    <r>
      <rPr>
        <sz val="10"/>
        <color rgb="FF000000"/>
        <rFont val="宋体"/>
        <family val="0"/>
        <charset val="134"/>
      </rPr>
      <t xml:space="preserve">塑胶、五金</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|NK-500</t>
    </r>
    <r>
      <rPr>
        <sz val="10"/>
        <color rgb="FF000000"/>
        <rFont val="宋体"/>
        <family val="0"/>
        <charset val="134"/>
      </rPr>
      <t xml:space="preserve">型号</t>
    </r>
  </si>
  <si>
    <t xml:space="preserve">IRON+ELECTRONIC</t>
  </si>
  <si>
    <t xml:space="preserve">Đồ gá hàn linh kiện, công dụng: lắp ráp hàn LED/VR/SW, chất liệu: Nhựa phíp</t>
  </si>
  <si>
    <t xml:space="preserve">VE-2F01</t>
  </si>
  <si>
    <r>
      <rPr>
        <sz val="10"/>
        <color rgb="FF000000"/>
        <rFont val="Arial"/>
        <family val="0"/>
        <charset val="134"/>
      </rPr>
      <t xml:space="preserve">0|1|</t>
    </r>
    <r>
      <rPr>
        <sz val="10"/>
        <color rgb="FF000000"/>
        <rFont val="宋体"/>
        <family val="0"/>
        <charset val="134"/>
      </rPr>
      <t xml:space="preserve">生产组装用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|VE-2</t>
    </r>
    <r>
      <rPr>
        <sz val="10"/>
        <color rgb="FF000000"/>
        <rFont val="宋体"/>
        <family val="0"/>
        <charset val="134"/>
      </rPr>
      <t xml:space="preserve">型</t>
    </r>
  </si>
  <si>
    <t xml:space="preserve">A4</t>
  </si>
  <si>
    <t xml:space="preserve">48.5X39X36</t>
  </si>
  <si>
    <t xml:space="preserve">VE-2F02</t>
  </si>
  <si>
    <t xml:space="preserve">VE-2F03</t>
  </si>
  <si>
    <t xml:space="preserve">VE-2F04</t>
  </si>
  <si>
    <t xml:space="preserve">VE-2F05</t>
  </si>
  <si>
    <t xml:space="preserve">VE-2P01</t>
  </si>
  <si>
    <r>
      <rPr>
        <sz val="10"/>
        <color rgb="FF000000"/>
        <rFont val="Arial"/>
        <family val="0"/>
        <charset val="134"/>
      </rPr>
      <t xml:space="preserve">0|1|PCBA</t>
    </r>
    <r>
      <rPr>
        <sz val="10"/>
        <color rgb="FF000000"/>
        <rFont val="宋体"/>
        <family val="0"/>
        <charset val="134"/>
      </rPr>
      <t xml:space="preserve">测试架用</t>
    </r>
    <r>
      <rPr>
        <sz val="10"/>
        <color rgb="FF000000"/>
        <rFont val="Arial"/>
        <family val="0"/>
        <charset val="134"/>
      </rPr>
      <t xml:space="preserve">|</t>
    </r>
    <r>
      <rPr>
        <sz val="10"/>
        <color rgb="FF000000"/>
        <rFont val="宋体"/>
        <family val="0"/>
        <charset val="134"/>
      </rPr>
      <t xml:space="preserve">检测</t>
    </r>
    <r>
      <rPr>
        <sz val="10"/>
        <color rgb="FF000000"/>
        <rFont val="Arial"/>
        <family val="0"/>
        <charset val="134"/>
      </rPr>
      <t xml:space="preserve">PCBA</t>
    </r>
    <r>
      <rPr>
        <sz val="10"/>
        <color rgb="FF000000"/>
        <rFont val="宋体"/>
        <family val="0"/>
        <charset val="134"/>
      </rPr>
      <t xml:space="preserve">的质量和性能</t>
    </r>
    <r>
      <rPr>
        <sz val="10"/>
        <color rgb="FF000000"/>
        <rFont val="Arial"/>
        <family val="0"/>
        <charset val="134"/>
      </rPr>
      <t xml:space="preserve">|</t>
    </r>
    <r>
      <rPr>
        <sz val="10"/>
        <color rgb="FF000000"/>
        <rFont val="宋体"/>
        <family val="0"/>
        <charset val="134"/>
      </rPr>
      <t xml:space="preserve">未带记录装置</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|VE-2</t>
    </r>
    <r>
      <rPr>
        <sz val="10"/>
        <color rgb="FF000000"/>
        <rFont val="宋体"/>
        <family val="0"/>
        <charset val="134"/>
      </rPr>
      <t xml:space="preserve">型</t>
    </r>
  </si>
  <si>
    <r>
      <rPr>
        <sz val="10"/>
        <rFont val="Noto Sans SC"/>
        <family val="2"/>
      </rPr>
      <t xml:space="preserve">电木板</t>
    </r>
    <r>
      <rPr>
        <sz val="10"/>
        <rFont val="Arial"/>
        <family val="0"/>
        <charset val="134"/>
      </rPr>
      <t xml:space="preserve">+</t>
    </r>
    <r>
      <rPr>
        <sz val="10"/>
        <rFont val="Noto Sans SC"/>
        <family val="2"/>
      </rPr>
      <t xml:space="preserve">亚克力</t>
    </r>
  </si>
  <si>
    <t xml:space="preserve">STEEL+PMMA</t>
  </si>
  <si>
    <t xml:space="preserve">FIXED BOTTOM SHELL, LOCK VR NUT FIXTURE</t>
  </si>
  <si>
    <t xml:space="preserve">Đồ gá cố định vỏ &amp; VR, công dụng: lắp ráp cố định vỏ và đai ốc VR, chất liệu: Nhựa phíp + PMMA</t>
  </si>
  <si>
    <t xml:space="preserve">18X16X7</t>
  </si>
  <si>
    <t xml:space="preserve">固定底面壳/锁VR螺母治具</t>
  </si>
  <si>
    <t xml:space="preserve">VE-2F06</t>
  </si>
  <si>
    <t xml:space="preserve">POSITIONING MAIN BOARD AND JACK BOARD CYCLOIDAL FIXTURE</t>
  </si>
  <si>
    <t xml:space="preserve">Đồ gá định vị board, công dụng: lắp ráp định vị bảng mạch main &amp; bảng mạch jack board, chất liệu: Nhựa phíp</t>
  </si>
  <si>
    <t xml:space="preserve">18X13.5X7.5</t>
  </si>
  <si>
    <t xml:space="preserve">定位MAIN板与JACK板摆线治具</t>
  </si>
  <si>
    <t xml:space="preserve">VE-2F07</t>
  </si>
  <si>
    <t xml:space="preserve">LOCK THE SCREWS ON THE SIDE OF THE BOTTOM SHELL NUT FIXTURE</t>
  </si>
  <si>
    <t xml:space="preserve">Đồ gá vặn ốc đai ốc, công dụng: lắp ráp vặn ốc đai ốc vỏ, chất liệu: Nhựa phíp + PMMA</t>
  </si>
  <si>
    <t xml:space="preserve">18X16X13</t>
  </si>
  <si>
    <t xml:space="preserve">锁底壳侧面螺丝.螺母治具</t>
  </si>
  <si>
    <t xml:space="preserve">VE-2F08</t>
  </si>
  <si>
    <t xml:space="preserve">LOCK SHELL BUTTON PANEL SCREW FIXTURE</t>
  </si>
  <si>
    <t xml:space="preserve">Đồ gá vặn ốc , công dụng: lắp ráp vặn ốc lắp ráp, chất liệu: Nhựa phíp</t>
  </si>
  <si>
    <t xml:space="preserve">15X13X1.5</t>
  </si>
  <si>
    <t xml:space="preserve">锁面壳按钮面板螺丝治具</t>
  </si>
  <si>
    <t xml:space="preserve">LOCK BOTTOM SHELL SCREW FIXTURE</t>
  </si>
  <si>
    <t xml:space="preserve">Đồ gá vặn ốc đế, công dụng: lắp ráp vặn ốc vỏ đế, chất liệu: Nhựa phíp + PMMA</t>
  </si>
  <si>
    <t xml:space="preserve">18X16X9</t>
  </si>
  <si>
    <t xml:space="preserve">锁底壳螺丝治具</t>
  </si>
  <si>
    <t xml:space="preserve">VE-2F10</t>
  </si>
  <si>
    <t xml:space="preserve">SOLDERING BATTERY SLINGSHOT FIXTURE</t>
  </si>
  <si>
    <t xml:space="preserve">Đồ gá hàn lò xo pin, công dụng: lắp ráp hàn lò xo pin, chất liệu: Nhựa phíp</t>
  </si>
  <si>
    <t xml:space="preserve">22X9X3</t>
  </si>
  <si>
    <t xml:space="preserve">焊电池弹弓治具</t>
  </si>
  <si>
    <t xml:space="preserve">VE-2F11</t>
  </si>
  <si>
    <t xml:space="preserve">BATTERY COMPARTMENT SLINGSHOT (INNER SIDE) FIXTURE</t>
  </si>
  <si>
    <t xml:space="preserve">Đồ gá lắp lò xo khoang pin, công dụng: lắp ráp lò xo khoang pin (trong), chất liệu: Nhựa phíp + Nhôm</t>
  </si>
  <si>
    <t xml:space="preserve">23X118</t>
  </si>
  <si>
    <t xml:space="preserve">装电池仓弹弓（内侧）治具</t>
  </si>
  <si>
    <t xml:space="preserve">VE-2F12</t>
  </si>
  <si>
    <t xml:space="preserve">BATTERY COMPARTMENT SLINGSHOT (OUTER SIDE) FIXTURE</t>
  </si>
  <si>
    <t xml:space="preserve">Đồ gá lắp lò xo khoang pin, công dụng: lắp ráp lò xo khoang pin (ngoài), chất liệu: Nhựa phíp + Thép</t>
  </si>
  <si>
    <t xml:space="preserve">18X16X5</t>
  </si>
  <si>
    <t xml:space="preserve">装电池仓弹弓（外侧）治具</t>
  </si>
  <si>
    <t xml:space="preserve">VE-2F13</t>
  </si>
  <si>
    <t xml:space="preserve">Đồ gá kiểm tra nút VR, công dụng: lắp ráp kiểm tra nút VR, chất liệu: Nhựa + PMMA</t>
  </si>
  <si>
    <t xml:space="preserve">VE-2F14</t>
  </si>
  <si>
    <t xml:space="preserve">PLC+PMMA</t>
  </si>
</sst>
</file>

<file path=xl/styles.xml><?xml version="1.0" encoding="utf-8"?>
<styleSheet xmlns="http://schemas.openxmlformats.org/spreadsheetml/2006/main">
  <numFmts count="6">
    <numFmt numFmtId="164" formatCode="General"/>
    <numFmt numFmtId="165" formatCode="@"/>
    <numFmt numFmtId="166" formatCode="0.0000_ "/>
    <numFmt numFmtId="167" formatCode="0.00_ "/>
    <numFmt numFmtId="168" formatCode="0_ "/>
    <numFmt numFmtId="169" formatCode="m/d/yyyy"/>
  </numFmts>
  <fonts count="21">
    <font>
      <sz val="11"/>
      <color theme="1"/>
      <name val="Calibri"/>
      <family val="0"/>
      <charset val="134"/>
    </font>
    <font>
      <sz val="10"/>
      <name val="Arial"/>
      <family val="0"/>
    </font>
    <font>
      <sz val="10"/>
      <name val="Arial"/>
      <family val="0"/>
    </font>
    <font>
      <sz val="10"/>
      <name val="Arial"/>
      <family val="0"/>
    </font>
    <font>
      <sz val="10"/>
      <name val="Arial"/>
      <family val="0"/>
      <charset val="134"/>
    </font>
    <font>
      <b val="true"/>
      <sz val="12"/>
      <color rgb="FF000000"/>
      <name val="Arial"/>
      <family val="0"/>
      <charset val="134"/>
    </font>
    <font>
      <b val="true"/>
      <sz val="12"/>
      <color rgb="FF000000"/>
      <name val="楷体"/>
      <family val="0"/>
      <charset val="134"/>
    </font>
    <font>
      <b val="true"/>
      <sz val="12"/>
      <color rgb="FF000000"/>
      <name val="宋体"/>
      <family val="0"/>
      <charset val="134"/>
    </font>
    <font>
      <b val="true"/>
      <sz val="12"/>
      <color rgb="FFFF0000"/>
      <name val="Arial"/>
      <family val="0"/>
      <charset val="134"/>
    </font>
    <font>
      <b val="true"/>
      <sz val="12"/>
      <color rgb="FFFF0000"/>
      <name val="楷体"/>
      <family val="0"/>
      <charset val="134"/>
    </font>
    <font>
      <sz val="12"/>
      <color theme="1"/>
      <name val="Arial"/>
      <family val="0"/>
      <charset val="134"/>
    </font>
    <font>
      <sz val="10"/>
      <name val="新宋体"/>
      <family val="0"/>
      <charset val="134"/>
    </font>
    <font>
      <sz val="10"/>
      <name val="宋体"/>
      <family val="0"/>
      <charset val="134"/>
    </font>
    <font>
      <sz val="10"/>
      <color rgb="FF000000"/>
      <name val="Arial"/>
      <family val="0"/>
      <charset val="134"/>
    </font>
    <font>
      <sz val="10"/>
      <color rgb="FF000000"/>
      <name val="宋体"/>
      <family val="0"/>
      <charset val="134"/>
    </font>
    <font>
      <sz val="10"/>
      <name val="Arial"/>
      <family val="0"/>
      <charset val="1"/>
    </font>
    <font>
      <sz val="10"/>
      <name val="Noto Sans SC"/>
      <family val="2"/>
    </font>
    <font>
      <sz val="10"/>
      <color theme="1"/>
      <name val="Arial"/>
      <family val="0"/>
      <charset val="134"/>
    </font>
    <font>
      <sz val="10"/>
      <color rgb="FF000000"/>
      <name val="Noto Sans SC"/>
      <family val="2"/>
    </font>
    <font>
      <sz val="10"/>
      <name val="Arial"/>
      <family val="2"/>
    </font>
    <font>
      <sz val="9"/>
      <name val="宋体"/>
      <family val="0"/>
      <charset val="134"/>
    </font>
  </fonts>
  <fills count="3">
    <fill>
      <patternFill patternType="none"/>
    </fill>
    <fill>
      <patternFill patternType="gray125"/>
    </fill>
    <fill>
      <patternFill patternType="solid">
        <fgColor theme="3" tint="0.5999"/>
        <bgColor rgb="FF9999FF"/>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left" vertical="center" textRotation="0" wrapText="false" indent="0" shrinkToFit="false"/>
      <protection locked="true" hidden="false"/>
    </xf>
    <xf numFmtId="166" fontId="4" fillId="0" borderId="0" xfId="0" applyFont="true" applyBorder="false" applyAlignment="true" applyProtection="false">
      <alignment horizontal="left" vertical="center" textRotation="0" wrapText="false" indent="0" shrinkToFit="false"/>
      <protection locked="true" hidden="false"/>
    </xf>
    <xf numFmtId="167" fontId="4" fillId="0" borderId="0" xfId="0" applyFont="true" applyBorder="false" applyAlignment="true" applyProtection="false">
      <alignment horizontal="left" vertical="center" textRotation="0" wrapText="false" indent="0" shrinkToFit="false"/>
      <protection locked="true" hidden="false"/>
    </xf>
    <xf numFmtId="167" fontId="4" fillId="0" borderId="0" xfId="0" applyFont="true" applyBorder="false" applyAlignment="true" applyProtection="false">
      <alignment horizontal="center" vertical="center" textRotation="0" wrapText="false" indent="0" shrinkToFit="false"/>
      <protection locked="true" hidden="false"/>
    </xf>
    <xf numFmtId="168" fontId="5" fillId="2" borderId="1" xfId="0" applyFont="true" applyBorder="true" applyAlignment="true" applyProtection="false">
      <alignment horizontal="left" vertical="center" textRotation="0" wrapText="true" indent="0" shrinkToFit="false"/>
      <protection locked="true" hidden="false"/>
    </xf>
    <xf numFmtId="168" fontId="5" fillId="2" borderId="1" xfId="0" applyFont="true" applyBorder="true" applyAlignment="true" applyProtection="false">
      <alignment horizontal="center" vertical="center" textRotation="0" wrapText="true" indent="0" shrinkToFit="false"/>
      <protection locked="true" hidden="false"/>
    </xf>
    <xf numFmtId="168" fontId="6" fillId="2" borderId="1" xfId="0" applyFont="true" applyBorder="true" applyAlignment="true" applyProtection="false">
      <alignment horizontal="center" vertical="center" textRotation="0" wrapText="true" indent="0" shrinkToFit="false"/>
      <protection locked="true" hidden="false"/>
    </xf>
    <xf numFmtId="167" fontId="5" fillId="2" borderId="1" xfId="0" applyFont="true" applyBorder="true" applyAlignment="true" applyProtection="false">
      <alignment horizontal="center" vertical="center" textRotation="0" wrapText="true" indent="0" shrinkToFit="false"/>
      <protection locked="true" hidden="false"/>
    </xf>
    <xf numFmtId="168" fontId="8" fillId="2"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8" fontId="4"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8" fontId="12" fillId="0" borderId="1" xfId="0" applyFont="true" applyBorder="true" applyAlignment="true" applyProtection="false">
      <alignment horizontal="left" vertical="center" textRotation="0" wrapText="true" indent="0" shrinkToFit="false"/>
      <protection locked="true" hidden="false"/>
    </xf>
    <xf numFmtId="168" fontId="13" fillId="0" borderId="1" xfId="0" applyFont="true" applyBorder="true" applyAlignment="true" applyProtection="false">
      <alignment horizontal="left" vertical="center" textRotation="0" wrapText="true" indent="0" shrinkToFit="false"/>
      <protection locked="true" hidden="false"/>
    </xf>
    <xf numFmtId="168" fontId="4" fillId="0" borderId="1" xfId="0" applyFont="true" applyBorder="true" applyAlignment="true" applyProtection="false">
      <alignment horizontal="left" vertical="center" textRotation="0" wrapText="true" indent="0" shrinkToFit="false"/>
      <protection locked="true" hidden="false"/>
    </xf>
    <xf numFmtId="165" fontId="4" fillId="0" borderId="1" xfId="0" applyFont="true" applyBorder="true" applyAlignment="true" applyProtection="false">
      <alignment horizontal="left" vertical="center" textRotation="0" wrapText="true" indent="0" shrinkToFit="false"/>
      <protection locked="true" hidden="false"/>
    </xf>
    <xf numFmtId="168" fontId="4" fillId="0" borderId="1" xfId="0" applyFont="true" applyBorder="true" applyAlignment="true" applyProtection="false">
      <alignment horizontal="general" vertical="center" textRotation="0" wrapText="true" indent="0" shrinkToFit="false"/>
      <protection locked="true" hidden="false"/>
    </xf>
    <xf numFmtId="166" fontId="15" fillId="0" borderId="1" xfId="0" applyFont="true" applyBorder="true" applyAlignment="true" applyProtection="false">
      <alignment horizontal="left" vertical="center" textRotation="0" wrapText="false" indent="0" shrinkToFit="false"/>
      <protection locked="true" hidden="false"/>
    </xf>
    <xf numFmtId="166" fontId="4" fillId="0" borderId="1" xfId="0" applyFont="true" applyBorder="true" applyAlignment="true" applyProtection="false">
      <alignment horizontal="left" vertical="center" textRotation="0" wrapText="true" indent="0" shrinkToFit="false"/>
      <protection locked="true" hidden="false"/>
    </xf>
    <xf numFmtId="167" fontId="4" fillId="0" borderId="1" xfId="0" applyFont="true" applyBorder="true" applyAlignment="true" applyProtection="false">
      <alignment horizontal="left" vertical="center" textRotation="0" wrapText="true" indent="0" shrinkToFit="false"/>
      <protection locked="true" hidden="false"/>
    </xf>
    <xf numFmtId="167"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9" fontId="17" fillId="0" borderId="1" xfId="0" applyFont="true" applyBorder="true" applyAlignment="true" applyProtection="false">
      <alignment horizontal="left" vertical="center" textRotation="0" wrapText="false" indent="0" shrinkToFit="false"/>
      <protection locked="true" hidden="false"/>
    </xf>
    <xf numFmtId="168" fontId="4" fillId="0" borderId="2" xfId="0" applyFont="true" applyBorder="true" applyAlignment="true" applyProtection="false">
      <alignment horizontal="center" vertical="center" textRotation="0" wrapText="true" indent="0" shrinkToFit="false"/>
      <protection locked="true" hidden="false"/>
    </xf>
    <xf numFmtId="167" fontId="4" fillId="0" borderId="2" xfId="0" applyFont="true" applyBorder="true" applyAlignment="true" applyProtection="false">
      <alignment horizontal="center" vertical="center" textRotation="0" wrapText="true" indent="0" shrinkToFit="false"/>
      <protection locked="true" hidden="false"/>
    </xf>
    <xf numFmtId="168" fontId="4" fillId="0" borderId="3" xfId="0" applyFont="true" applyBorder="true" applyAlignment="true" applyProtection="false">
      <alignment horizontal="center" vertical="center" textRotation="0" wrapText="true" indent="0" shrinkToFit="false"/>
      <protection locked="true" hidden="false"/>
    </xf>
    <xf numFmtId="167" fontId="4" fillId="0" borderId="3"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8EB4E3"/>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EB4E3"/>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jpeg"/><Relationship Id="rId8" Type="http://schemas.openxmlformats.org/officeDocument/2006/relationships/image" Target="../media/image8.png"/><Relationship Id="rId9" Type="http://schemas.openxmlformats.org/officeDocument/2006/relationships/image" Target="../media/image9.jpeg"/><Relationship Id="rId10" Type="http://schemas.openxmlformats.org/officeDocument/2006/relationships/image" Target="../media/image10.png"/><Relationship Id="rId11" Type="http://schemas.openxmlformats.org/officeDocument/2006/relationships/image" Target="../media/image11.jpeg"/><Relationship Id="rId12" Type="http://schemas.openxmlformats.org/officeDocument/2006/relationships/image" Target="../media/image12.png"/><Relationship Id="rId13" Type="http://schemas.openxmlformats.org/officeDocument/2006/relationships/image" Target="../media/image13.jpeg"/><Relationship Id="rId14" Type="http://schemas.openxmlformats.org/officeDocument/2006/relationships/image" Target="../media/image14.png"/><Relationship Id="rId15" Type="http://schemas.openxmlformats.org/officeDocument/2006/relationships/image" Target="../media/image15.jpeg"/><Relationship Id="rId16" Type="http://schemas.openxmlformats.org/officeDocument/2006/relationships/image" Target="../media/image16.png"/><Relationship Id="rId17" Type="http://schemas.openxmlformats.org/officeDocument/2006/relationships/image" Target="../media/image17.jpeg"/><Relationship Id="rId18" Type="http://schemas.openxmlformats.org/officeDocument/2006/relationships/image" Target="../media/image18.png"/><Relationship Id="rId19" Type="http://schemas.openxmlformats.org/officeDocument/2006/relationships/image" Target="../media/image19.jpeg"/><Relationship Id="rId20" Type="http://schemas.openxmlformats.org/officeDocument/2006/relationships/image" Target="../media/image20.png"/><Relationship Id="rId21" Type="http://schemas.openxmlformats.org/officeDocument/2006/relationships/image" Target="../media/image21.jpeg"/><Relationship Id="rId22" Type="http://schemas.openxmlformats.org/officeDocument/2006/relationships/image" Target="../media/image22.png"/><Relationship Id="rId23" Type="http://schemas.openxmlformats.org/officeDocument/2006/relationships/image" Target="../media/image23.jpeg"/><Relationship Id="rId24" Type="http://schemas.openxmlformats.org/officeDocument/2006/relationships/image" Target="../media/image24.png"/><Relationship Id="rId25" Type="http://schemas.openxmlformats.org/officeDocument/2006/relationships/image" Target="../media/image25.jpeg"/><Relationship Id="rId26" Type="http://schemas.openxmlformats.org/officeDocument/2006/relationships/image" Target="../media/image26.png"/><Relationship Id="rId27" Type="http://schemas.openxmlformats.org/officeDocument/2006/relationships/image" Target="../media/image27.jpeg"/><Relationship Id="rId28" Type="http://schemas.openxmlformats.org/officeDocument/2006/relationships/image" Target="../media/image28.png"/><Relationship Id="rId29" Type="http://schemas.openxmlformats.org/officeDocument/2006/relationships/image" Target="../media/image29.jpeg"/><Relationship Id="rId30" Type="http://schemas.openxmlformats.org/officeDocument/2006/relationships/image" Target="../media/image30.png"/><Relationship Id="rId31" Type="http://schemas.openxmlformats.org/officeDocument/2006/relationships/image" Target="../media/image31.jpeg"/><Relationship Id="rId32" Type="http://schemas.openxmlformats.org/officeDocument/2006/relationships/image" Target="../media/image32.png"/><Relationship Id="rId33" Type="http://schemas.openxmlformats.org/officeDocument/2006/relationships/image" Target="../media/image33.jpeg"/><Relationship Id="rId34" Type="http://schemas.openxmlformats.org/officeDocument/2006/relationships/image" Target="../media/image34.png"/><Relationship Id="rId35" Type="http://schemas.openxmlformats.org/officeDocument/2006/relationships/image" Target="../media/image35.jpeg"/><Relationship Id="rId36" Type="http://schemas.openxmlformats.org/officeDocument/2006/relationships/image" Target="../media/image36.png"/><Relationship Id="rId37" Type="http://schemas.openxmlformats.org/officeDocument/2006/relationships/image" Target="../media/image37.jpeg"/><Relationship Id="rId38" Type="http://schemas.openxmlformats.org/officeDocument/2006/relationships/image" Target="../media/image38.png"/><Relationship Id="rId39" Type="http://schemas.openxmlformats.org/officeDocument/2006/relationships/image" Target="../media/image39.jpeg"/><Relationship Id="rId40" Type="http://schemas.openxmlformats.org/officeDocument/2006/relationships/image" Target="../media/image40.png"/><Relationship Id="rId41" Type="http://schemas.openxmlformats.org/officeDocument/2006/relationships/image" Target="../media/image41.jpeg"/><Relationship Id="rId42" Type="http://schemas.openxmlformats.org/officeDocument/2006/relationships/image" Target="../media/image42.png"/><Relationship Id="rId43" Type="http://schemas.openxmlformats.org/officeDocument/2006/relationships/image" Target="../media/image43.jpeg"/><Relationship Id="rId44" Type="http://schemas.openxmlformats.org/officeDocument/2006/relationships/image" Target="../media/image44.png"/><Relationship Id="rId45" Type="http://schemas.openxmlformats.org/officeDocument/2006/relationships/image" Target="../media/image45.jpeg"/><Relationship Id="rId46" Type="http://schemas.openxmlformats.org/officeDocument/2006/relationships/image" Target="../media/image46.png"/><Relationship Id="rId47" Type="http://schemas.openxmlformats.org/officeDocument/2006/relationships/image" Target="../media/image47.jpeg"/><Relationship Id="rId48" Type="http://schemas.openxmlformats.org/officeDocument/2006/relationships/image" Target="../media/image48.png"/><Relationship Id="rId49" Type="http://schemas.openxmlformats.org/officeDocument/2006/relationships/image" Target="../media/image49.jpeg"/><Relationship Id="rId50" Type="http://schemas.openxmlformats.org/officeDocument/2006/relationships/image" Target="../media/image50.png"/><Relationship Id="rId51" Type="http://schemas.openxmlformats.org/officeDocument/2006/relationships/image" Target="../media/image51.jpeg"/><Relationship Id="rId52" Type="http://schemas.openxmlformats.org/officeDocument/2006/relationships/image" Target="../media/image52.png"/><Relationship Id="rId53" Type="http://schemas.openxmlformats.org/officeDocument/2006/relationships/image" Target="../media/image53.jpeg"/><Relationship Id="rId54" Type="http://schemas.openxmlformats.org/officeDocument/2006/relationships/image" Target="../media/image54.png"/><Relationship Id="rId55" Type="http://schemas.openxmlformats.org/officeDocument/2006/relationships/image" Target="../media/image55.jpeg"/><Relationship Id="rId56" Type="http://schemas.openxmlformats.org/officeDocument/2006/relationships/image" Target="../media/image56.png"/><Relationship Id="rId57" Type="http://schemas.openxmlformats.org/officeDocument/2006/relationships/image" Target="../media/image57.jpeg"/><Relationship Id="rId58" Type="http://schemas.openxmlformats.org/officeDocument/2006/relationships/image" Target="../media/image58.png"/><Relationship Id="rId59" Type="http://schemas.openxmlformats.org/officeDocument/2006/relationships/image" Target="../media/image59.jpe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0</xdr:colOff>
      <xdr:row>2</xdr:row>
      <xdr:rowOff>0</xdr:rowOff>
    </xdr:from>
    <xdr:to>
      <xdr:col>21</xdr:col>
      <xdr:colOff>1955520</xdr:colOff>
      <xdr:row>3</xdr:row>
      <xdr:rowOff>360</xdr:rowOff>
    </xdr:to>
    <xdr:pic>
      <xdr:nvPicPr>
        <xdr:cNvPr id="0" name="图片 3" descr=""/>
        <xdr:cNvPicPr/>
      </xdr:nvPicPr>
      <xdr:blipFill>
        <a:blip r:embed="rId1"/>
        <a:stretch/>
      </xdr:blipFill>
      <xdr:spPr>
        <a:xfrm>
          <a:off x="7814160" y="1390680"/>
          <a:ext cx="1955520" cy="686160"/>
        </a:xfrm>
        <a:prstGeom prst="rect">
          <a:avLst/>
        </a:prstGeom>
        <a:ln w="9525">
          <a:noFill/>
        </a:ln>
      </xdr:spPr>
    </xdr:pic>
    <xdr:clientData/>
  </xdr:twoCellAnchor>
  <xdr:twoCellAnchor editAs="oneCell">
    <xdr:from>
      <xdr:col>21</xdr:col>
      <xdr:colOff>0</xdr:colOff>
      <xdr:row>1</xdr:row>
      <xdr:rowOff>0</xdr:rowOff>
    </xdr:from>
    <xdr:to>
      <xdr:col>21</xdr:col>
      <xdr:colOff>1803240</xdr:colOff>
      <xdr:row>2</xdr:row>
      <xdr:rowOff>360</xdr:rowOff>
    </xdr:to>
    <xdr:pic>
      <xdr:nvPicPr>
        <xdr:cNvPr id="1" name="图片 4" descr=""/>
        <xdr:cNvPicPr/>
      </xdr:nvPicPr>
      <xdr:blipFill>
        <a:blip r:embed="rId2"/>
        <a:stretch/>
      </xdr:blipFill>
      <xdr:spPr>
        <a:xfrm>
          <a:off x="7814160" y="581040"/>
          <a:ext cx="1803240" cy="810000"/>
        </a:xfrm>
        <a:prstGeom prst="rect">
          <a:avLst/>
        </a:prstGeom>
        <a:ln w="9525">
          <a:noFill/>
        </a:ln>
      </xdr:spPr>
    </xdr:pic>
    <xdr:clientData/>
  </xdr:twoCellAnchor>
  <xdr:twoCellAnchor editAs="oneCell">
    <xdr:from>
      <xdr:col>20</xdr:col>
      <xdr:colOff>0</xdr:colOff>
      <xdr:row>2</xdr:row>
      <xdr:rowOff>0</xdr:rowOff>
    </xdr:from>
    <xdr:to>
      <xdr:col>20</xdr:col>
      <xdr:colOff>490680</xdr:colOff>
      <xdr:row>3</xdr:row>
      <xdr:rowOff>360</xdr:rowOff>
    </xdr:to>
    <xdr:pic>
      <xdr:nvPicPr>
        <xdr:cNvPr id="2" name="图片 5" descr=""/>
        <xdr:cNvPicPr/>
      </xdr:nvPicPr>
      <xdr:blipFill>
        <a:blip r:embed="rId3"/>
        <a:stretch/>
      </xdr:blipFill>
      <xdr:spPr>
        <a:xfrm>
          <a:off x="6812280" y="1390680"/>
          <a:ext cx="490680" cy="686160"/>
        </a:xfrm>
        <a:prstGeom prst="rect">
          <a:avLst/>
        </a:prstGeom>
        <a:ln w="9525">
          <a:noFill/>
        </a:ln>
      </xdr:spPr>
    </xdr:pic>
    <xdr:clientData/>
  </xdr:twoCellAnchor>
  <xdr:twoCellAnchor editAs="oneCell">
    <xdr:from>
      <xdr:col>20</xdr:col>
      <xdr:colOff>0</xdr:colOff>
      <xdr:row>1</xdr:row>
      <xdr:rowOff>0</xdr:rowOff>
    </xdr:from>
    <xdr:to>
      <xdr:col>20</xdr:col>
      <xdr:colOff>668160</xdr:colOff>
      <xdr:row>2</xdr:row>
      <xdr:rowOff>360</xdr:rowOff>
    </xdr:to>
    <xdr:pic>
      <xdr:nvPicPr>
        <xdr:cNvPr id="3" name="图片 6" descr=""/>
        <xdr:cNvPicPr/>
      </xdr:nvPicPr>
      <xdr:blipFill>
        <a:blip r:embed="rId4"/>
        <a:stretch/>
      </xdr:blipFill>
      <xdr:spPr>
        <a:xfrm>
          <a:off x="6812280" y="581040"/>
          <a:ext cx="668160" cy="810000"/>
        </a:xfrm>
        <a:prstGeom prst="rect">
          <a:avLst/>
        </a:prstGeom>
        <a:ln w="9525">
          <a:noFill/>
        </a:ln>
      </xdr:spPr>
    </xdr:pic>
    <xdr:clientData/>
  </xdr:twoCellAnchor>
  <xdr:twoCellAnchor editAs="oneCell">
    <xdr:from>
      <xdr:col>20</xdr:col>
      <xdr:colOff>0</xdr:colOff>
      <xdr:row>6</xdr:row>
      <xdr:rowOff>0</xdr:rowOff>
    </xdr:from>
    <xdr:to>
      <xdr:col>20</xdr:col>
      <xdr:colOff>448920</xdr:colOff>
      <xdr:row>6</xdr:row>
      <xdr:rowOff>533520</xdr:rowOff>
    </xdr:to>
    <xdr:pic>
      <xdr:nvPicPr>
        <xdr:cNvPr id="4" name="图片 1" descr="IMG_3663.JPG"/>
        <xdr:cNvPicPr/>
      </xdr:nvPicPr>
      <xdr:blipFill>
        <a:blip r:embed="rId5"/>
        <a:stretch/>
      </xdr:blipFill>
      <xdr:spPr>
        <a:xfrm rot="5400000">
          <a:off x="6769800" y="3814200"/>
          <a:ext cx="533520" cy="448920"/>
        </a:xfrm>
        <a:prstGeom prst="rect">
          <a:avLst/>
        </a:prstGeom>
        <a:ln w="0">
          <a:noFill/>
        </a:ln>
      </xdr:spPr>
    </xdr:pic>
    <xdr:clientData/>
  </xdr:twoCellAnchor>
  <xdr:twoCellAnchor editAs="oneCell">
    <xdr:from>
      <xdr:col>21</xdr:col>
      <xdr:colOff>0</xdr:colOff>
      <xdr:row>6</xdr:row>
      <xdr:rowOff>0</xdr:rowOff>
    </xdr:from>
    <xdr:to>
      <xdr:col>21</xdr:col>
      <xdr:colOff>947520</xdr:colOff>
      <xdr:row>6</xdr:row>
      <xdr:rowOff>533520</xdr:rowOff>
    </xdr:to>
    <xdr:pic>
      <xdr:nvPicPr>
        <xdr:cNvPr id="5" name="Picture 1" descr=""/>
        <xdr:cNvPicPr/>
      </xdr:nvPicPr>
      <xdr:blipFill>
        <a:blip r:embed="rId6"/>
        <a:stretch/>
      </xdr:blipFill>
      <xdr:spPr>
        <a:xfrm>
          <a:off x="7814160" y="3772080"/>
          <a:ext cx="947520" cy="533520"/>
        </a:xfrm>
        <a:prstGeom prst="rect">
          <a:avLst/>
        </a:prstGeom>
        <a:ln w="1">
          <a:noFill/>
        </a:ln>
      </xdr:spPr>
    </xdr:pic>
    <xdr:clientData/>
  </xdr:twoCellAnchor>
  <xdr:twoCellAnchor editAs="oneCell">
    <xdr:from>
      <xdr:col>20</xdr:col>
      <xdr:colOff>0</xdr:colOff>
      <xdr:row>7</xdr:row>
      <xdr:rowOff>0</xdr:rowOff>
    </xdr:from>
    <xdr:to>
      <xdr:col>20</xdr:col>
      <xdr:colOff>643320</xdr:colOff>
      <xdr:row>8</xdr:row>
      <xdr:rowOff>360</xdr:rowOff>
    </xdr:to>
    <xdr:pic>
      <xdr:nvPicPr>
        <xdr:cNvPr id="6" name="图片 7" descr="IMG_3664.JPG"/>
        <xdr:cNvPicPr/>
      </xdr:nvPicPr>
      <xdr:blipFill>
        <a:blip r:embed="rId7"/>
        <a:stretch/>
      </xdr:blipFill>
      <xdr:spPr>
        <a:xfrm>
          <a:off x="6812280" y="4305240"/>
          <a:ext cx="643320" cy="533880"/>
        </a:xfrm>
        <a:prstGeom prst="rect">
          <a:avLst/>
        </a:prstGeom>
        <a:ln w="0">
          <a:noFill/>
        </a:ln>
      </xdr:spPr>
    </xdr:pic>
    <xdr:clientData/>
  </xdr:twoCellAnchor>
  <xdr:twoCellAnchor editAs="oneCell">
    <xdr:from>
      <xdr:col>21</xdr:col>
      <xdr:colOff>0</xdr:colOff>
      <xdr:row>7</xdr:row>
      <xdr:rowOff>0</xdr:rowOff>
    </xdr:from>
    <xdr:to>
      <xdr:col>21</xdr:col>
      <xdr:colOff>954360</xdr:colOff>
      <xdr:row>8</xdr:row>
      <xdr:rowOff>360</xdr:rowOff>
    </xdr:to>
    <xdr:pic>
      <xdr:nvPicPr>
        <xdr:cNvPr id="7" name="Picture 1" descr=""/>
        <xdr:cNvPicPr/>
      </xdr:nvPicPr>
      <xdr:blipFill>
        <a:blip r:embed="rId8"/>
        <a:stretch/>
      </xdr:blipFill>
      <xdr:spPr>
        <a:xfrm>
          <a:off x="7814160" y="4305240"/>
          <a:ext cx="954360" cy="533880"/>
        </a:xfrm>
        <a:prstGeom prst="rect">
          <a:avLst/>
        </a:prstGeom>
        <a:ln w="1">
          <a:noFill/>
        </a:ln>
      </xdr:spPr>
    </xdr:pic>
    <xdr:clientData/>
  </xdr:twoCellAnchor>
  <xdr:twoCellAnchor editAs="oneCell">
    <xdr:from>
      <xdr:col>20</xdr:col>
      <xdr:colOff>0</xdr:colOff>
      <xdr:row>8</xdr:row>
      <xdr:rowOff>0</xdr:rowOff>
    </xdr:from>
    <xdr:to>
      <xdr:col>20</xdr:col>
      <xdr:colOff>674280</xdr:colOff>
      <xdr:row>9</xdr:row>
      <xdr:rowOff>360</xdr:rowOff>
    </xdr:to>
    <xdr:pic>
      <xdr:nvPicPr>
        <xdr:cNvPr id="8" name="图片 9" descr="IMG_3665.JPG"/>
        <xdr:cNvPicPr/>
      </xdr:nvPicPr>
      <xdr:blipFill>
        <a:blip r:embed="rId9"/>
        <a:stretch/>
      </xdr:blipFill>
      <xdr:spPr>
        <a:xfrm>
          <a:off x="6812280" y="4838760"/>
          <a:ext cx="674280" cy="533880"/>
        </a:xfrm>
        <a:prstGeom prst="rect">
          <a:avLst/>
        </a:prstGeom>
        <a:ln w="0">
          <a:noFill/>
        </a:ln>
      </xdr:spPr>
    </xdr:pic>
    <xdr:clientData/>
  </xdr:twoCellAnchor>
  <xdr:twoCellAnchor editAs="oneCell">
    <xdr:from>
      <xdr:col>21</xdr:col>
      <xdr:colOff>0</xdr:colOff>
      <xdr:row>8</xdr:row>
      <xdr:rowOff>0</xdr:rowOff>
    </xdr:from>
    <xdr:to>
      <xdr:col>21</xdr:col>
      <xdr:colOff>959400</xdr:colOff>
      <xdr:row>9</xdr:row>
      <xdr:rowOff>360</xdr:rowOff>
    </xdr:to>
    <xdr:pic>
      <xdr:nvPicPr>
        <xdr:cNvPr id="9" name="Picture 1" descr=""/>
        <xdr:cNvPicPr/>
      </xdr:nvPicPr>
      <xdr:blipFill>
        <a:blip r:embed="rId10"/>
        <a:stretch/>
      </xdr:blipFill>
      <xdr:spPr>
        <a:xfrm>
          <a:off x="7814160" y="4838760"/>
          <a:ext cx="959400" cy="533880"/>
        </a:xfrm>
        <a:prstGeom prst="rect">
          <a:avLst/>
        </a:prstGeom>
        <a:ln w="1">
          <a:noFill/>
        </a:ln>
      </xdr:spPr>
    </xdr:pic>
    <xdr:clientData/>
  </xdr:twoCellAnchor>
  <xdr:twoCellAnchor editAs="oneCell">
    <xdr:from>
      <xdr:col>20</xdr:col>
      <xdr:colOff>0</xdr:colOff>
      <xdr:row>9</xdr:row>
      <xdr:rowOff>0</xdr:rowOff>
    </xdr:from>
    <xdr:to>
      <xdr:col>20</xdr:col>
      <xdr:colOff>653760</xdr:colOff>
      <xdr:row>9</xdr:row>
      <xdr:rowOff>533520</xdr:rowOff>
    </xdr:to>
    <xdr:pic>
      <xdr:nvPicPr>
        <xdr:cNvPr id="10" name="图片 11" descr="IMG_3666.JPG"/>
        <xdr:cNvPicPr/>
      </xdr:nvPicPr>
      <xdr:blipFill>
        <a:blip r:embed="rId11"/>
        <a:stretch/>
      </xdr:blipFill>
      <xdr:spPr>
        <a:xfrm rot="10800000">
          <a:off x="6812280" y="5372280"/>
          <a:ext cx="653760" cy="533520"/>
        </a:xfrm>
        <a:prstGeom prst="rect">
          <a:avLst/>
        </a:prstGeom>
        <a:ln w="0">
          <a:noFill/>
        </a:ln>
      </xdr:spPr>
    </xdr:pic>
    <xdr:clientData/>
  </xdr:twoCellAnchor>
  <xdr:twoCellAnchor editAs="oneCell">
    <xdr:from>
      <xdr:col>21</xdr:col>
      <xdr:colOff>0</xdr:colOff>
      <xdr:row>9</xdr:row>
      <xdr:rowOff>0</xdr:rowOff>
    </xdr:from>
    <xdr:to>
      <xdr:col>21</xdr:col>
      <xdr:colOff>961200</xdr:colOff>
      <xdr:row>9</xdr:row>
      <xdr:rowOff>533520</xdr:rowOff>
    </xdr:to>
    <xdr:pic>
      <xdr:nvPicPr>
        <xdr:cNvPr id="11" name="Picture 1" descr=""/>
        <xdr:cNvPicPr/>
      </xdr:nvPicPr>
      <xdr:blipFill>
        <a:blip r:embed="rId12"/>
        <a:stretch/>
      </xdr:blipFill>
      <xdr:spPr>
        <a:xfrm>
          <a:off x="7814160" y="5372280"/>
          <a:ext cx="961200" cy="533520"/>
        </a:xfrm>
        <a:prstGeom prst="rect">
          <a:avLst/>
        </a:prstGeom>
        <a:ln w="1">
          <a:noFill/>
        </a:ln>
      </xdr:spPr>
    </xdr:pic>
    <xdr:clientData/>
  </xdr:twoCellAnchor>
  <xdr:twoCellAnchor editAs="oneCell">
    <xdr:from>
      <xdr:col>20</xdr:col>
      <xdr:colOff>0</xdr:colOff>
      <xdr:row>10</xdr:row>
      <xdr:rowOff>0</xdr:rowOff>
    </xdr:from>
    <xdr:to>
      <xdr:col>20</xdr:col>
      <xdr:colOff>795960</xdr:colOff>
      <xdr:row>11</xdr:row>
      <xdr:rowOff>360</xdr:rowOff>
    </xdr:to>
    <xdr:pic>
      <xdr:nvPicPr>
        <xdr:cNvPr id="12" name="图片 13" descr="IMG_3667.JPG"/>
        <xdr:cNvPicPr/>
      </xdr:nvPicPr>
      <xdr:blipFill>
        <a:blip r:embed="rId13"/>
        <a:stretch/>
      </xdr:blipFill>
      <xdr:spPr>
        <a:xfrm>
          <a:off x="6812280" y="5905440"/>
          <a:ext cx="795960" cy="533880"/>
        </a:xfrm>
        <a:prstGeom prst="rect">
          <a:avLst/>
        </a:prstGeom>
        <a:ln w="0">
          <a:noFill/>
        </a:ln>
      </xdr:spPr>
    </xdr:pic>
    <xdr:clientData/>
  </xdr:twoCellAnchor>
  <xdr:twoCellAnchor editAs="oneCell">
    <xdr:from>
      <xdr:col>21</xdr:col>
      <xdr:colOff>0</xdr:colOff>
      <xdr:row>10</xdr:row>
      <xdr:rowOff>0</xdr:rowOff>
    </xdr:from>
    <xdr:to>
      <xdr:col>21</xdr:col>
      <xdr:colOff>973440</xdr:colOff>
      <xdr:row>11</xdr:row>
      <xdr:rowOff>360</xdr:rowOff>
    </xdr:to>
    <xdr:pic>
      <xdr:nvPicPr>
        <xdr:cNvPr id="13" name="Picture 1" descr=""/>
        <xdr:cNvPicPr/>
      </xdr:nvPicPr>
      <xdr:blipFill>
        <a:blip r:embed="rId14"/>
        <a:stretch/>
      </xdr:blipFill>
      <xdr:spPr>
        <a:xfrm>
          <a:off x="7814160" y="5905440"/>
          <a:ext cx="973440" cy="533880"/>
        </a:xfrm>
        <a:prstGeom prst="rect">
          <a:avLst/>
        </a:prstGeom>
        <a:ln w="1">
          <a:noFill/>
        </a:ln>
      </xdr:spPr>
    </xdr:pic>
    <xdr:clientData/>
  </xdr:twoCellAnchor>
  <xdr:twoCellAnchor editAs="oneCell">
    <xdr:from>
      <xdr:col>20</xdr:col>
      <xdr:colOff>0</xdr:colOff>
      <xdr:row>11</xdr:row>
      <xdr:rowOff>0</xdr:rowOff>
    </xdr:from>
    <xdr:to>
      <xdr:col>20</xdr:col>
      <xdr:colOff>1002240</xdr:colOff>
      <xdr:row>11</xdr:row>
      <xdr:rowOff>356760</xdr:rowOff>
    </xdr:to>
    <xdr:pic>
      <xdr:nvPicPr>
        <xdr:cNvPr id="14" name="图片 15" descr="IMG_3713.JPG"/>
        <xdr:cNvPicPr/>
      </xdr:nvPicPr>
      <xdr:blipFill>
        <a:blip r:embed="rId15"/>
        <a:stretch/>
      </xdr:blipFill>
      <xdr:spPr>
        <a:xfrm>
          <a:off x="6812280" y="6438960"/>
          <a:ext cx="1002240" cy="356760"/>
        </a:xfrm>
        <a:prstGeom prst="rect">
          <a:avLst/>
        </a:prstGeom>
        <a:ln w="0">
          <a:noFill/>
        </a:ln>
      </xdr:spPr>
    </xdr:pic>
    <xdr:clientData/>
  </xdr:twoCellAnchor>
  <xdr:twoCellAnchor editAs="oneCell">
    <xdr:from>
      <xdr:col>21</xdr:col>
      <xdr:colOff>0</xdr:colOff>
      <xdr:row>11</xdr:row>
      <xdr:rowOff>0</xdr:rowOff>
    </xdr:from>
    <xdr:to>
      <xdr:col>21</xdr:col>
      <xdr:colOff>980640</xdr:colOff>
      <xdr:row>12</xdr:row>
      <xdr:rowOff>360</xdr:rowOff>
    </xdr:to>
    <xdr:pic>
      <xdr:nvPicPr>
        <xdr:cNvPr id="15" name="Picture 1" descr=""/>
        <xdr:cNvPicPr/>
      </xdr:nvPicPr>
      <xdr:blipFill>
        <a:blip r:embed="rId16"/>
        <a:stretch/>
      </xdr:blipFill>
      <xdr:spPr>
        <a:xfrm>
          <a:off x="7814160" y="6438960"/>
          <a:ext cx="980640" cy="533880"/>
        </a:xfrm>
        <a:prstGeom prst="rect">
          <a:avLst/>
        </a:prstGeom>
        <a:ln w="1">
          <a:noFill/>
        </a:ln>
      </xdr:spPr>
    </xdr:pic>
    <xdr:clientData/>
  </xdr:twoCellAnchor>
  <xdr:twoCellAnchor editAs="oneCell">
    <xdr:from>
      <xdr:col>20</xdr:col>
      <xdr:colOff>0</xdr:colOff>
      <xdr:row>12</xdr:row>
      <xdr:rowOff>0</xdr:rowOff>
    </xdr:from>
    <xdr:to>
      <xdr:col>20</xdr:col>
      <xdr:colOff>860760</xdr:colOff>
      <xdr:row>12</xdr:row>
      <xdr:rowOff>533520</xdr:rowOff>
    </xdr:to>
    <xdr:pic>
      <xdr:nvPicPr>
        <xdr:cNvPr id="16" name="图片 17" descr="IMG_3669.JPG"/>
        <xdr:cNvPicPr/>
      </xdr:nvPicPr>
      <xdr:blipFill>
        <a:blip r:embed="rId17"/>
        <a:stretch/>
      </xdr:blipFill>
      <xdr:spPr>
        <a:xfrm>
          <a:off x="6812280" y="6972480"/>
          <a:ext cx="860760" cy="533520"/>
        </a:xfrm>
        <a:prstGeom prst="rect">
          <a:avLst/>
        </a:prstGeom>
        <a:ln w="0">
          <a:noFill/>
        </a:ln>
      </xdr:spPr>
    </xdr:pic>
    <xdr:clientData/>
  </xdr:twoCellAnchor>
  <xdr:twoCellAnchor editAs="oneCell">
    <xdr:from>
      <xdr:col>21</xdr:col>
      <xdr:colOff>0</xdr:colOff>
      <xdr:row>12</xdr:row>
      <xdr:rowOff>0</xdr:rowOff>
    </xdr:from>
    <xdr:to>
      <xdr:col>21</xdr:col>
      <xdr:colOff>983520</xdr:colOff>
      <xdr:row>12</xdr:row>
      <xdr:rowOff>533520</xdr:rowOff>
    </xdr:to>
    <xdr:pic>
      <xdr:nvPicPr>
        <xdr:cNvPr id="17" name="Picture 2" descr=""/>
        <xdr:cNvPicPr/>
      </xdr:nvPicPr>
      <xdr:blipFill>
        <a:blip r:embed="rId18"/>
        <a:stretch/>
      </xdr:blipFill>
      <xdr:spPr>
        <a:xfrm>
          <a:off x="7814160" y="6972480"/>
          <a:ext cx="983520" cy="533520"/>
        </a:xfrm>
        <a:prstGeom prst="rect">
          <a:avLst/>
        </a:prstGeom>
        <a:ln w="1">
          <a:noFill/>
        </a:ln>
      </xdr:spPr>
    </xdr:pic>
    <xdr:clientData/>
  </xdr:twoCellAnchor>
  <xdr:twoCellAnchor editAs="oneCell">
    <xdr:from>
      <xdr:col>20</xdr:col>
      <xdr:colOff>0</xdr:colOff>
      <xdr:row>13</xdr:row>
      <xdr:rowOff>0</xdr:rowOff>
    </xdr:from>
    <xdr:to>
      <xdr:col>20</xdr:col>
      <xdr:colOff>712440</xdr:colOff>
      <xdr:row>14</xdr:row>
      <xdr:rowOff>360</xdr:rowOff>
    </xdr:to>
    <xdr:pic>
      <xdr:nvPicPr>
        <xdr:cNvPr id="18" name="图片 19" descr="IMG_20250815_103027.jpg"/>
        <xdr:cNvPicPr/>
      </xdr:nvPicPr>
      <xdr:blipFill>
        <a:blip r:embed="rId19"/>
        <a:stretch/>
      </xdr:blipFill>
      <xdr:spPr>
        <a:xfrm>
          <a:off x="6812280" y="7505640"/>
          <a:ext cx="712440" cy="533880"/>
        </a:xfrm>
        <a:prstGeom prst="rect">
          <a:avLst/>
        </a:prstGeom>
        <a:ln w="0">
          <a:noFill/>
        </a:ln>
      </xdr:spPr>
    </xdr:pic>
    <xdr:clientData/>
  </xdr:twoCellAnchor>
  <xdr:twoCellAnchor editAs="oneCell">
    <xdr:from>
      <xdr:col>21</xdr:col>
      <xdr:colOff>0</xdr:colOff>
      <xdr:row>13</xdr:row>
      <xdr:rowOff>0</xdr:rowOff>
    </xdr:from>
    <xdr:to>
      <xdr:col>21</xdr:col>
      <xdr:colOff>995040</xdr:colOff>
      <xdr:row>14</xdr:row>
      <xdr:rowOff>360</xdr:rowOff>
    </xdr:to>
    <xdr:pic>
      <xdr:nvPicPr>
        <xdr:cNvPr id="19" name="Picture 2" descr=""/>
        <xdr:cNvPicPr/>
      </xdr:nvPicPr>
      <xdr:blipFill>
        <a:blip r:embed="rId20"/>
        <a:stretch/>
      </xdr:blipFill>
      <xdr:spPr>
        <a:xfrm>
          <a:off x="7814160" y="7505640"/>
          <a:ext cx="995040" cy="533880"/>
        </a:xfrm>
        <a:prstGeom prst="rect">
          <a:avLst/>
        </a:prstGeom>
        <a:ln w="1">
          <a:noFill/>
        </a:ln>
      </xdr:spPr>
    </xdr:pic>
    <xdr:clientData/>
  </xdr:twoCellAnchor>
  <xdr:twoCellAnchor editAs="oneCell">
    <xdr:from>
      <xdr:col>20</xdr:col>
      <xdr:colOff>0</xdr:colOff>
      <xdr:row>14</xdr:row>
      <xdr:rowOff>0</xdr:rowOff>
    </xdr:from>
    <xdr:to>
      <xdr:col>20</xdr:col>
      <xdr:colOff>785160</xdr:colOff>
      <xdr:row>15</xdr:row>
      <xdr:rowOff>360</xdr:rowOff>
    </xdr:to>
    <xdr:pic>
      <xdr:nvPicPr>
        <xdr:cNvPr id="20" name="图片 21" descr="IMG_3698.JPG"/>
        <xdr:cNvPicPr/>
      </xdr:nvPicPr>
      <xdr:blipFill>
        <a:blip r:embed="rId21"/>
        <a:stretch/>
      </xdr:blipFill>
      <xdr:spPr>
        <a:xfrm>
          <a:off x="6812280" y="8039160"/>
          <a:ext cx="785160" cy="533880"/>
        </a:xfrm>
        <a:prstGeom prst="rect">
          <a:avLst/>
        </a:prstGeom>
        <a:ln w="0">
          <a:noFill/>
        </a:ln>
      </xdr:spPr>
    </xdr:pic>
    <xdr:clientData/>
  </xdr:twoCellAnchor>
  <xdr:twoCellAnchor editAs="oneCell">
    <xdr:from>
      <xdr:col>21</xdr:col>
      <xdr:colOff>0</xdr:colOff>
      <xdr:row>14</xdr:row>
      <xdr:rowOff>0</xdr:rowOff>
    </xdr:from>
    <xdr:to>
      <xdr:col>21</xdr:col>
      <xdr:colOff>972000</xdr:colOff>
      <xdr:row>15</xdr:row>
      <xdr:rowOff>360</xdr:rowOff>
    </xdr:to>
    <xdr:pic>
      <xdr:nvPicPr>
        <xdr:cNvPr id="21" name="Picture 2" descr=""/>
        <xdr:cNvPicPr/>
      </xdr:nvPicPr>
      <xdr:blipFill>
        <a:blip r:embed="rId22"/>
        <a:stretch/>
      </xdr:blipFill>
      <xdr:spPr>
        <a:xfrm>
          <a:off x="7814160" y="8039160"/>
          <a:ext cx="972000" cy="533880"/>
        </a:xfrm>
        <a:prstGeom prst="rect">
          <a:avLst/>
        </a:prstGeom>
        <a:ln w="1">
          <a:noFill/>
        </a:ln>
      </xdr:spPr>
    </xdr:pic>
    <xdr:clientData/>
  </xdr:twoCellAnchor>
  <xdr:twoCellAnchor editAs="oneCell">
    <xdr:from>
      <xdr:col>20</xdr:col>
      <xdr:colOff>0</xdr:colOff>
      <xdr:row>15</xdr:row>
      <xdr:rowOff>0</xdr:rowOff>
    </xdr:from>
    <xdr:to>
      <xdr:col>20</xdr:col>
      <xdr:colOff>1002240</xdr:colOff>
      <xdr:row>15</xdr:row>
      <xdr:rowOff>482400</xdr:rowOff>
    </xdr:to>
    <xdr:pic>
      <xdr:nvPicPr>
        <xdr:cNvPr id="22" name="图片 23" descr="IMG_3675.JPG"/>
        <xdr:cNvPicPr/>
      </xdr:nvPicPr>
      <xdr:blipFill>
        <a:blip r:embed="rId23"/>
        <a:stretch/>
      </xdr:blipFill>
      <xdr:spPr>
        <a:xfrm>
          <a:off x="6812280" y="8572680"/>
          <a:ext cx="1002240" cy="482400"/>
        </a:xfrm>
        <a:prstGeom prst="rect">
          <a:avLst/>
        </a:prstGeom>
        <a:ln w="0">
          <a:noFill/>
        </a:ln>
      </xdr:spPr>
    </xdr:pic>
    <xdr:clientData/>
  </xdr:twoCellAnchor>
  <xdr:twoCellAnchor editAs="oneCell">
    <xdr:from>
      <xdr:col>21</xdr:col>
      <xdr:colOff>0</xdr:colOff>
      <xdr:row>15</xdr:row>
      <xdr:rowOff>0</xdr:rowOff>
    </xdr:from>
    <xdr:to>
      <xdr:col>21</xdr:col>
      <xdr:colOff>995760</xdr:colOff>
      <xdr:row>15</xdr:row>
      <xdr:rowOff>533520</xdr:rowOff>
    </xdr:to>
    <xdr:pic>
      <xdr:nvPicPr>
        <xdr:cNvPr id="23" name="Picture 2" descr=""/>
        <xdr:cNvPicPr/>
      </xdr:nvPicPr>
      <xdr:blipFill>
        <a:blip r:embed="rId24"/>
        <a:stretch/>
      </xdr:blipFill>
      <xdr:spPr>
        <a:xfrm>
          <a:off x="7814160" y="8572680"/>
          <a:ext cx="995760" cy="533520"/>
        </a:xfrm>
        <a:prstGeom prst="rect">
          <a:avLst/>
        </a:prstGeom>
        <a:ln w="1">
          <a:noFill/>
        </a:ln>
      </xdr:spPr>
    </xdr:pic>
    <xdr:clientData/>
  </xdr:twoCellAnchor>
  <xdr:twoCellAnchor editAs="oneCell">
    <xdr:from>
      <xdr:col>20</xdr:col>
      <xdr:colOff>0</xdr:colOff>
      <xdr:row>16</xdr:row>
      <xdr:rowOff>0</xdr:rowOff>
    </xdr:from>
    <xdr:to>
      <xdr:col>20</xdr:col>
      <xdr:colOff>712800</xdr:colOff>
      <xdr:row>17</xdr:row>
      <xdr:rowOff>360</xdr:rowOff>
    </xdr:to>
    <xdr:pic>
      <xdr:nvPicPr>
        <xdr:cNvPr id="24" name="图片 25" descr="IMG_3676.JPG"/>
        <xdr:cNvPicPr/>
      </xdr:nvPicPr>
      <xdr:blipFill>
        <a:blip r:embed="rId25"/>
        <a:stretch/>
      </xdr:blipFill>
      <xdr:spPr>
        <a:xfrm>
          <a:off x="6812280" y="9105840"/>
          <a:ext cx="712800" cy="533880"/>
        </a:xfrm>
        <a:prstGeom prst="rect">
          <a:avLst/>
        </a:prstGeom>
        <a:ln w="0">
          <a:noFill/>
        </a:ln>
      </xdr:spPr>
    </xdr:pic>
    <xdr:clientData/>
  </xdr:twoCellAnchor>
  <xdr:twoCellAnchor editAs="oneCell">
    <xdr:from>
      <xdr:col>21</xdr:col>
      <xdr:colOff>0</xdr:colOff>
      <xdr:row>16</xdr:row>
      <xdr:rowOff>72000</xdr:rowOff>
    </xdr:from>
    <xdr:to>
      <xdr:col>21</xdr:col>
      <xdr:colOff>960120</xdr:colOff>
      <xdr:row>17</xdr:row>
      <xdr:rowOff>72360</xdr:rowOff>
    </xdr:to>
    <xdr:pic>
      <xdr:nvPicPr>
        <xdr:cNvPr id="25" name="Picture 2" descr=""/>
        <xdr:cNvPicPr/>
      </xdr:nvPicPr>
      <xdr:blipFill>
        <a:blip r:embed="rId26"/>
        <a:stretch/>
      </xdr:blipFill>
      <xdr:spPr>
        <a:xfrm>
          <a:off x="7814160" y="9177840"/>
          <a:ext cx="960120" cy="533880"/>
        </a:xfrm>
        <a:prstGeom prst="rect">
          <a:avLst/>
        </a:prstGeom>
        <a:ln w="1">
          <a:noFill/>
        </a:ln>
      </xdr:spPr>
    </xdr:pic>
    <xdr:clientData/>
  </xdr:twoCellAnchor>
  <xdr:twoCellAnchor editAs="oneCell">
    <xdr:from>
      <xdr:col>20</xdr:col>
      <xdr:colOff>0</xdr:colOff>
      <xdr:row>17</xdr:row>
      <xdr:rowOff>0</xdr:rowOff>
    </xdr:from>
    <xdr:to>
      <xdr:col>20</xdr:col>
      <xdr:colOff>736920</xdr:colOff>
      <xdr:row>18</xdr:row>
      <xdr:rowOff>360</xdr:rowOff>
    </xdr:to>
    <xdr:pic>
      <xdr:nvPicPr>
        <xdr:cNvPr id="26" name="图片 29" descr="DC电源盒.jpg"/>
        <xdr:cNvPicPr/>
      </xdr:nvPicPr>
      <xdr:blipFill>
        <a:blip r:embed="rId27"/>
        <a:stretch/>
      </xdr:blipFill>
      <xdr:spPr>
        <a:xfrm>
          <a:off x="6812280" y="9639360"/>
          <a:ext cx="736920" cy="533880"/>
        </a:xfrm>
        <a:prstGeom prst="rect">
          <a:avLst/>
        </a:prstGeom>
        <a:ln w="0">
          <a:noFill/>
        </a:ln>
      </xdr:spPr>
    </xdr:pic>
    <xdr:clientData/>
  </xdr:twoCellAnchor>
  <xdr:twoCellAnchor editAs="oneCell">
    <xdr:from>
      <xdr:col>21</xdr:col>
      <xdr:colOff>0</xdr:colOff>
      <xdr:row>17</xdr:row>
      <xdr:rowOff>0</xdr:rowOff>
    </xdr:from>
    <xdr:to>
      <xdr:col>21</xdr:col>
      <xdr:colOff>974520</xdr:colOff>
      <xdr:row>18</xdr:row>
      <xdr:rowOff>360</xdr:rowOff>
    </xdr:to>
    <xdr:pic>
      <xdr:nvPicPr>
        <xdr:cNvPr id="27" name="Picture 3" descr=""/>
        <xdr:cNvPicPr/>
      </xdr:nvPicPr>
      <xdr:blipFill>
        <a:blip r:embed="rId28"/>
        <a:stretch/>
      </xdr:blipFill>
      <xdr:spPr>
        <a:xfrm>
          <a:off x="7814160" y="9639360"/>
          <a:ext cx="974520" cy="533880"/>
        </a:xfrm>
        <a:prstGeom prst="rect">
          <a:avLst/>
        </a:prstGeom>
        <a:ln w="1">
          <a:noFill/>
        </a:ln>
      </xdr:spPr>
    </xdr:pic>
    <xdr:clientData/>
  </xdr:twoCellAnchor>
  <xdr:twoCellAnchor editAs="oneCell">
    <xdr:from>
      <xdr:col>20</xdr:col>
      <xdr:colOff>0</xdr:colOff>
      <xdr:row>18</xdr:row>
      <xdr:rowOff>0</xdr:rowOff>
    </xdr:from>
    <xdr:to>
      <xdr:col>20</xdr:col>
      <xdr:colOff>709920</xdr:colOff>
      <xdr:row>18</xdr:row>
      <xdr:rowOff>533520</xdr:rowOff>
    </xdr:to>
    <xdr:pic>
      <xdr:nvPicPr>
        <xdr:cNvPr id="28" name="图片 31" descr="IMG_3701.JPG"/>
        <xdr:cNvPicPr/>
      </xdr:nvPicPr>
      <xdr:blipFill>
        <a:blip r:embed="rId29"/>
        <a:stretch/>
      </xdr:blipFill>
      <xdr:spPr>
        <a:xfrm>
          <a:off x="6812280" y="10172880"/>
          <a:ext cx="709920" cy="533520"/>
        </a:xfrm>
        <a:prstGeom prst="rect">
          <a:avLst/>
        </a:prstGeom>
        <a:ln w="0">
          <a:noFill/>
        </a:ln>
      </xdr:spPr>
    </xdr:pic>
    <xdr:clientData/>
  </xdr:twoCellAnchor>
  <xdr:twoCellAnchor editAs="oneCell">
    <xdr:from>
      <xdr:col>21</xdr:col>
      <xdr:colOff>0</xdr:colOff>
      <xdr:row>18</xdr:row>
      <xdr:rowOff>0</xdr:rowOff>
    </xdr:from>
    <xdr:to>
      <xdr:col>21</xdr:col>
      <xdr:colOff>997920</xdr:colOff>
      <xdr:row>18</xdr:row>
      <xdr:rowOff>533520</xdr:rowOff>
    </xdr:to>
    <xdr:pic>
      <xdr:nvPicPr>
        <xdr:cNvPr id="29" name="Picture 3" descr=""/>
        <xdr:cNvPicPr/>
      </xdr:nvPicPr>
      <xdr:blipFill>
        <a:blip r:embed="rId30"/>
        <a:stretch/>
      </xdr:blipFill>
      <xdr:spPr>
        <a:xfrm>
          <a:off x="7814160" y="10172880"/>
          <a:ext cx="997920" cy="533520"/>
        </a:xfrm>
        <a:prstGeom prst="rect">
          <a:avLst/>
        </a:prstGeom>
        <a:ln w="1">
          <a:noFill/>
        </a:ln>
      </xdr:spPr>
    </xdr:pic>
    <xdr:clientData/>
  </xdr:twoCellAnchor>
  <xdr:twoCellAnchor editAs="oneCell">
    <xdr:from>
      <xdr:col>20</xdr:col>
      <xdr:colOff>0</xdr:colOff>
      <xdr:row>19</xdr:row>
      <xdr:rowOff>0</xdr:rowOff>
    </xdr:from>
    <xdr:to>
      <xdr:col>20</xdr:col>
      <xdr:colOff>740160</xdr:colOff>
      <xdr:row>20</xdr:row>
      <xdr:rowOff>360</xdr:rowOff>
    </xdr:to>
    <xdr:pic>
      <xdr:nvPicPr>
        <xdr:cNvPr id="30" name="图片 33" descr="IMG_3670.JPG"/>
        <xdr:cNvPicPr/>
      </xdr:nvPicPr>
      <xdr:blipFill>
        <a:blip r:embed="rId31"/>
        <a:stretch/>
      </xdr:blipFill>
      <xdr:spPr>
        <a:xfrm>
          <a:off x="6812280" y="10706040"/>
          <a:ext cx="740160" cy="533880"/>
        </a:xfrm>
        <a:prstGeom prst="rect">
          <a:avLst/>
        </a:prstGeom>
        <a:ln w="0">
          <a:noFill/>
        </a:ln>
      </xdr:spPr>
    </xdr:pic>
    <xdr:clientData/>
  </xdr:twoCellAnchor>
  <xdr:twoCellAnchor editAs="oneCell">
    <xdr:from>
      <xdr:col>21</xdr:col>
      <xdr:colOff>0</xdr:colOff>
      <xdr:row>19</xdr:row>
      <xdr:rowOff>0</xdr:rowOff>
    </xdr:from>
    <xdr:to>
      <xdr:col>21</xdr:col>
      <xdr:colOff>989280</xdr:colOff>
      <xdr:row>20</xdr:row>
      <xdr:rowOff>360</xdr:rowOff>
    </xdr:to>
    <xdr:pic>
      <xdr:nvPicPr>
        <xdr:cNvPr id="31" name="Picture 4" descr=""/>
        <xdr:cNvPicPr/>
      </xdr:nvPicPr>
      <xdr:blipFill>
        <a:blip r:embed="rId32"/>
        <a:stretch/>
      </xdr:blipFill>
      <xdr:spPr>
        <a:xfrm>
          <a:off x="7814160" y="10706040"/>
          <a:ext cx="989280" cy="533880"/>
        </a:xfrm>
        <a:prstGeom prst="rect">
          <a:avLst/>
        </a:prstGeom>
        <a:ln w="1">
          <a:noFill/>
        </a:ln>
      </xdr:spPr>
    </xdr:pic>
    <xdr:clientData/>
  </xdr:twoCellAnchor>
  <xdr:twoCellAnchor editAs="oneCell">
    <xdr:from>
      <xdr:col>20</xdr:col>
      <xdr:colOff>0</xdr:colOff>
      <xdr:row>20</xdr:row>
      <xdr:rowOff>0</xdr:rowOff>
    </xdr:from>
    <xdr:to>
      <xdr:col>20</xdr:col>
      <xdr:colOff>997200</xdr:colOff>
      <xdr:row>21</xdr:row>
      <xdr:rowOff>360</xdr:rowOff>
    </xdr:to>
    <xdr:pic>
      <xdr:nvPicPr>
        <xdr:cNvPr id="32" name="图片 35" descr="IMG_3671.JPG"/>
        <xdr:cNvPicPr/>
      </xdr:nvPicPr>
      <xdr:blipFill>
        <a:blip r:embed="rId33"/>
        <a:stretch/>
      </xdr:blipFill>
      <xdr:spPr>
        <a:xfrm>
          <a:off x="6812280" y="11239560"/>
          <a:ext cx="997200" cy="533880"/>
        </a:xfrm>
        <a:prstGeom prst="rect">
          <a:avLst/>
        </a:prstGeom>
        <a:ln w="0">
          <a:noFill/>
        </a:ln>
      </xdr:spPr>
    </xdr:pic>
    <xdr:clientData/>
  </xdr:twoCellAnchor>
  <xdr:twoCellAnchor editAs="oneCell">
    <xdr:from>
      <xdr:col>21</xdr:col>
      <xdr:colOff>0</xdr:colOff>
      <xdr:row>20</xdr:row>
      <xdr:rowOff>0</xdr:rowOff>
    </xdr:from>
    <xdr:to>
      <xdr:col>21</xdr:col>
      <xdr:colOff>1011600</xdr:colOff>
      <xdr:row>21</xdr:row>
      <xdr:rowOff>360</xdr:rowOff>
    </xdr:to>
    <xdr:pic>
      <xdr:nvPicPr>
        <xdr:cNvPr id="33" name="Picture 4" descr=""/>
        <xdr:cNvPicPr/>
      </xdr:nvPicPr>
      <xdr:blipFill>
        <a:blip r:embed="rId34"/>
        <a:stretch/>
      </xdr:blipFill>
      <xdr:spPr>
        <a:xfrm>
          <a:off x="7814160" y="11239560"/>
          <a:ext cx="1011600" cy="533880"/>
        </a:xfrm>
        <a:prstGeom prst="rect">
          <a:avLst/>
        </a:prstGeom>
        <a:ln w="1">
          <a:noFill/>
        </a:ln>
      </xdr:spPr>
    </xdr:pic>
    <xdr:clientData/>
  </xdr:twoCellAnchor>
  <xdr:twoCellAnchor editAs="oneCell">
    <xdr:from>
      <xdr:col>20</xdr:col>
      <xdr:colOff>0</xdr:colOff>
      <xdr:row>21</xdr:row>
      <xdr:rowOff>0</xdr:rowOff>
    </xdr:from>
    <xdr:to>
      <xdr:col>20</xdr:col>
      <xdr:colOff>690120</xdr:colOff>
      <xdr:row>21</xdr:row>
      <xdr:rowOff>533520</xdr:rowOff>
    </xdr:to>
    <xdr:pic>
      <xdr:nvPicPr>
        <xdr:cNvPr id="34" name="图片 37" descr="IMG_3672.JPG"/>
        <xdr:cNvPicPr/>
      </xdr:nvPicPr>
      <xdr:blipFill>
        <a:blip r:embed="rId35"/>
        <a:stretch/>
      </xdr:blipFill>
      <xdr:spPr>
        <a:xfrm>
          <a:off x="6812280" y="11773080"/>
          <a:ext cx="690120" cy="533520"/>
        </a:xfrm>
        <a:prstGeom prst="rect">
          <a:avLst/>
        </a:prstGeom>
        <a:ln w="0">
          <a:noFill/>
        </a:ln>
      </xdr:spPr>
    </xdr:pic>
    <xdr:clientData/>
  </xdr:twoCellAnchor>
  <xdr:twoCellAnchor editAs="oneCell">
    <xdr:from>
      <xdr:col>21</xdr:col>
      <xdr:colOff>0</xdr:colOff>
      <xdr:row>21</xdr:row>
      <xdr:rowOff>0</xdr:rowOff>
    </xdr:from>
    <xdr:to>
      <xdr:col>21</xdr:col>
      <xdr:colOff>963720</xdr:colOff>
      <xdr:row>21</xdr:row>
      <xdr:rowOff>533520</xdr:rowOff>
    </xdr:to>
    <xdr:pic>
      <xdr:nvPicPr>
        <xdr:cNvPr id="35" name="Picture 4" descr=""/>
        <xdr:cNvPicPr/>
      </xdr:nvPicPr>
      <xdr:blipFill>
        <a:blip r:embed="rId36"/>
        <a:stretch/>
      </xdr:blipFill>
      <xdr:spPr>
        <a:xfrm>
          <a:off x="7814160" y="11773080"/>
          <a:ext cx="963720" cy="533520"/>
        </a:xfrm>
        <a:prstGeom prst="rect">
          <a:avLst/>
        </a:prstGeom>
        <a:ln w="1">
          <a:noFill/>
        </a:ln>
      </xdr:spPr>
    </xdr:pic>
    <xdr:clientData/>
  </xdr:twoCellAnchor>
  <xdr:twoCellAnchor editAs="oneCell">
    <xdr:from>
      <xdr:col>20</xdr:col>
      <xdr:colOff>0</xdr:colOff>
      <xdr:row>22</xdr:row>
      <xdr:rowOff>0</xdr:rowOff>
    </xdr:from>
    <xdr:to>
      <xdr:col>20</xdr:col>
      <xdr:colOff>578520</xdr:colOff>
      <xdr:row>23</xdr:row>
      <xdr:rowOff>360</xdr:rowOff>
    </xdr:to>
    <xdr:pic>
      <xdr:nvPicPr>
        <xdr:cNvPr id="36" name="图片 39" descr="IMG_3673.JPG"/>
        <xdr:cNvPicPr/>
      </xdr:nvPicPr>
      <xdr:blipFill>
        <a:blip r:embed="rId37"/>
        <a:stretch/>
      </xdr:blipFill>
      <xdr:spPr>
        <a:xfrm>
          <a:off x="6812280" y="12306240"/>
          <a:ext cx="578520" cy="533880"/>
        </a:xfrm>
        <a:prstGeom prst="rect">
          <a:avLst/>
        </a:prstGeom>
        <a:ln w="0">
          <a:noFill/>
        </a:ln>
      </xdr:spPr>
    </xdr:pic>
    <xdr:clientData/>
  </xdr:twoCellAnchor>
  <xdr:twoCellAnchor editAs="oneCell">
    <xdr:from>
      <xdr:col>21</xdr:col>
      <xdr:colOff>0</xdr:colOff>
      <xdr:row>22</xdr:row>
      <xdr:rowOff>0</xdr:rowOff>
    </xdr:from>
    <xdr:to>
      <xdr:col>21</xdr:col>
      <xdr:colOff>955800</xdr:colOff>
      <xdr:row>23</xdr:row>
      <xdr:rowOff>360</xdr:rowOff>
    </xdr:to>
    <xdr:pic>
      <xdr:nvPicPr>
        <xdr:cNvPr id="37" name="Picture 4" descr=""/>
        <xdr:cNvPicPr/>
      </xdr:nvPicPr>
      <xdr:blipFill>
        <a:blip r:embed="rId38"/>
        <a:stretch/>
      </xdr:blipFill>
      <xdr:spPr>
        <a:xfrm>
          <a:off x="7814160" y="12306240"/>
          <a:ext cx="955800" cy="533880"/>
        </a:xfrm>
        <a:prstGeom prst="rect">
          <a:avLst/>
        </a:prstGeom>
        <a:ln w="1">
          <a:noFill/>
        </a:ln>
      </xdr:spPr>
    </xdr:pic>
    <xdr:clientData/>
  </xdr:twoCellAnchor>
  <xdr:twoCellAnchor editAs="oneCell">
    <xdr:from>
      <xdr:col>20</xdr:col>
      <xdr:colOff>0</xdr:colOff>
      <xdr:row>23</xdr:row>
      <xdr:rowOff>0</xdr:rowOff>
    </xdr:from>
    <xdr:to>
      <xdr:col>20</xdr:col>
      <xdr:colOff>681480</xdr:colOff>
      <xdr:row>24</xdr:row>
      <xdr:rowOff>360</xdr:rowOff>
    </xdr:to>
    <xdr:pic>
      <xdr:nvPicPr>
        <xdr:cNvPr id="38" name="图片 41" descr="IMG_3674.JPG"/>
        <xdr:cNvPicPr/>
      </xdr:nvPicPr>
      <xdr:blipFill>
        <a:blip r:embed="rId39"/>
        <a:stretch/>
      </xdr:blipFill>
      <xdr:spPr>
        <a:xfrm>
          <a:off x="6812280" y="12839760"/>
          <a:ext cx="681480" cy="533880"/>
        </a:xfrm>
        <a:prstGeom prst="rect">
          <a:avLst/>
        </a:prstGeom>
        <a:ln w="0">
          <a:noFill/>
        </a:ln>
      </xdr:spPr>
    </xdr:pic>
    <xdr:clientData/>
  </xdr:twoCellAnchor>
  <xdr:twoCellAnchor editAs="oneCell">
    <xdr:from>
      <xdr:col>21</xdr:col>
      <xdr:colOff>0</xdr:colOff>
      <xdr:row>23</xdr:row>
      <xdr:rowOff>0</xdr:rowOff>
    </xdr:from>
    <xdr:to>
      <xdr:col>21</xdr:col>
      <xdr:colOff>946440</xdr:colOff>
      <xdr:row>24</xdr:row>
      <xdr:rowOff>360</xdr:rowOff>
    </xdr:to>
    <xdr:pic>
      <xdr:nvPicPr>
        <xdr:cNvPr id="39" name="Picture 4" descr=""/>
        <xdr:cNvPicPr/>
      </xdr:nvPicPr>
      <xdr:blipFill>
        <a:blip r:embed="rId40"/>
        <a:stretch/>
      </xdr:blipFill>
      <xdr:spPr>
        <a:xfrm>
          <a:off x="7814160" y="12839760"/>
          <a:ext cx="946440" cy="533880"/>
        </a:xfrm>
        <a:prstGeom prst="rect">
          <a:avLst/>
        </a:prstGeom>
        <a:ln w="1">
          <a:noFill/>
        </a:ln>
      </xdr:spPr>
    </xdr:pic>
    <xdr:clientData/>
  </xdr:twoCellAnchor>
  <xdr:twoCellAnchor editAs="oneCell">
    <xdr:from>
      <xdr:col>20</xdr:col>
      <xdr:colOff>0</xdr:colOff>
      <xdr:row>24</xdr:row>
      <xdr:rowOff>0</xdr:rowOff>
    </xdr:from>
    <xdr:to>
      <xdr:col>20</xdr:col>
      <xdr:colOff>602640</xdr:colOff>
      <xdr:row>24</xdr:row>
      <xdr:rowOff>533520</xdr:rowOff>
    </xdr:to>
    <xdr:pic>
      <xdr:nvPicPr>
        <xdr:cNvPr id="40" name="图片 43" descr="IMG_3703.JPG"/>
        <xdr:cNvPicPr/>
      </xdr:nvPicPr>
      <xdr:blipFill>
        <a:blip r:embed="rId41"/>
        <a:stretch/>
      </xdr:blipFill>
      <xdr:spPr>
        <a:xfrm rot="10800000">
          <a:off x="6812280" y="13373280"/>
          <a:ext cx="602640" cy="533520"/>
        </a:xfrm>
        <a:prstGeom prst="rect">
          <a:avLst/>
        </a:prstGeom>
        <a:ln w="0">
          <a:noFill/>
        </a:ln>
      </xdr:spPr>
    </xdr:pic>
    <xdr:clientData/>
  </xdr:twoCellAnchor>
  <xdr:twoCellAnchor editAs="oneCell">
    <xdr:from>
      <xdr:col>21</xdr:col>
      <xdr:colOff>0</xdr:colOff>
      <xdr:row>24</xdr:row>
      <xdr:rowOff>0</xdr:rowOff>
    </xdr:from>
    <xdr:to>
      <xdr:col>21</xdr:col>
      <xdr:colOff>972360</xdr:colOff>
      <xdr:row>24</xdr:row>
      <xdr:rowOff>533520</xdr:rowOff>
    </xdr:to>
    <xdr:pic>
      <xdr:nvPicPr>
        <xdr:cNvPr id="41" name="Picture 4" descr=""/>
        <xdr:cNvPicPr/>
      </xdr:nvPicPr>
      <xdr:blipFill>
        <a:blip r:embed="rId42"/>
        <a:stretch/>
      </xdr:blipFill>
      <xdr:spPr>
        <a:xfrm>
          <a:off x="7814160" y="13373280"/>
          <a:ext cx="972360" cy="533520"/>
        </a:xfrm>
        <a:prstGeom prst="rect">
          <a:avLst/>
        </a:prstGeom>
        <a:ln w="1">
          <a:noFill/>
        </a:ln>
      </xdr:spPr>
    </xdr:pic>
    <xdr:clientData/>
  </xdr:twoCellAnchor>
  <xdr:twoCellAnchor editAs="oneCell">
    <xdr:from>
      <xdr:col>20</xdr:col>
      <xdr:colOff>0</xdr:colOff>
      <xdr:row>25</xdr:row>
      <xdr:rowOff>0</xdr:rowOff>
    </xdr:from>
    <xdr:to>
      <xdr:col>20</xdr:col>
      <xdr:colOff>775080</xdr:colOff>
      <xdr:row>26</xdr:row>
      <xdr:rowOff>360</xdr:rowOff>
    </xdr:to>
    <xdr:pic>
      <xdr:nvPicPr>
        <xdr:cNvPr id="42" name="图片 45" descr="IMG_3704.JPG"/>
        <xdr:cNvPicPr/>
      </xdr:nvPicPr>
      <xdr:blipFill>
        <a:blip r:embed="rId43"/>
        <a:stretch/>
      </xdr:blipFill>
      <xdr:spPr>
        <a:xfrm>
          <a:off x="6812280" y="13906440"/>
          <a:ext cx="775080" cy="533880"/>
        </a:xfrm>
        <a:prstGeom prst="rect">
          <a:avLst/>
        </a:prstGeom>
        <a:ln w="0">
          <a:noFill/>
        </a:ln>
      </xdr:spPr>
    </xdr:pic>
    <xdr:clientData/>
  </xdr:twoCellAnchor>
  <xdr:twoCellAnchor editAs="oneCell">
    <xdr:from>
      <xdr:col>21</xdr:col>
      <xdr:colOff>0</xdr:colOff>
      <xdr:row>25</xdr:row>
      <xdr:rowOff>0</xdr:rowOff>
    </xdr:from>
    <xdr:to>
      <xdr:col>21</xdr:col>
      <xdr:colOff>990720</xdr:colOff>
      <xdr:row>26</xdr:row>
      <xdr:rowOff>360</xdr:rowOff>
    </xdr:to>
    <xdr:pic>
      <xdr:nvPicPr>
        <xdr:cNvPr id="43" name="Picture 5" descr=""/>
        <xdr:cNvPicPr/>
      </xdr:nvPicPr>
      <xdr:blipFill>
        <a:blip r:embed="rId44"/>
        <a:stretch/>
      </xdr:blipFill>
      <xdr:spPr>
        <a:xfrm>
          <a:off x="7814160" y="13906440"/>
          <a:ext cx="990720" cy="533880"/>
        </a:xfrm>
        <a:prstGeom prst="rect">
          <a:avLst/>
        </a:prstGeom>
        <a:ln w="1">
          <a:noFill/>
        </a:ln>
      </xdr:spPr>
    </xdr:pic>
    <xdr:clientData/>
  </xdr:twoCellAnchor>
  <xdr:twoCellAnchor editAs="oneCell">
    <xdr:from>
      <xdr:col>20</xdr:col>
      <xdr:colOff>0</xdr:colOff>
      <xdr:row>26</xdr:row>
      <xdr:rowOff>0</xdr:rowOff>
    </xdr:from>
    <xdr:to>
      <xdr:col>20</xdr:col>
      <xdr:colOff>674280</xdr:colOff>
      <xdr:row>27</xdr:row>
      <xdr:rowOff>360</xdr:rowOff>
    </xdr:to>
    <xdr:pic>
      <xdr:nvPicPr>
        <xdr:cNvPr id="44" name="图片 47" descr="IMG_3705.JPG"/>
        <xdr:cNvPicPr/>
      </xdr:nvPicPr>
      <xdr:blipFill>
        <a:blip r:embed="rId45"/>
        <a:stretch/>
      </xdr:blipFill>
      <xdr:spPr>
        <a:xfrm>
          <a:off x="6812280" y="14439960"/>
          <a:ext cx="674280" cy="533880"/>
        </a:xfrm>
        <a:prstGeom prst="rect">
          <a:avLst/>
        </a:prstGeom>
        <a:ln w="0">
          <a:noFill/>
        </a:ln>
      </xdr:spPr>
    </xdr:pic>
    <xdr:clientData/>
  </xdr:twoCellAnchor>
  <xdr:twoCellAnchor editAs="oneCell">
    <xdr:from>
      <xdr:col>21</xdr:col>
      <xdr:colOff>0</xdr:colOff>
      <xdr:row>26</xdr:row>
      <xdr:rowOff>0</xdr:rowOff>
    </xdr:from>
    <xdr:to>
      <xdr:col>21</xdr:col>
      <xdr:colOff>999720</xdr:colOff>
      <xdr:row>27</xdr:row>
      <xdr:rowOff>360</xdr:rowOff>
    </xdr:to>
    <xdr:pic>
      <xdr:nvPicPr>
        <xdr:cNvPr id="45" name="Picture 5" descr=""/>
        <xdr:cNvPicPr/>
      </xdr:nvPicPr>
      <xdr:blipFill>
        <a:blip r:embed="rId46"/>
        <a:stretch/>
      </xdr:blipFill>
      <xdr:spPr>
        <a:xfrm>
          <a:off x="7814160" y="14439960"/>
          <a:ext cx="999720" cy="533880"/>
        </a:xfrm>
        <a:prstGeom prst="rect">
          <a:avLst/>
        </a:prstGeom>
        <a:ln w="1">
          <a:noFill/>
        </a:ln>
      </xdr:spPr>
    </xdr:pic>
    <xdr:clientData/>
  </xdr:twoCellAnchor>
  <xdr:twoCellAnchor editAs="oneCell">
    <xdr:from>
      <xdr:col>20</xdr:col>
      <xdr:colOff>0</xdr:colOff>
      <xdr:row>27</xdr:row>
      <xdr:rowOff>0</xdr:rowOff>
    </xdr:from>
    <xdr:to>
      <xdr:col>20</xdr:col>
      <xdr:colOff>855000</xdr:colOff>
      <xdr:row>27</xdr:row>
      <xdr:rowOff>533520</xdr:rowOff>
    </xdr:to>
    <xdr:pic>
      <xdr:nvPicPr>
        <xdr:cNvPr id="46" name="图片 49" descr="IMG_3706.JPG"/>
        <xdr:cNvPicPr/>
      </xdr:nvPicPr>
      <xdr:blipFill>
        <a:blip r:embed="rId47"/>
        <a:stretch/>
      </xdr:blipFill>
      <xdr:spPr>
        <a:xfrm>
          <a:off x="6812280" y="14973480"/>
          <a:ext cx="855000" cy="533520"/>
        </a:xfrm>
        <a:prstGeom prst="rect">
          <a:avLst/>
        </a:prstGeom>
        <a:ln w="0">
          <a:noFill/>
        </a:ln>
      </xdr:spPr>
    </xdr:pic>
    <xdr:clientData/>
  </xdr:twoCellAnchor>
  <xdr:twoCellAnchor editAs="oneCell">
    <xdr:from>
      <xdr:col>21</xdr:col>
      <xdr:colOff>0</xdr:colOff>
      <xdr:row>27</xdr:row>
      <xdr:rowOff>0</xdr:rowOff>
    </xdr:from>
    <xdr:to>
      <xdr:col>21</xdr:col>
      <xdr:colOff>948240</xdr:colOff>
      <xdr:row>27</xdr:row>
      <xdr:rowOff>533520</xdr:rowOff>
    </xdr:to>
    <xdr:pic>
      <xdr:nvPicPr>
        <xdr:cNvPr id="47" name="Picture 5" descr=""/>
        <xdr:cNvPicPr/>
      </xdr:nvPicPr>
      <xdr:blipFill>
        <a:blip r:embed="rId48"/>
        <a:stretch/>
      </xdr:blipFill>
      <xdr:spPr>
        <a:xfrm>
          <a:off x="7814160" y="14973480"/>
          <a:ext cx="948240" cy="533520"/>
        </a:xfrm>
        <a:prstGeom prst="rect">
          <a:avLst/>
        </a:prstGeom>
        <a:ln w="1">
          <a:noFill/>
        </a:ln>
      </xdr:spPr>
    </xdr:pic>
    <xdr:clientData/>
  </xdr:twoCellAnchor>
  <xdr:twoCellAnchor editAs="oneCell">
    <xdr:from>
      <xdr:col>20</xdr:col>
      <xdr:colOff>0</xdr:colOff>
      <xdr:row>28</xdr:row>
      <xdr:rowOff>0</xdr:rowOff>
    </xdr:from>
    <xdr:to>
      <xdr:col>20</xdr:col>
      <xdr:colOff>619920</xdr:colOff>
      <xdr:row>29</xdr:row>
      <xdr:rowOff>360</xdr:rowOff>
    </xdr:to>
    <xdr:pic>
      <xdr:nvPicPr>
        <xdr:cNvPr id="48" name="图片 51" descr="IMG_3707.JPG"/>
        <xdr:cNvPicPr/>
      </xdr:nvPicPr>
      <xdr:blipFill>
        <a:blip r:embed="rId49"/>
        <a:stretch/>
      </xdr:blipFill>
      <xdr:spPr>
        <a:xfrm>
          <a:off x="6812280" y="15506640"/>
          <a:ext cx="619920" cy="533880"/>
        </a:xfrm>
        <a:prstGeom prst="rect">
          <a:avLst/>
        </a:prstGeom>
        <a:ln w="0">
          <a:noFill/>
        </a:ln>
      </xdr:spPr>
    </xdr:pic>
    <xdr:clientData/>
  </xdr:twoCellAnchor>
  <xdr:twoCellAnchor editAs="oneCell">
    <xdr:from>
      <xdr:col>21</xdr:col>
      <xdr:colOff>0</xdr:colOff>
      <xdr:row>28</xdr:row>
      <xdr:rowOff>0</xdr:rowOff>
    </xdr:from>
    <xdr:to>
      <xdr:col>21</xdr:col>
      <xdr:colOff>967680</xdr:colOff>
      <xdr:row>29</xdr:row>
      <xdr:rowOff>360</xdr:rowOff>
    </xdr:to>
    <xdr:pic>
      <xdr:nvPicPr>
        <xdr:cNvPr id="49" name="Picture 5" descr=""/>
        <xdr:cNvPicPr/>
      </xdr:nvPicPr>
      <xdr:blipFill>
        <a:blip r:embed="rId50"/>
        <a:stretch/>
      </xdr:blipFill>
      <xdr:spPr>
        <a:xfrm>
          <a:off x="7814160" y="15506640"/>
          <a:ext cx="967680" cy="533880"/>
        </a:xfrm>
        <a:prstGeom prst="rect">
          <a:avLst/>
        </a:prstGeom>
        <a:ln w="1">
          <a:noFill/>
        </a:ln>
      </xdr:spPr>
    </xdr:pic>
    <xdr:clientData/>
  </xdr:twoCellAnchor>
  <xdr:twoCellAnchor editAs="oneCell">
    <xdr:from>
      <xdr:col>20</xdr:col>
      <xdr:colOff>0</xdr:colOff>
      <xdr:row>29</xdr:row>
      <xdr:rowOff>0</xdr:rowOff>
    </xdr:from>
    <xdr:to>
      <xdr:col>20</xdr:col>
      <xdr:colOff>873000</xdr:colOff>
      <xdr:row>30</xdr:row>
      <xdr:rowOff>360</xdr:rowOff>
    </xdr:to>
    <xdr:pic>
      <xdr:nvPicPr>
        <xdr:cNvPr id="50" name="图片 53" descr="IMG_3708.JPG"/>
        <xdr:cNvPicPr/>
      </xdr:nvPicPr>
      <xdr:blipFill>
        <a:blip r:embed="rId51"/>
        <a:stretch/>
      </xdr:blipFill>
      <xdr:spPr>
        <a:xfrm>
          <a:off x="6812280" y="16040160"/>
          <a:ext cx="873000" cy="533880"/>
        </a:xfrm>
        <a:prstGeom prst="rect">
          <a:avLst/>
        </a:prstGeom>
        <a:ln w="0">
          <a:noFill/>
        </a:ln>
      </xdr:spPr>
    </xdr:pic>
    <xdr:clientData/>
  </xdr:twoCellAnchor>
  <xdr:twoCellAnchor editAs="oneCell">
    <xdr:from>
      <xdr:col>21</xdr:col>
      <xdr:colOff>0</xdr:colOff>
      <xdr:row>29</xdr:row>
      <xdr:rowOff>0</xdr:rowOff>
    </xdr:from>
    <xdr:to>
      <xdr:col>21</xdr:col>
      <xdr:colOff>961560</xdr:colOff>
      <xdr:row>30</xdr:row>
      <xdr:rowOff>360</xdr:rowOff>
    </xdr:to>
    <xdr:pic>
      <xdr:nvPicPr>
        <xdr:cNvPr id="51" name="Picture 5" descr=""/>
        <xdr:cNvPicPr/>
      </xdr:nvPicPr>
      <xdr:blipFill>
        <a:blip r:embed="rId52"/>
        <a:stretch/>
      </xdr:blipFill>
      <xdr:spPr>
        <a:xfrm>
          <a:off x="7814160" y="16040160"/>
          <a:ext cx="961560" cy="533880"/>
        </a:xfrm>
        <a:prstGeom prst="rect">
          <a:avLst/>
        </a:prstGeom>
        <a:ln w="1">
          <a:noFill/>
        </a:ln>
      </xdr:spPr>
    </xdr:pic>
    <xdr:clientData/>
  </xdr:twoCellAnchor>
  <xdr:twoCellAnchor editAs="oneCell">
    <xdr:from>
      <xdr:col>20</xdr:col>
      <xdr:colOff>0</xdr:colOff>
      <xdr:row>30</xdr:row>
      <xdr:rowOff>0</xdr:rowOff>
    </xdr:from>
    <xdr:to>
      <xdr:col>20</xdr:col>
      <xdr:colOff>1002240</xdr:colOff>
      <xdr:row>30</xdr:row>
      <xdr:rowOff>455040</xdr:rowOff>
    </xdr:to>
    <xdr:pic>
      <xdr:nvPicPr>
        <xdr:cNvPr id="52" name="图片 55" descr="IMG_3709.JPG"/>
        <xdr:cNvPicPr/>
      </xdr:nvPicPr>
      <xdr:blipFill>
        <a:blip r:embed="rId53"/>
        <a:stretch/>
      </xdr:blipFill>
      <xdr:spPr>
        <a:xfrm>
          <a:off x="6812280" y="16573680"/>
          <a:ext cx="1002240" cy="455040"/>
        </a:xfrm>
        <a:prstGeom prst="rect">
          <a:avLst/>
        </a:prstGeom>
        <a:ln w="0">
          <a:noFill/>
        </a:ln>
      </xdr:spPr>
    </xdr:pic>
    <xdr:clientData/>
  </xdr:twoCellAnchor>
  <xdr:twoCellAnchor editAs="oneCell">
    <xdr:from>
      <xdr:col>21</xdr:col>
      <xdr:colOff>0</xdr:colOff>
      <xdr:row>30</xdr:row>
      <xdr:rowOff>0</xdr:rowOff>
    </xdr:from>
    <xdr:to>
      <xdr:col>21</xdr:col>
      <xdr:colOff>1000800</xdr:colOff>
      <xdr:row>30</xdr:row>
      <xdr:rowOff>533520</xdr:rowOff>
    </xdr:to>
    <xdr:pic>
      <xdr:nvPicPr>
        <xdr:cNvPr id="53" name="Picture 5" descr=""/>
        <xdr:cNvPicPr/>
      </xdr:nvPicPr>
      <xdr:blipFill>
        <a:blip r:embed="rId54"/>
        <a:stretch/>
      </xdr:blipFill>
      <xdr:spPr>
        <a:xfrm>
          <a:off x="7814160" y="16573680"/>
          <a:ext cx="1000800" cy="533520"/>
        </a:xfrm>
        <a:prstGeom prst="rect">
          <a:avLst/>
        </a:prstGeom>
        <a:ln w="1">
          <a:noFill/>
        </a:ln>
      </xdr:spPr>
    </xdr:pic>
    <xdr:clientData/>
  </xdr:twoCellAnchor>
  <xdr:twoCellAnchor editAs="oneCell">
    <xdr:from>
      <xdr:col>20</xdr:col>
      <xdr:colOff>0</xdr:colOff>
      <xdr:row>31</xdr:row>
      <xdr:rowOff>0</xdr:rowOff>
    </xdr:from>
    <xdr:to>
      <xdr:col>20</xdr:col>
      <xdr:colOff>951480</xdr:colOff>
      <xdr:row>32</xdr:row>
      <xdr:rowOff>360</xdr:rowOff>
    </xdr:to>
    <xdr:pic>
      <xdr:nvPicPr>
        <xdr:cNvPr id="54" name="图片 57" descr="IMG_3710.JPG"/>
        <xdr:cNvPicPr/>
      </xdr:nvPicPr>
      <xdr:blipFill>
        <a:blip r:embed="rId55"/>
        <a:stretch/>
      </xdr:blipFill>
      <xdr:spPr>
        <a:xfrm>
          <a:off x="6812280" y="17106840"/>
          <a:ext cx="951480" cy="533880"/>
        </a:xfrm>
        <a:prstGeom prst="rect">
          <a:avLst/>
        </a:prstGeom>
        <a:ln w="0">
          <a:noFill/>
        </a:ln>
      </xdr:spPr>
    </xdr:pic>
    <xdr:clientData/>
  </xdr:twoCellAnchor>
  <xdr:twoCellAnchor editAs="oneCell">
    <xdr:from>
      <xdr:col>21</xdr:col>
      <xdr:colOff>0</xdr:colOff>
      <xdr:row>31</xdr:row>
      <xdr:rowOff>0</xdr:rowOff>
    </xdr:from>
    <xdr:to>
      <xdr:col>21</xdr:col>
      <xdr:colOff>988200</xdr:colOff>
      <xdr:row>32</xdr:row>
      <xdr:rowOff>360</xdr:rowOff>
    </xdr:to>
    <xdr:pic>
      <xdr:nvPicPr>
        <xdr:cNvPr id="55" name="Picture 6" descr=""/>
        <xdr:cNvPicPr/>
      </xdr:nvPicPr>
      <xdr:blipFill>
        <a:blip r:embed="rId56"/>
        <a:stretch/>
      </xdr:blipFill>
      <xdr:spPr>
        <a:xfrm>
          <a:off x="7814160" y="17106840"/>
          <a:ext cx="988200" cy="533880"/>
        </a:xfrm>
        <a:prstGeom prst="rect">
          <a:avLst/>
        </a:prstGeom>
        <a:ln w="1">
          <a:noFill/>
        </a:ln>
      </xdr:spPr>
    </xdr:pic>
    <xdr:clientData/>
  </xdr:twoCellAnchor>
  <xdr:twoCellAnchor editAs="oneCell">
    <xdr:from>
      <xdr:col>20</xdr:col>
      <xdr:colOff>0</xdr:colOff>
      <xdr:row>32</xdr:row>
      <xdr:rowOff>0</xdr:rowOff>
    </xdr:from>
    <xdr:to>
      <xdr:col>20</xdr:col>
      <xdr:colOff>696600</xdr:colOff>
      <xdr:row>33</xdr:row>
      <xdr:rowOff>360</xdr:rowOff>
    </xdr:to>
    <xdr:pic>
      <xdr:nvPicPr>
        <xdr:cNvPr id="56" name="图片 59" descr="IMG_3711.JPG"/>
        <xdr:cNvPicPr/>
      </xdr:nvPicPr>
      <xdr:blipFill>
        <a:blip r:embed="rId57"/>
        <a:stretch/>
      </xdr:blipFill>
      <xdr:spPr>
        <a:xfrm>
          <a:off x="6812280" y="17640360"/>
          <a:ext cx="696600" cy="533880"/>
        </a:xfrm>
        <a:prstGeom prst="rect">
          <a:avLst/>
        </a:prstGeom>
        <a:ln w="0">
          <a:noFill/>
        </a:ln>
      </xdr:spPr>
    </xdr:pic>
    <xdr:clientData/>
  </xdr:twoCellAnchor>
  <xdr:twoCellAnchor editAs="oneCell">
    <xdr:from>
      <xdr:col>21</xdr:col>
      <xdr:colOff>0</xdr:colOff>
      <xdr:row>32</xdr:row>
      <xdr:rowOff>0</xdr:rowOff>
    </xdr:from>
    <xdr:to>
      <xdr:col>21</xdr:col>
      <xdr:colOff>983520</xdr:colOff>
      <xdr:row>33</xdr:row>
      <xdr:rowOff>360</xdr:rowOff>
    </xdr:to>
    <xdr:pic>
      <xdr:nvPicPr>
        <xdr:cNvPr id="57" name="Picture 6" descr=""/>
        <xdr:cNvPicPr/>
      </xdr:nvPicPr>
      <xdr:blipFill>
        <a:blip r:embed="rId58"/>
        <a:stretch/>
      </xdr:blipFill>
      <xdr:spPr>
        <a:xfrm>
          <a:off x="7814160" y="17640360"/>
          <a:ext cx="983520" cy="533880"/>
        </a:xfrm>
        <a:prstGeom prst="rect">
          <a:avLst/>
        </a:prstGeom>
        <a:ln w="1">
          <a:noFill/>
        </a:ln>
      </xdr:spPr>
    </xdr:pic>
    <xdr:clientData/>
  </xdr:twoCellAnchor>
  <xdr:twoCellAnchor editAs="oneCell">
    <xdr:from>
      <xdr:col>20</xdr:col>
      <xdr:colOff>0</xdr:colOff>
      <xdr:row>33</xdr:row>
      <xdr:rowOff>0</xdr:rowOff>
    </xdr:from>
    <xdr:to>
      <xdr:col>20</xdr:col>
      <xdr:colOff>1002240</xdr:colOff>
      <xdr:row>33</xdr:row>
      <xdr:rowOff>371160</xdr:rowOff>
    </xdr:to>
    <xdr:pic>
      <xdr:nvPicPr>
        <xdr:cNvPr id="58" name="图片 61" descr="IMG_3712.JPG"/>
        <xdr:cNvPicPr/>
      </xdr:nvPicPr>
      <xdr:blipFill>
        <a:blip r:embed="rId59"/>
        <a:stretch/>
      </xdr:blipFill>
      <xdr:spPr>
        <a:xfrm rot="10800000">
          <a:off x="6812280" y="18173880"/>
          <a:ext cx="1002240" cy="371160"/>
        </a:xfrm>
        <a:prstGeom prst="rect">
          <a:avLst/>
        </a:prstGeom>
        <a:ln w="0">
          <a:noFill/>
        </a:ln>
      </xdr:spPr>
    </xdr:pic>
    <xdr:clientData/>
  </xdr:twoCellAnchor>
  <xdr:twoCellAnchor editAs="oneCell">
    <xdr:from>
      <xdr:col>21</xdr:col>
      <xdr:colOff>0</xdr:colOff>
      <xdr:row>33</xdr:row>
      <xdr:rowOff>0</xdr:rowOff>
    </xdr:from>
    <xdr:to>
      <xdr:col>21</xdr:col>
      <xdr:colOff>960840</xdr:colOff>
      <xdr:row>33</xdr:row>
      <xdr:rowOff>533520</xdr:rowOff>
    </xdr:to>
    <xdr:pic>
      <xdr:nvPicPr>
        <xdr:cNvPr id="59" name="Picture 6" descr=""/>
        <xdr:cNvPicPr/>
      </xdr:nvPicPr>
      <xdr:blipFill>
        <a:blip r:embed="rId60"/>
        <a:stretch/>
      </xdr:blipFill>
      <xdr:spPr>
        <a:xfrm>
          <a:off x="7814160" y="18173880"/>
          <a:ext cx="960840" cy="533520"/>
        </a:xfrm>
        <a:prstGeom prst="rect">
          <a:avLst/>
        </a:prstGeom>
        <a:ln w="1">
          <a:noFill/>
        </a:ln>
      </xdr:spPr>
    </xdr:pic>
    <xdr:clientData/>
  </xdr:twoCellAnchor>
  <xdr:twoCellAnchor editAs="oneCell">
    <xdr:from>
      <xdr:col>21</xdr:col>
      <xdr:colOff>0</xdr:colOff>
      <xdr:row>3</xdr:row>
      <xdr:rowOff>0</xdr:rowOff>
    </xdr:from>
    <xdr:to>
      <xdr:col>21</xdr:col>
      <xdr:colOff>1164600</xdr:colOff>
      <xdr:row>3</xdr:row>
      <xdr:rowOff>628920</xdr:rowOff>
    </xdr:to>
    <xdr:pic>
      <xdr:nvPicPr>
        <xdr:cNvPr id="60" name="图片 67" descr=""/>
        <xdr:cNvPicPr/>
      </xdr:nvPicPr>
      <xdr:blipFill>
        <a:blip r:embed="rId61"/>
        <a:stretch/>
      </xdr:blipFill>
      <xdr:spPr>
        <a:xfrm>
          <a:off x="7814160" y="2076480"/>
          <a:ext cx="1164600" cy="628920"/>
        </a:xfrm>
        <a:prstGeom prst="rect">
          <a:avLst/>
        </a:prstGeom>
        <a:ln w="9525">
          <a:noFill/>
        </a:ln>
      </xdr:spPr>
    </xdr:pic>
    <xdr:clientData/>
  </xdr:twoCellAnchor>
  <xdr:twoCellAnchor editAs="oneCell">
    <xdr:from>
      <xdr:col>20</xdr:col>
      <xdr:colOff>0</xdr:colOff>
      <xdr:row>3</xdr:row>
      <xdr:rowOff>0</xdr:rowOff>
    </xdr:from>
    <xdr:to>
      <xdr:col>20</xdr:col>
      <xdr:colOff>799200</xdr:colOff>
      <xdr:row>3</xdr:row>
      <xdr:rowOff>628920</xdr:rowOff>
    </xdr:to>
    <xdr:pic>
      <xdr:nvPicPr>
        <xdr:cNvPr id="61" name="图片 68" descr=""/>
        <xdr:cNvPicPr/>
      </xdr:nvPicPr>
      <xdr:blipFill>
        <a:blip r:embed="rId62"/>
        <a:stretch/>
      </xdr:blipFill>
      <xdr:spPr>
        <a:xfrm>
          <a:off x="6812280" y="2076480"/>
          <a:ext cx="799200" cy="628920"/>
        </a:xfrm>
        <a:prstGeom prst="rect">
          <a:avLst/>
        </a:prstGeom>
        <a:ln w="9525">
          <a:noFill/>
        </a:ln>
      </xdr:spPr>
    </xdr:pic>
    <xdr:clientData/>
  </xdr:twoCellAnchor>
  <xdr:twoCellAnchor editAs="twoCell">
    <xdr:from>
      <xdr:col>20</xdr:col>
      <xdr:colOff>0</xdr:colOff>
      <xdr:row>4</xdr:row>
      <xdr:rowOff>0</xdr:rowOff>
    </xdr:from>
    <xdr:to>
      <xdr:col>20</xdr:col>
      <xdr:colOff>1002240</xdr:colOff>
      <xdr:row>4</xdr:row>
      <xdr:rowOff>443520</xdr:rowOff>
    </xdr:to>
    <xdr:pic>
      <xdr:nvPicPr>
        <xdr:cNvPr id="62" name="图片 69" descr=""/>
        <xdr:cNvPicPr/>
      </xdr:nvPicPr>
      <xdr:blipFill>
        <a:blip r:embed="rId63"/>
        <a:stretch/>
      </xdr:blipFill>
      <xdr:spPr>
        <a:xfrm>
          <a:off x="6812280" y="2705040"/>
          <a:ext cx="1002240" cy="443520"/>
        </a:xfrm>
        <a:prstGeom prst="rect">
          <a:avLst/>
        </a:prstGeom>
        <a:ln w="9525">
          <a:noFill/>
        </a:ln>
      </xdr:spPr>
    </xdr:pic>
    <xdr:clientData/>
  </xdr:twoCellAnchor>
  <xdr:twoCellAnchor editAs="oneCell">
    <xdr:from>
      <xdr:col>21</xdr:col>
      <xdr:colOff>0</xdr:colOff>
      <xdr:row>4</xdr:row>
      <xdr:rowOff>0</xdr:rowOff>
    </xdr:from>
    <xdr:to>
      <xdr:col>21</xdr:col>
      <xdr:colOff>992160</xdr:colOff>
      <xdr:row>5</xdr:row>
      <xdr:rowOff>360</xdr:rowOff>
    </xdr:to>
    <xdr:pic>
      <xdr:nvPicPr>
        <xdr:cNvPr id="63" name="图片 70" descr=""/>
        <xdr:cNvPicPr/>
      </xdr:nvPicPr>
      <xdr:blipFill>
        <a:blip r:embed="rId64"/>
        <a:stretch/>
      </xdr:blipFill>
      <xdr:spPr>
        <a:xfrm>
          <a:off x="7814160" y="2705040"/>
          <a:ext cx="992160" cy="533880"/>
        </a:xfrm>
        <a:prstGeom prst="rect">
          <a:avLst/>
        </a:prstGeom>
        <a:ln w="9525">
          <a:noFill/>
        </a:ln>
      </xdr:spPr>
    </xdr:pic>
    <xdr:clientData/>
  </xdr:twoCellAnchor>
  <xdr:twoCellAnchor editAs="twoCell">
    <xdr:from>
      <xdr:col>21</xdr:col>
      <xdr:colOff>0</xdr:colOff>
      <xdr:row>5</xdr:row>
      <xdr:rowOff>0</xdr:rowOff>
    </xdr:from>
    <xdr:to>
      <xdr:col>21</xdr:col>
      <xdr:colOff>1032480</xdr:colOff>
      <xdr:row>6</xdr:row>
      <xdr:rowOff>360</xdr:rowOff>
    </xdr:to>
    <xdr:pic>
      <xdr:nvPicPr>
        <xdr:cNvPr id="64" name="图片 71" descr=""/>
        <xdr:cNvPicPr/>
      </xdr:nvPicPr>
      <xdr:blipFill>
        <a:blip r:embed="rId65"/>
        <a:stretch/>
      </xdr:blipFill>
      <xdr:spPr>
        <a:xfrm>
          <a:off x="7814160" y="3238560"/>
          <a:ext cx="1032480" cy="533880"/>
        </a:xfrm>
        <a:prstGeom prst="rect">
          <a:avLst/>
        </a:prstGeom>
        <a:ln w="9525">
          <a:noFill/>
        </a:ln>
      </xdr:spPr>
    </xdr:pic>
    <xdr:clientData/>
  </xdr:twoCellAnchor>
  <xdr:twoCellAnchor editAs="twoCell">
    <xdr:from>
      <xdr:col>20</xdr:col>
      <xdr:colOff>0</xdr:colOff>
      <xdr:row>5</xdr:row>
      <xdr:rowOff>0</xdr:rowOff>
    </xdr:from>
    <xdr:to>
      <xdr:col>20</xdr:col>
      <xdr:colOff>920880</xdr:colOff>
      <xdr:row>6</xdr:row>
      <xdr:rowOff>360</xdr:rowOff>
    </xdr:to>
    <xdr:pic>
      <xdr:nvPicPr>
        <xdr:cNvPr id="65" name="图片 72" descr=""/>
        <xdr:cNvPicPr/>
      </xdr:nvPicPr>
      <xdr:blipFill>
        <a:blip r:embed="rId66"/>
        <a:stretch/>
      </xdr:blipFill>
      <xdr:spPr>
        <a:xfrm>
          <a:off x="6812280" y="3238560"/>
          <a:ext cx="920880" cy="533880"/>
        </a:xfrm>
        <a:prstGeom prst="rect">
          <a:avLst/>
        </a:prstGeom>
        <a:ln w="9525">
          <a:noFill/>
        </a:ln>
      </xdr:spPr>
    </xdr:pic>
    <xdr:clientData/>
  </xdr:twoCellAnchor>
</xdr:wsDr>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35"/>
  <sheetViews>
    <sheetView showFormulas="false" showGridLines="false" showRowColHeaders="true" showZeros="true" rightToLeft="false" tabSelected="true" showOutlineSymbols="true" defaultGridColor="true" view="normal" topLeftCell="A31" colorId="64" zoomScale="120" zoomScaleNormal="120" zoomScalePageLayoutView="100" workbookViewId="0">
      <pane xSplit="4" ySplit="0" topLeftCell="E31" activePane="topRight" state="frozen"/>
      <selection pane="topLeft" activeCell="A31" activeCellId="0" sqref="A31"/>
      <selection pane="topRight" activeCell="B33" activeCellId="0" sqref="B33"/>
    </sheetView>
  </sheetViews>
  <sheetFormatPr defaultColWidth="9.00390625" defaultRowHeight="36" zeroHeight="false" outlineLevelRow="0" outlineLevelCol="0"/>
  <cols>
    <col collapsed="false" customWidth="true" hidden="false" outlineLevel="0" max="1" min="1" style="1" width="26.88"/>
    <col collapsed="false" customWidth="true" hidden="false" outlineLevel="0" max="2" min="2" style="1" width="46.88"/>
    <col collapsed="false" customWidth="true" hidden="false" outlineLevel="0" max="3" min="3" style="2" width="22.88"/>
    <col collapsed="false" customWidth="true" hidden="true" outlineLevel="0" max="4" min="4" style="2" width="18.11"/>
    <col collapsed="false" customWidth="true" hidden="true" outlineLevel="0" max="5" min="5" style="2" width="17.77"/>
    <col collapsed="false" customWidth="true" hidden="true" outlineLevel="0" max="6" min="6" style="2" width="36.77"/>
    <col collapsed="false" customWidth="false" hidden="true" outlineLevel="0" max="7" min="7" style="2" width="9"/>
    <col collapsed="false" customWidth="true" hidden="true" outlineLevel="0" max="8" min="8" style="2" width="20.33"/>
    <col collapsed="false" customWidth="true" hidden="true" outlineLevel="0" max="9" min="9" style="2" width="14.67"/>
    <col collapsed="false" customWidth="true" hidden="true" outlineLevel="0" max="10" min="10" style="3" width="20.11"/>
    <col collapsed="false" customWidth="true" hidden="true" outlineLevel="0" max="11" min="11" style="3" width="13.56"/>
    <col collapsed="false" customWidth="true" hidden="true" outlineLevel="0" max="12" min="12" style="3" width="12.67"/>
    <col collapsed="false" customWidth="true" hidden="true" outlineLevel="0" max="13" min="13" style="3" width="47.67"/>
    <col collapsed="false" customWidth="true" hidden="true" outlineLevel="0" max="14" min="14" style="3" width="17.11"/>
    <col collapsed="false" customWidth="true" hidden="true" outlineLevel="0" max="15" min="15" style="3" width="22.88"/>
    <col collapsed="false" customWidth="true" hidden="true" outlineLevel="0" max="17" min="16" style="2" width="14.11"/>
    <col collapsed="false" customWidth="true" hidden="true" outlineLevel="0" max="18" min="18" style="2" width="21"/>
    <col collapsed="false" customWidth="true" hidden="true" outlineLevel="0" max="19" min="19" style="2" width="15.88"/>
    <col collapsed="false" customWidth="true" hidden="true" outlineLevel="0" max="20" min="20" style="2" width="15.78"/>
    <col collapsed="false" customWidth="true" hidden="false" outlineLevel="0" max="21" min="21" style="2" width="14.21"/>
    <col collapsed="false" customWidth="true" hidden="false" outlineLevel="0" max="22" min="22" style="2" width="28.78"/>
    <col collapsed="false" customWidth="true" hidden="false" outlineLevel="0" max="23" min="23" style="2" width="14.21"/>
    <col collapsed="false" customWidth="true" hidden="true" outlineLevel="0" max="25" min="24" style="4" width="16.44"/>
    <col collapsed="false" customWidth="true" hidden="false" outlineLevel="0" max="26" min="26" style="5" width="15"/>
    <col collapsed="false" customWidth="true" hidden="false" outlineLevel="0" max="27" min="27" style="1" width="17"/>
    <col collapsed="false" customWidth="true" hidden="false" outlineLevel="0" max="28" min="28" style="2" width="10.66"/>
    <col collapsed="false" customWidth="true" hidden="true" outlineLevel="0" max="29" min="29" style="6" width="11.67"/>
    <col collapsed="false" customWidth="true" hidden="true" outlineLevel="0" max="30" min="30" style="5" width="11.67"/>
    <col collapsed="false" customWidth="true" hidden="true" outlineLevel="0" max="31" min="31" style="2" width="19.67"/>
    <col collapsed="false" customWidth="true" hidden="true" outlineLevel="0" max="32" min="32" style="2" width="18.11"/>
    <col collapsed="false" customWidth="true" hidden="false" outlineLevel="0" max="33" min="33" style="2" width="22.88"/>
    <col collapsed="false" customWidth="true" hidden="true" outlineLevel="0" max="34" min="34" style="2" width="17"/>
    <col collapsed="false" customWidth="true" hidden="true" outlineLevel="0" max="35" min="35" style="2" width="11.44"/>
    <col collapsed="false" customWidth="true" hidden="false" outlineLevel="0" max="36" min="36" style="2" width="14.88"/>
    <col collapsed="false" customWidth="false" hidden="false" outlineLevel="0" max="16384" min="37" style="2" width="9"/>
  </cols>
  <sheetData>
    <row r="1" s="12" customFormat="true" ht="45.75" hidden="false" customHeight="true" outlineLevel="0" collapsed="false">
      <c r="A1" s="7" t="s">
        <v>0</v>
      </c>
      <c r="B1" s="7" t="s">
        <v>1</v>
      </c>
      <c r="C1" s="8" t="s">
        <v>2</v>
      </c>
      <c r="D1" s="8" t="s">
        <v>3</v>
      </c>
      <c r="E1" s="8" t="s">
        <v>4</v>
      </c>
      <c r="F1" s="8" t="s">
        <v>5</v>
      </c>
      <c r="G1" s="9" t="s">
        <v>6</v>
      </c>
      <c r="H1" s="8" t="s">
        <v>7</v>
      </c>
      <c r="I1" s="8" t="s">
        <v>8</v>
      </c>
      <c r="J1" s="8" t="s">
        <v>9</v>
      </c>
      <c r="K1" s="8" t="s">
        <v>10</v>
      </c>
      <c r="L1" s="8" t="s">
        <v>11</v>
      </c>
      <c r="M1" s="9" t="s">
        <v>12</v>
      </c>
      <c r="N1" s="9" t="s">
        <v>13</v>
      </c>
      <c r="O1" s="8" t="s">
        <v>14</v>
      </c>
      <c r="P1" s="8" t="s">
        <v>15</v>
      </c>
      <c r="Q1" s="8" t="s">
        <v>16</v>
      </c>
      <c r="R1" s="8" t="s">
        <v>17</v>
      </c>
      <c r="S1" s="8" t="s">
        <v>18</v>
      </c>
      <c r="T1" s="8" t="s">
        <v>19</v>
      </c>
      <c r="U1" s="8" t="s">
        <v>20</v>
      </c>
      <c r="V1" s="8" t="s">
        <v>21</v>
      </c>
      <c r="W1" s="8" t="s">
        <v>22</v>
      </c>
      <c r="X1" s="8" t="s">
        <v>23</v>
      </c>
      <c r="Y1" s="8" t="s">
        <v>24</v>
      </c>
      <c r="Z1" s="10" t="s">
        <v>25</v>
      </c>
      <c r="AA1" s="8" t="s">
        <v>26</v>
      </c>
      <c r="AB1" s="8" t="s">
        <v>27</v>
      </c>
      <c r="AC1" s="8" t="s">
        <v>28</v>
      </c>
      <c r="AD1" s="8" t="s">
        <v>29</v>
      </c>
      <c r="AE1" s="8" t="s">
        <v>30</v>
      </c>
      <c r="AF1" s="8" t="s">
        <v>3</v>
      </c>
      <c r="AG1" s="8" t="s">
        <v>2</v>
      </c>
      <c r="AH1" s="8" t="s">
        <v>31</v>
      </c>
      <c r="AI1" s="11" t="s">
        <v>32</v>
      </c>
    </row>
    <row r="2" customFormat="false" ht="63.75" hidden="false" customHeight="true" outlineLevel="0" collapsed="false">
      <c r="A2" s="13" t="s">
        <v>33</v>
      </c>
      <c r="B2" s="13" t="s">
        <v>34</v>
      </c>
      <c r="C2" s="13" t="s">
        <v>35</v>
      </c>
      <c r="D2" s="14" t="s">
        <v>36</v>
      </c>
      <c r="E2" s="15" t="s">
        <v>37</v>
      </c>
      <c r="F2" s="13" t="s">
        <v>38</v>
      </c>
      <c r="G2" s="16"/>
      <c r="H2" s="13" t="s">
        <v>39</v>
      </c>
      <c r="I2" s="13" t="s">
        <v>40</v>
      </c>
      <c r="J2" s="13" t="s">
        <v>41</v>
      </c>
      <c r="K2" s="13" t="n">
        <v>8480719090</v>
      </c>
      <c r="L2" s="13" t="n">
        <v>84807190</v>
      </c>
      <c r="M2" s="17" t="s">
        <v>42</v>
      </c>
      <c r="N2" s="16"/>
      <c r="O2" s="18" t="s">
        <v>43</v>
      </c>
      <c r="P2" s="18" t="s">
        <v>41</v>
      </c>
      <c r="Q2" s="18" t="s">
        <v>41</v>
      </c>
      <c r="R2" s="19" t="s">
        <v>44</v>
      </c>
      <c r="S2" s="18" t="s">
        <v>45</v>
      </c>
      <c r="T2" s="18" t="s">
        <v>46</v>
      </c>
      <c r="U2" s="20"/>
      <c r="V2" s="18"/>
      <c r="W2" s="18" t="n">
        <v>1</v>
      </c>
      <c r="X2" s="21" t="n">
        <v>104030</v>
      </c>
      <c r="Y2" s="22" t="n">
        <f aca="false">ROUND(X2*1.08/7.0867,4)</f>
        <v>15853.98</v>
      </c>
      <c r="Z2" s="23" t="n">
        <f aca="false">ROUND(Y2*W2,2)</f>
        <v>15853.98</v>
      </c>
      <c r="AA2" s="14" t="s">
        <v>47</v>
      </c>
      <c r="AB2" s="14" t="n">
        <v>1</v>
      </c>
      <c r="AC2" s="24" t="n">
        <v>1011</v>
      </c>
      <c r="AD2" s="23" t="n">
        <v>1000</v>
      </c>
      <c r="AE2" s="14" t="s">
        <v>48</v>
      </c>
      <c r="AF2" s="14" t="s">
        <v>36</v>
      </c>
      <c r="AG2" s="13" t="s">
        <v>35</v>
      </c>
      <c r="AH2" s="25" t="s">
        <v>49</v>
      </c>
      <c r="AI2" s="22" t="n">
        <f aca="false">ROUND(X2*1.08,4)</f>
        <v>112352.4</v>
      </c>
    </row>
    <row r="3" customFormat="false" ht="54" hidden="false" customHeight="true" outlineLevel="0" collapsed="false">
      <c r="A3" s="13" t="s">
        <v>50</v>
      </c>
      <c r="B3" s="13" t="s">
        <v>51</v>
      </c>
      <c r="C3" s="13" t="s">
        <v>52</v>
      </c>
      <c r="D3" s="14" t="s">
        <v>53</v>
      </c>
      <c r="E3" s="15" t="s">
        <v>54</v>
      </c>
      <c r="F3" s="13" t="s">
        <v>55</v>
      </c>
      <c r="G3" s="16"/>
      <c r="H3" s="13" t="s">
        <v>41</v>
      </c>
      <c r="I3" s="13" t="s">
        <v>41</v>
      </c>
      <c r="J3" s="13" t="s">
        <v>56</v>
      </c>
      <c r="K3" s="13" t="n">
        <v>8477900000</v>
      </c>
      <c r="L3" s="13" t="n">
        <v>84779039</v>
      </c>
      <c r="M3" s="17" t="s">
        <v>57</v>
      </c>
      <c r="N3" s="16"/>
      <c r="O3" s="18" t="s">
        <v>58</v>
      </c>
      <c r="P3" s="18" t="s">
        <v>41</v>
      </c>
      <c r="Q3" s="18" t="s">
        <v>41</v>
      </c>
      <c r="R3" s="19" t="s">
        <v>59</v>
      </c>
      <c r="S3" s="18" t="s">
        <v>45</v>
      </c>
      <c r="T3" s="18" t="s">
        <v>46</v>
      </c>
      <c r="U3" s="20"/>
      <c r="V3" s="18"/>
      <c r="W3" s="18" t="n">
        <v>1</v>
      </c>
      <c r="X3" s="21" t="n">
        <v>600</v>
      </c>
      <c r="Y3" s="22" t="n">
        <f aca="false">ROUND(X3/1.13*1.08/7.0867,4)</f>
        <v>80.9194</v>
      </c>
      <c r="Z3" s="23" t="n">
        <f aca="false">ROUND(Y3*W3,2)</f>
        <v>80.92</v>
      </c>
      <c r="AA3" s="14"/>
      <c r="AB3" s="14"/>
      <c r="AC3" s="24"/>
      <c r="AD3" s="23" t="n">
        <v>1</v>
      </c>
      <c r="AE3" s="14"/>
      <c r="AF3" s="14" t="s">
        <v>53</v>
      </c>
      <c r="AG3" s="13" t="s">
        <v>52</v>
      </c>
      <c r="AH3" s="25" t="s">
        <v>49</v>
      </c>
      <c r="AI3" s="22" t="n">
        <f aca="false">ROUND(X3/1.13*1.08,4)</f>
        <v>573.4513</v>
      </c>
    </row>
    <row r="4" customFormat="false" ht="49.5" hidden="false" customHeight="true" outlineLevel="0" collapsed="false">
      <c r="A4" s="13" t="s">
        <v>60</v>
      </c>
      <c r="B4" s="13" t="s">
        <v>61</v>
      </c>
      <c r="C4" s="13" t="s">
        <v>62</v>
      </c>
      <c r="D4" s="14" t="s">
        <v>63</v>
      </c>
      <c r="E4" s="15" t="s">
        <v>64</v>
      </c>
      <c r="F4" s="13" t="s">
        <v>65</v>
      </c>
      <c r="G4" s="16"/>
      <c r="H4" s="13" t="s">
        <v>66</v>
      </c>
      <c r="I4" s="13" t="s">
        <v>41</v>
      </c>
      <c r="J4" s="13" t="s">
        <v>67</v>
      </c>
      <c r="K4" s="13" t="n">
        <v>8466200090</v>
      </c>
      <c r="L4" s="13" t="n">
        <v>84662090</v>
      </c>
      <c r="M4" s="17" t="s">
        <v>68</v>
      </c>
      <c r="N4" s="16" t="s">
        <v>69</v>
      </c>
      <c r="O4" s="18" t="s">
        <v>70</v>
      </c>
      <c r="P4" s="18" t="s">
        <v>41</v>
      </c>
      <c r="Q4" s="18" t="s">
        <v>41</v>
      </c>
      <c r="R4" s="26" t="n">
        <v>45971</v>
      </c>
      <c r="S4" s="18" t="s">
        <v>45</v>
      </c>
      <c r="T4" s="18" t="s">
        <v>46</v>
      </c>
      <c r="U4" s="20"/>
      <c r="V4" s="18"/>
      <c r="W4" s="18" t="n">
        <v>6</v>
      </c>
      <c r="X4" s="21" t="n">
        <v>406</v>
      </c>
      <c r="Y4" s="22" t="n">
        <f aca="false">ROUND(X4/1.13*1.08/7.0867,4)</f>
        <v>54.7554</v>
      </c>
      <c r="Z4" s="23" t="n">
        <f aca="false">ROUND(Y4*W4,2)</f>
        <v>328.53</v>
      </c>
      <c r="AA4" s="27" t="s">
        <v>71</v>
      </c>
      <c r="AB4" s="27" t="n">
        <v>1</v>
      </c>
      <c r="AC4" s="28" t="n">
        <v>14.2</v>
      </c>
      <c r="AD4" s="23" t="n">
        <v>8.9</v>
      </c>
      <c r="AE4" s="27" t="s">
        <v>72</v>
      </c>
      <c r="AF4" s="14" t="s">
        <v>63</v>
      </c>
      <c r="AG4" s="13" t="s">
        <v>62</v>
      </c>
      <c r="AH4" s="25" t="s">
        <v>49</v>
      </c>
      <c r="AI4" s="22" t="n">
        <f aca="false">ROUND(X4/1.13*1.08,4)</f>
        <v>388.0354</v>
      </c>
    </row>
    <row r="5" customFormat="false" ht="42" hidden="false" customHeight="true" outlineLevel="0" collapsed="false">
      <c r="A5" s="13" t="s">
        <v>60</v>
      </c>
      <c r="B5" s="13" t="s">
        <v>73</v>
      </c>
      <c r="C5" s="13" t="s">
        <v>62</v>
      </c>
      <c r="D5" s="14" t="s">
        <v>74</v>
      </c>
      <c r="E5" s="15" t="s">
        <v>64</v>
      </c>
      <c r="F5" s="13" t="s">
        <v>65</v>
      </c>
      <c r="G5" s="16"/>
      <c r="H5" s="13" t="s">
        <v>75</v>
      </c>
      <c r="I5" s="13" t="s">
        <v>41</v>
      </c>
      <c r="J5" s="13" t="s">
        <v>76</v>
      </c>
      <c r="K5" s="13" t="n">
        <v>8466200090</v>
      </c>
      <c r="L5" s="13" t="n">
        <v>84662090</v>
      </c>
      <c r="M5" s="17" t="s">
        <v>77</v>
      </c>
      <c r="N5" s="16" t="s">
        <v>78</v>
      </c>
      <c r="O5" s="18" t="s">
        <v>70</v>
      </c>
      <c r="P5" s="18" t="s">
        <v>41</v>
      </c>
      <c r="Q5" s="18" t="s">
        <v>41</v>
      </c>
      <c r="R5" s="26" t="n">
        <v>45971</v>
      </c>
      <c r="S5" s="18" t="s">
        <v>45</v>
      </c>
      <c r="T5" s="18" t="s">
        <v>46</v>
      </c>
      <c r="U5" s="20"/>
      <c r="V5" s="18"/>
      <c r="W5" s="18" t="n">
        <v>6</v>
      </c>
      <c r="X5" s="21" t="n">
        <v>339</v>
      </c>
      <c r="Y5" s="22" t="n">
        <f aca="false">ROUND(X5/1.13*1.08/7.0867,4)</f>
        <v>45.7194</v>
      </c>
      <c r="Z5" s="23" t="n">
        <f aca="false">ROUND(Y5*W5,2)</f>
        <v>274.32</v>
      </c>
      <c r="AA5" s="27"/>
      <c r="AB5" s="27"/>
      <c r="AC5" s="28"/>
      <c r="AD5" s="23" t="n">
        <v>4.5</v>
      </c>
      <c r="AE5" s="27"/>
      <c r="AF5" s="14" t="s">
        <v>74</v>
      </c>
      <c r="AG5" s="13" t="s">
        <v>62</v>
      </c>
      <c r="AH5" s="25" t="s">
        <v>49</v>
      </c>
      <c r="AI5" s="22" t="n">
        <f aca="false">ROUND(X5/1.13*1.08,4)</f>
        <v>324</v>
      </c>
    </row>
    <row r="6" customFormat="false" ht="42" hidden="false" customHeight="true" outlineLevel="0" collapsed="false">
      <c r="A6" s="13" t="s">
        <v>60</v>
      </c>
      <c r="B6" s="13" t="s">
        <v>73</v>
      </c>
      <c r="C6" s="13" t="s">
        <v>62</v>
      </c>
      <c r="D6" s="14" t="s">
        <v>79</v>
      </c>
      <c r="E6" s="15" t="s">
        <v>64</v>
      </c>
      <c r="F6" s="13" t="s">
        <v>65</v>
      </c>
      <c r="G6" s="16"/>
      <c r="H6" s="13" t="s">
        <v>80</v>
      </c>
      <c r="I6" s="13" t="s">
        <v>41</v>
      </c>
      <c r="J6" s="13" t="s">
        <v>81</v>
      </c>
      <c r="K6" s="13" t="n">
        <v>8466200090</v>
      </c>
      <c r="L6" s="13" t="n">
        <v>84662090</v>
      </c>
      <c r="M6" s="17" t="s">
        <v>82</v>
      </c>
      <c r="N6" s="16" t="s">
        <v>69</v>
      </c>
      <c r="O6" s="18" t="s">
        <v>70</v>
      </c>
      <c r="P6" s="18" t="s">
        <v>41</v>
      </c>
      <c r="Q6" s="18" t="s">
        <v>41</v>
      </c>
      <c r="R6" s="26" t="n">
        <v>45974</v>
      </c>
      <c r="S6" s="18" t="s">
        <v>45</v>
      </c>
      <c r="T6" s="18" t="s">
        <v>46</v>
      </c>
      <c r="U6" s="20"/>
      <c r="V6" s="18"/>
      <c r="W6" s="18" t="n">
        <v>3</v>
      </c>
      <c r="X6" s="21" t="n">
        <v>372</v>
      </c>
      <c r="Y6" s="22" t="n">
        <f aca="false">ROUND(X6/1.13*1.08/7.0867,4)</f>
        <v>50.17</v>
      </c>
      <c r="Z6" s="23" t="n">
        <f aca="false">ROUND(Y6*W6,2)</f>
        <v>150.51</v>
      </c>
      <c r="AA6" s="29" t="s">
        <v>83</v>
      </c>
      <c r="AB6" s="29" t="n">
        <v>1</v>
      </c>
      <c r="AC6" s="30" t="n">
        <v>3.8</v>
      </c>
      <c r="AD6" s="23" t="n">
        <v>3.2</v>
      </c>
      <c r="AE6" s="29" t="s">
        <v>84</v>
      </c>
      <c r="AF6" s="14" t="s">
        <v>79</v>
      </c>
      <c r="AG6" s="13" t="s">
        <v>62</v>
      </c>
      <c r="AH6" s="25" t="s">
        <v>49</v>
      </c>
      <c r="AI6" s="22" t="n">
        <f aca="false">ROUND(X6/1.13*1.08,4)</f>
        <v>355.5398</v>
      </c>
    </row>
    <row r="7" customFormat="false" ht="42" hidden="false" customHeight="true" outlineLevel="0" collapsed="false">
      <c r="A7" s="13" t="s">
        <v>85</v>
      </c>
      <c r="B7" s="13" t="s">
        <v>86</v>
      </c>
      <c r="C7" s="13" t="s">
        <v>87</v>
      </c>
      <c r="D7" s="14" t="s">
        <v>88</v>
      </c>
      <c r="E7" s="15" t="s">
        <v>89</v>
      </c>
      <c r="F7" s="13" t="s">
        <v>55</v>
      </c>
      <c r="G7" s="16"/>
      <c r="H7" s="13" t="s">
        <v>90</v>
      </c>
      <c r="I7" s="13" t="s">
        <v>41</v>
      </c>
      <c r="J7" s="13" t="s">
        <v>91</v>
      </c>
      <c r="K7" s="13" t="n">
        <v>9030899090</v>
      </c>
      <c r="L7" s="13" t="n">
        <v>90308410</v>
      </c>
      <c r="M7" s="17" t="s">
        <v>92</v>
      </c>
      <c r="N7" s="16" t="s">
        <v>93</v>
      </c>
      <c r="O7" s="18" t="s">
        <v>94</v>
      </c>
      <c r="P7" s="18" t="s">
        <v>41</v>
      </c>
      <c r="Q7" s="18" t="s">
        <v>41</v>
      </c>
      <c r="R7" s="26" t="n">
        <v>45967</v>
      </c>
      <c r="S7" s="18" t="s">
        <v>45</v>
      </c>
      <c r="T7" s="18" t="s">
        <v>46</v>
      </c>
      <c r="U7" s="20"/>
      <c r="V7" s="18"/>
      <c r="W7" s="18" t="n">
        <v>2</v>
      </c>
      <c r="X7" s="21" t="n">
        <v>150</v>
      </c>
      <c r="Y7" s="22" t="n">
        <f aca="false">ROUND(X7/1.13*1.08/7.0867,4)</f>
        <v>20.2298</v>
      </c>
      <c r="Z7" s="23" t="n">
        <f aca="false">ROUND(Y7*W7,2)</f>
        <v>40.46</v>
      </c>
      <c r="AA7" s="14" t="s">
        <v>95</v>
      </c>
      <c r="AB7" s="14" t="n">
        <v>1</v>
      </c>
      <c r="AC7" s="24" t="n">
        <v>23</v>
      </c>
      <c r="AD7" s="23" t="n">
        <v>4.6</v>
      </c>
      <c r="AE7" s="14" t="s">
        <v>96</v>
      </c>
      <c r="AF7" s="14" t="s">
        <v>88</v>
      </c>
      <c r="AG7" s="13" t="s">
        <v>87</v>
      </c>
      <c r="AH7" s="25" t="s">
        <v>49</v>
      </c>
      <c r="AI7" s="22" t="n">
        <f aca="false">ROUND(X7/1.13*1.08,4)</f>
        <v>143.3628</v>
      </c>
    </row>
    <row r="8" customFormat="false" ht="42" hidden="false" customHeight="true" outlineLevel="0" collapsed="false">
      <c r="A8" s="13" t="s">
        <v>97</v>
      </c>
      <c r="B8" s="13" t="s">
        <v>98</v>
      </c>
      <c r="C8" s="13" t="s">
        <v>99</v>
      </c>
      <c r="D8" s="14" t="s">
        <v>100</v>
      </c>
      <c r="E8" s="15" t="s">
        <v>101</v>
      </c>
      <c r="F8" s="13" t="s">
        <v>55</v>
      </c>
      <c r="G8" s="16"/>
      <c r="H8" s="13" t="s">
        <v>90</v>
      </c>
      <c r="I8" s="13" t="s">
        <v>41</v>
      </c>
      <c r="J8" s="13" t="s">
        <v>102</v>
      </c>
      <c r="K8" s="13" t="n">
        <v>8466200090</v>
      </c>
      <c r="L8" s="13" t="n">
        <v>84662090</v>
      </c>
      <c r="M8" s="17" t="s">
        <v>103</v>
      </c>
      <c r="N8" s="31" t="s">
        <v>78</v>
      </c>
      <c r="O8" s="18" t="s">
        <v>104</v>
      </c>
      <c r="P8" s="18" t="s">
        <v>41</v>
      </c>
      <c r="Q8" s="18" t="s">
        <v>41</v>
      </c>
      <c r="R8" s="26" t="n">
        <v>45967</v>
      </c>
      <c r="S8" s="18" t="s">
        <v>45</v>
      </c>
      <c r="T8" s="18" t="s">
        <v>46</v>
      </c>
      <c r="U8" s="20"/>
      <c r="V8" s="18"/>
      <c r="W8" s="18" t="n">
        <v>2</v>
      </c>
      <c r="X8" s="21" t="n">
        <v>45</v>
      </c>
      <c r="Y8" s="22" t="n">
        <f aca="false">ROUND(X8/1.13*1.08/7.0867,4)</f>
        <v>6.069</v>
      </c>
      <c r="Z8" s="23" t="n">
        <f aca="false">ROUND(Y8*W8,2)</f>
        <v>12.14</v>
      </c>
      <c r="AA8" s="14"/>
      <c r="AB8" s="14"/>
      <c r="AC8" s="24"/>
      <c r="AD8" s="23" t="n">
        <v>1</v>
      </c>
      <c r="AE8" s="14"/>
      <c r="AF8" s="14" t="s">
        <v>100</v>
      </c>
      <c r="AG8" s="13" t="s">
        <v>99</v>
      </c>
      <c r="AH8" s="25" t="s">
        <v>49</v>
      </c>
      <c r="AI8" s="22" t="n">
        <f aca="false">ROUND(X8/1.13*1.08,4)</f>
        <v>43.0088</v>
      </c>
    </row>
    <row r="9" customFormat="false" ht="42" hidden="false" customHeight="true" outlineLevel="0" collapsed="false">
      <c r="A9" s="13" t="s">
        <v>105</v>
      </c>
      <c r="B9" s="13" t="s">
        <v>106</v>
      </c>
      <c r="C9" s="13" t="s">
        <v>99</v>
      </c>
      <c r="D9" s="14" t="s">
        <v>107</v>
      </c>
      <c r="E9" s="15" t="s">
        <v>108</v>
      </c>
      <c r="F9" s="13" t="s">
        <v>55</v>
      </c>
      <c r="G9" s="16"/>
      <c r="H9" s="13" t="s">
        <v>90</v>
      </c>
      <c r="I9" s="13" t="s">
        <v>41</v>
      </c>
      <c r="J9" s="13" t="s">
        <v>109</v>
      </c>
      <c r="K9" s="13" t="n">
        <v>8466200090</v>
      </c>
      <c r="L9" s="13" t="n">
        <v>84662090</v>
      </c>
      <c r="M9" s="17" t="s">
        <v>103</v>
      </c>
      <c r="N9" s="31" t="s">
        <v>78</v>
      </c>
      <c r="O9" s="18" t="s">
        <v>104</v>
      </c>
      <c r="P9" s="18" t="s">
        <v>41</v>
      </c>
      <c r="Q9" s="18" t="s">
        <v>41</v>
      </c>
      <c r="R9" s="26" t="n">
        <v>45967</v>
      </c>
      <c r="S9" s="18" t="s">
        <v>45</v>
      </c>
      <c r="T9" s="18" t="s">
        <v>46</v>
      </c>
      <c r="U9" s="20"/>
      <c r="V9" s="18"/>
      <c r="W9" s="18" t="n">
        <v>2</v>
      </c>
      <c r="X9" s="21" t="n">
        <v>45</v>
      </c>
      <c r="Y9" s="22" t="n">
        <f aca="false">ROUND(X9/1.13*1.08/7.0867,4)</f>
        <v>6.069</v>
      </c>
      <c r="Z9" s="23" t="n">
        <f aca="false">ROUND(Y9*W9,2)</f>
        <v>12.14</v>
      </c>
      <c r="AA9" s="14"/>
      <c r="AB9" s="14"/>
      <c r="AC9" s="24"/>
      <c r="AD9" s="23" t="n">
        <v>1.1</v>
      </c>
      <c r="AE9" s="14"/>
      <c r="AF9" s="14" t="s">
        <v>107</v>
      </c>
      <c r="AG9" s="13" t="s">
        <v>99</v>
      </c>
      <c r="AH9" s="25" t="s">
        <v>49</v>
      </c>
      <c r="AI9" s="22" t="n">
        <f aca="false">ROUND(X9/1.13*1.08,4)</f>
        <v>43.0088</v>
      </c>
    </row>
    <row r="10" customFormat="false" ht="42" hidden="false" customHeight="true" outlineLevel="0" collapsed="false">
      <c r="A10" s="13" t="s">
        <v>110</v>
      </c>
      <c r="B10" s="13" t="s">
        <v>111</v>
      </c>
      <c r="C10" s="13" t="s">
        <v>99</v>
      </c>
      <c r="D10" s="14" t="s">
        <v>112</v>
      </c>
      <c r="E10" s="15" t="s">
        <v>113</v>
      </c>
      <c r="F10" s="13" t="s">
        <v>55</v>
      </c>
      <c r="G10" s="16"/>
      <c r="H10" s="13" t="s">
        <v>90</v>
      </c>
      <c r="I10" s="13" t="s">
        <v>41</v>
      </c>
      <c r="J10" s="13" t="s">
        <v>114</v>
      </c>
      <c r="K10" s="13" t="n">
        <v>8466200090</v>
      </c>
      <c r="L10" s="13" t="n">
        <v>84662090</v>
      </c>
      <c r="M10" s="17" t="s">
        <v>103</v>
      </c>
      <c r="N10" s="31" t="s">
        <v>115</v>
      </c>
      <c r="O10" s="18" t="s">
        <v>116</v>
      </c>
      <c r="P10" s="18" t="s">
        <v>41</v>
      </c>
      <c r="Q10" s="18" t="s">
        <v>41</v>
      </c>
      <c r="R10" s="26" t="n">
        <v>45967</v>
      </c>
      <c r="S10" s="18" t="s">
        <v>45</v>
      </c>
      <c r="T10" s="18" t="s">
        <v>46</v>
      </c>
      <c r="U10" s="20"/>
      <c r="V10" s="18"/>
      <c r="W10" s="18" t="n">
        <v>1</v>
      </c>
      <c r="X10" s="21" t="n">
        <v>80</v>
      </c>
      <c r="Y10" s="22" t="n">
        <f aca="false">ROUND(X10/1.13*1.08/7.0867,4)</f>
        <v>10.7892</v>
      </c>
      <c r="Z10" s="23" t="n">
        <f aca="false">ROUND(Y10*W10,2)</f>
        <v>10.79</v>
      </c>
      <c r="AA10" s="14"/>
      <c r="AB10" s="14"/>
      <c r="AC10" s="24"/>
      <c r="AD10" s="23" t="n">
        <v>0.8</v>
      </c>
      <c r="AE10" s="14"/>
      <c r="AF10" s="14" t="s">
        <v>112</v>
      </c>
      <c r="AG10" s="13" t="s">
        <v>99</v>
      </c>
      <c r="AH10" s="25" t="s">
        <v>49</v>
      </c>
      <c r="AI10" s="22" t="n">
        <f aca="false">ROUND(X10/1.13*1.08,4)</f>
        <v>76.4602</v>
      </c>
    </row>
    <row r="11" customFormat="false" ht="42" hidden="false" customHeight="true" outlineLevel="0" collapsed="false">
      <c r="A11" s="13" t="s">
        <v>117</v>
      </c>
      <c r="B11" s="13" t="s">
        <v>118</v>
      </c>
      <c r="C11" s="13" t="s">
        <v>99</v>
      </c>
      <c r="D11" s="14" t="s">
        <v>119</v>
      </c>
      <c r="E11" s="15" t="s">
        <v>120</v>
      </c>
      <c r="F11" s="13" t="s">
        <v>55</v>
      </c>
      <c r="G11" s="16"/>
      <c r="H11" s="13" t="s">
        <v>90</v>
      </c>
      <c r="I11" s="13" t="s">
        <v>41</v>
      </c>
      <c r="J11" s="13" t="s">
        <v>121</v>
      </c>
      <c r="K11" s="13" t="n">
        <v>8466200090</v>
      </c>
      <c r="L11" s="13" t="n">
        <v>84662090</v>
      </c>
      <c r="M11" s="17" t="s">
        <v>103</v>
      </c>
      <c r="N11" s="31" t="s">
        <v>78</v>
      </c>
      <c r="O11" s="18" t="s">
        <v>104</v>
      </c>
      <c r="P11" s="18" t="s">
        <v>41</v>
      </c>
      <c r="Q11" s="18" t="s">
        <v>41</v>
      </c>
      <c r="R11" s="26" t="n">
        <v>45967</v>
      </c>
      <c r="S11" s="18" t="s">
        <v>45</v>
      </c>
      <c r="T11" s="18" t="s">
        <v>46</v>
      </c>
      <c r="U11" s="20"/>
      <c r="V11" s="18"/>
      <c r="W11" s="18" t="n">
        <v>1</v>
      </c>
      <c r="X11" s="21" t="n">
        <v>35</v>
      </c>
      <c r="Y11" s="22" t="n">
        <f aca="false">ROUND(X11/1.13*1.08/7.0867,4)</f>
        <v>4.7203</v>
      </c>
      <c r="Z11" s="23" t="n">
        <f aca="false">ROUND(Y11*W11,2)</f>
        <v>4.72</v>
      </c>
      <c r="AA11" s="14"/>
      <c r="AB11" s="14"/>
      <c r="AC11" s="24"/>
      <c r="AD11" s="23" t="n">
        <v>0.45</v>
      </c>
      <c r="AE11" s="14"/>
      <c r="AF11" s="14" t="s">
        <v>119</v>
      </c>
      <c r="AG11" s="13" t="s">
        <v>99</v>
      </c>
      <c r="AH11" s="25" t="s">
        <v>49</v>
      </c>
      <c r="AI11" s="22" t="n">
        <f aca="false">ROUND(X11/1.13*1.08,4)</f>
        <v>33.4513</v>
      </c>
    </row>
    <row r="12" customFormat="false" ht="42" hidden="false" customHeight="true" outlineLevel="0" collapsed="false">
      <c r="A12" s="13" t="s">
        <v>122</v>
      </c>
      <c r="B12" s="13" t="s">
        <v>123</v>
      </c>
      <c r="C12" s="13" t="s">
        <v>99</v>
      </c>
      <c r="D12" s="14" t="s">
        <v>124</v>
      </c>
      <c r="E12" s="15" t="s">
        <v>125</v>
      </c>
      <c r="F12" s="13" t="s">
        <v>55</v>
      </c>
      <c r="G12" s="16"/>
      <c r="H12" s="13" t="s">
        <v>90</v>
      </c>
      <c r="I12" s="13" t="s">
        <v>41</v>
      </c>
      <c r="J12" s="13" t="s">
        <v>126</v>
      </c>
      <c r="K12" s="13" t="n">
        <v>8466200090</v>
      </c>
      <c r="L12" s="13" t="n">
        <v>84662090</v>
      </c>
      <c r="M12" s="17" t="s">
        <v>103</v>
      </c>
      <c r="N12" s="31" t="s">
        <v>127</v>
      </c>
      <c r="O12" s="18" t="s">
        <v>128</v>
      </c>
      <c r="P12" s="18" t="s">
        <v>41</v>
      </c>
      <c r="Q12" s="18" t="s">
        <v>41</v>
      </c>
      <c r="R12" s="26" t="n">
        <v>45967</v>
      </c>
      <c r="S12" s="18" t="s">
        <v>45</v>
      </c>
      <c r="T12" s="18" t="s">
        <v>46</v>
      </c>
      <c r="U12" s="20"/>
      <c r="V12" s="18"/>
      <c r="W12" s="18" t="n">
        <v>1</v>
      </c>
      <c r="X12" s="21" t="n">
        <v>25</v>
      </c>
      <c r="Y12" s="22" t="n">
        <f aca="false">ROUND(X12/1.13*1.08/7.0867,4)</f>
        <v>3.3716</v>
      </c>
      <c r="Z12" s="23" t="n">
        <f aca="false">ROUND(Y12*W12,2)</f>
        <v>3.37</v>
      </c>
      <c r="AA12" s="14"/>
      <c r="AB12" s="14"/>
      <c r="AC12" s="24"/>
      <c r="AD12" s="23" t="n">
        <v>0.1</v>
      </c>
      <c r="AE12" s="14"/>
      <c r="AF12" s="14" t="s">
        <v>124</v>
      </c>
      <c r="AG12" s="13" t="s">
        <v>99</v>
      </c>
      <c r="AH12" s="25" t="s">
        <v>49</v>
      </c>
      <c r="AI12" s="22" t="n">
        <f aca="false">ROUND(X12/1.13*1.08,4)</f>
        <v>23.8938</v>
      </c>
    </row>
    <row r="13" customFormat="false" ht="42" hidden="false" customHeight="true" outlineLevel="0" collapsed="false">
      <c r="A13" s="13" t="s">
        <v>129</v>
      </c>
      <c r="B13" s="13" t="s">
        <v>130</v>
      </c>
      <c r="C13" s="13" t="s">
        <v>99</v>
      </c>
      <c r="D13" s="14" t="s">
        <v>131</v>
      </c>
      <c r="E13" s="15" t="s">
        <v>132</v>
      </c>
      <c r="F13" s="13" t="s">
        <v>55</v>
      </c>
      <c r="G13" s="16"/>
      <c r="H13" s="13" t="s">
        <v>90</v>
      </c>
      <c r="I13" s="13" t="s">
        <v>41</v>
      </c>
      <c r="J13" s="13" t="s">
        <v>133</v>
      </c>
      <c r="K13" s="13" t="n">
        <v>8466200090</v>
      </c>
      <c r="L13" s="13" t="n">
        <v>84662090</v>
      </c>
      <c r="M13" s="17" t="s">
        <v>103</v>
      </c>
      <c r="N13" s="31" t="s">
        <v>134</v>
      </c>
      <c r="O13" s="18" t="s">
        <v>43</v>
      </c>
      <c r="P13" s="18" t="s">
        <v>41</v>
      </c>
      <c r="Q13" s="18" t="s">
        <v>41</v>
      </c>
      <c r="R13" s="26" t="n">
        <v>45967</v>
      </c>
      <c r="S13" s="18" t="s">
        <v>45</v>
      </c>
      <c r="T13" s="18" t="s">
        <v>46</v>
      </c>
      <c r="U13" s="20"/>
      <c r="V13" s="18"/>
      <c r="W13" s="18" t="n">
        <v>1</v>
      </c>
      <c r="X13" s="21" t="n">
        <v>250</v>
      </c>
      <c r="Y13" s="22" t="n">
        <f aca="false">ROUND(X13/1.13*1.08/7.0867,4)</f>
        <v>33.7164</v>
      </c>
      <c r="Z13" s="23" t="n">
        <f aca="false">ROUND(Y13*W13,2)</f>
        <v>33.72</v>
      </c>
      <c r="AA13" s="14"/>
      <c r="AB13" s="14"/>
      <c r="AC13" s="24"/>
      <c r="AD13" s="23" t="n">
        <v>3.3</v>
      </c>
      <c r="AE13" s="14"/>
      <c r="AF13" s="14" t="s">
        <v>131</v>
      </c>
      <c r="AG13" s="13" t="s">
        <v>99</v>
      </c>
      <c r="AH13" s="25" t="s">
        <v>49</v>
      </c>
      <c r="AI13" s="22" t="n">
        <f aca="false">ROUND(X13/1.13*1.08,4)</f>
        <v>238.9381</v>
      </c>
    </row>
    <row r="14" customFormat="false" ht="42" hidden="false" customHeight="true" outlineLevel="0" collapsed="false">
      <c r="A14" s="13" t="s">
        <v>135</v>
      </c>
      <c r="B14" s="13" t="s">
        <v>136</v>
      </c>
      <c r="C14" s="13" t="s">
        <v>137</v>
      </c>
      <c r="D14" s="14" t="s">
        <v>138</v>
      </c>
      <c r="E14" s="15" t="s">
        <v>139</v>
      </c>
      <c r="F14" s="13" t="s">
        <v>55</v>
      </c>
      <c r="G14" s="16"/>
      <c r="H14" s="13" t="s">
        <v>90</v>
      </c>
      <c r="I14" s="13" t="s">
        <v>41</v>
      </c>
      <c r="J14" s="13" t="s">
        <v>140</v>
      </c>
      <c r="K14" s="13" t="n">
        <v>9030899090</v>
      </c>
      <c r="L14" s="13" t="n">
        <v>90308410</v>
      </c>
      <c r="M14" s="17" t="s">
        <v>141</v>
      </c>
      <c r="N14" s="31" t="s">
        <v>142</v>
      </c>
      <c r="O14" s="18" t="s">
        <v>143</v>
      </c>
      <c r="P14" s="18" t="s">
        <v>144</v>
      </c>
      <c r="Q14" s="18" t="s">
        <v>145</v>
      </c>
      <c r="R14" s="26" t="n">
        <v>45967</v>
      </c>
      <c r="S14" s="18" t="s">
        <v>45</v>
      </c>
      <c r="T14" s="18" t="s">
        <v>46</v>
      </c>
      <c r="U14" s="20"/>
      <c r="V14" s="18"/>
      <c r="W14" s="18" t="n">
        <v>3</v>
      </c>
      <c r="X14" s="21" t="n">
        <v>130</v>
      </c>
      <c r="Y14" s="22" t="n">
        <f aca="false">ROUND(X14/1.13*1.08/7.0867,4)</f>
        <v>17.5325</v>
      </c>
      <c r="Z14" s="23" t="n">
        <f aca="false">ROUND(Y14*W14,2)</f>
        <v>52.6</v>
      </c>
      <c r="AA14" s="14"/>
      <c r="AB14" s="14"/>
      <c r="AC14" s="24"/>
      <c r="AD14" s="23" t="n">
        <v>1.5</v>
      </c>
      <c r="AE14" s="14"/>
      <c r="AF14" s="14" t="s">
        <v>138</v>
      </c>
      <c r="AG14" s="13" t="s">
        <v>137</v>
      </c>
      <c r="AH14" s="25" t="s">
        <v>49</v>
      </c>
      <c r="AI14" s="22" t="n">
        <f aca="false">ROUND(X14/1.13*1.08,4)</f>
        <v>124.2478</v>
      </c>
    </row>
    <row r="15" customFormat="false" ht="42" hidden="false" customHeight="true" outlineLevel="0" collapsed="false">
      <c r="A15" s="13" t="s">
        <v>135</v>
      </c>
      <c r="B15" s="13" t="s">
        <v>136</v>
      </c>
      <c r="C15" s="13" t="s">
        <v>137</v>
      </c>
      <c r="D15" s="14" t="s">
        <v>146</v>
      </c>
      <c r="E15" s="15" t="s">
        <v>139</v>
      </c>
      <c r="F15" s="13" t="s">
        <v>55</v>
      </c>
      <c r="G15" s="16"/>
      <c r="H15" s="13" t="s">
        <v>147</v>
      </c>
      <c r="I15" s="13" t="s">
        <v>41</v>
      </c>
      <c r="J15" s="13" t="s">
        <v>148</v>
      </c>
      <c r="K15" s="13" t="n">
        <v>9030899090</v>
      </c>
      <c r="L15" s="13" t="n">
        <v>90308410</v>
      </c>
      <c r="M15" s="17" t="s">
        <v>149</v>
      </c>
      <c r="N15" s="31" t="s">
        <v>142</v>
      </c>
      <c r="O15" s="18" t="s">
        <v>143</v>
      </c>
      <c r="P15" s="18" t="s">
        <v>144</v>
      </c>
      <c r="Q15" s="18" t="s">
        <v>145</v>
      </c>
      <c r="R15" s="26" t="n">
        <v>45967</v>
      </c>
      <c r="S15" s="18" t="s">
        <v>45</v>
      </c>
      <c r="T15" s="18" t="s">
        <v>46</v>
      </c>
      <c r="U15" s="20"/>
      <c r="V15" s="18"/>
      <c r="W15" s="18" t="n">
        <v>3</v>
      </c>
      <c r="X15" s="21" t="n">
        <v>145</v>
      </c>
      <c r="Y15" s="22" t="n">
        <f aca="false">ROUND(X15/1.13*1.08/7.0867,4)</f>
        <v>19.5555</v>
      </c>
      <c r="Z15" s="23" t="n">
        <f aca="false">ROUND(Y15*W15,2)</f>
        <v>58.67</v>
      </c>
      <c r="AA15" s="14"/>
      <c r="AB15" s="14"/>
      <c r="AC15" s="24"/>
      <c r="AD15" s="23" t="n">
        <v>1.15</v>
      </c>
      <c r="AE15" s="14"/>
      <c r="AF15" s="14" t="s">
        <v>146</v>
      </c>
      <c r="AG15" s="13" t="s">
        <v>137</v>
      </c>
      <c r="AH15" s="25" t="s">
        <v>49</v>
      </c>
      <c r="AI15" s="22" t="n">
        <f aca="false">ROUND(X15/1.13*1.08,4)</f>
        <v>138.5841</v>
      </c>
    </row>
    <row r="16" customFormat="false" ht="42" hidden="false" customHeight="true" outlineLevel="0" collapsed="false">
      <c r="A16" s="13" t="s">
        <v>150</v>
      </c>
      <c r="B16" s="13" t="s">
        <v>151</v>
      </c>
      <c r="C16" s="13" t="s">
        <v>137</v>
      </c>
      <c r="D16" s="14" t="s">
        <v>152</v>
      </c>
      <c r="E16" s="15" t="s">
        <v>153</v>
      </c>
      <c r="F16" s="13" t="s">
        <v>55</v>
      </c>
      <c r="G16" s="16"/>
      <c r="H16" s="13" t="s">
        <v>154</v>
      </c>
      <c r="I16" s="13" t="s">
        <v>41</v>
      </c>
      <c r="J16" s="13" t="s">
        <v>41</v>
      </c>
      <c r="K16" s="13" t="n">
        <v>8536909000</v>
      </c>
      <c r="L16" s="13" t="n">
        <v>85369012</v>
      </c>
      <c r="M16" s="17" t="s">
        <v>155</v>
      </c>
      <c r="N16" s="31" t="s">
        <v>156</v>
      </c>
      <c r="O16" s="18" t="s">
        <v>157</v>
      </c>
      <c r="P16" s="18" t="s">
        <v>41</v>
      </c>
      <c r="Q16" s="18" t="s">
        <v>41</v>
      </c>
      <c r="R16" s="26" t="n">
        <v>45967</v>
      </c>
      <c r="S16" s="18" t="s">
        <v>45</v>
      </c>
      <c r="T16" s="18" t="s">
        <v>46</v>
      </c>
      <c r="U16" s="20"/>
      <c r="V16" s="18"/>
      <c r="W16" s="18" t="n">
        <v>40</v>
      </c>
      <c r="X16" s="21" t="n">
        <v>25</v>
      </c>
      <c r="Y16" s="22" t="n">
        <f aca="false">ROUND(X16/1.13*1.08/7.0867,4)</f>
        <v>3.3716</v>
      </c>
      <c r="Z16" s="23" t="n">
        <f aca="false">ROUND(Y16*W16,2)</f>
        <v>134.86</v>
      </c>
      <c r="AA16" s="14"/>
      <c r="AB16" s="14"/>
      <c r="AC16" s="24"/>
      <c r="AD16" s="23" t="n">
        <v>0.6</v>
      </c>
      <c r="AE16" s="14"/>
      <c r="AF16" s="14" t="s">
        <v>152</v>
      </c>
      <c r="AG16" s="13" t="s">
        <v>137</v>
      </c>
      <c r="AH16" s="25" t="s">
        <v>49</v>
      </c>
      <c r="AI16" s="22" t="n">
        <f aca="false">ROUND(X16/1.13*1.08,4)</f>
        <v>23.8938</v>
      </c>
    </row>
    <row r="17" customFormat="false" ht="42" hidden="false" customHeight="true" outlineLevel="0" collapsed="false">
      <c r="A17" s="13" t="s">
        <v>158</v>
      </c>
      <c r="B17" s="13" t="s">
        <v>159</v>
      </c>
      <c r="C17" s="13" t="s">
        <v>160</v>
      </c>
      <c r="D17" s="14" t="s">
        <v>161</v>
      </c>
      <c r="E17" s="15" t="s">
        <v>162</v>
      </c>
      <c r="F17" s="13" t="s">
        <v>163</v>
      </c>
      <c r="G17" s="16"/>
      <c r="H17" s="13" t="s">
        <v>164</v>
      </c>
      <c r="I17" s="13" t="s">
        <v>41</v>
      </c>
      <c r="J17" s="13" t="s">
        <v>41</v>
      </c>
      <c r="K17" s="13" t="n">
        <v>8466300000</v>
      </c>
      <c r="L17" s="13" t="n">
        <v>84661090</v>
      </c>
      <c r="M17" s="17" t="s">
        <v>165</v>
      </c>
      <c r="N17" s="31" t="s">
        <v>166</v>
      </c>
      <c r="O17" s="18" t="s">
        <v>167</v>
      </c>
      <c r="P17" s="18" t="s">
        <v>41</v>
      </c>
      <c r="Q17" s="18" t="s">
        <v>41</v>
      </c>
      <c r="R17" s="26" t="n">
        <v>45938</v>
      </c>
      <c r="S17" s="18" t="s">
        <v>45</v>
      </c>
      <c r="T17" s="18" t="s">
        <v>46</v>
      </c>
      <c r="U17" s="20"/>
      <c r="V17" s="18"/>
      <c r="W17" s="18" t="n">
        <v>1</v>
      </c>
      <c r="X17" s="21" t="n">
        <v>320</v>
      </c>
      <c r="Y17" s="22" t="n">
        <f aca="false">ROUND(X17/1.13*1.08/7.0867,4)</f>
        <v>43.157</v>
      </c>
      <c r="Z17" s="23" t="n">
        <f aca="false">ROUND(Y17*W17,2)</f>
        <v>43.16</v>
      </c>
      <c r="AA17" s="14"/>
      <c r="AB17" s="14"/>
      <c r="AC17" s="24"/>
      <c r="AD17" s="23" t="n">
        <v>0.56</v>
      </c>
      <c r="AE17" s="14"/>
      <c r="AF17" s="14" t="s">
        <v>161</v>
      </c>
      <c r="AG17" s="13" t="s">
        <v>160</v>
      </c>
      <c r="AH17" s="25" t="s">
        <v>49</v>
      </c>
      <c r="AI17" s="22" t="n">
        <f aca="false">ROUND(X17/1.13*1.08,4)</f>
        <v>305.8407</v>
      </c>
    </row>
    <row r="18" customFormat="false" ht="42" hidden="false" customHeight="true" outlineLevel="0" collapsed="false">
      <c r="A18" s="13" t="s">
        <v>168</v>
      </c>
      <c r="B18" s="13" t="s">
        <v>169</v>
      </c>
      <c r="C18" s="13" t="s">
        <v>137</v>
      </c>
      <c r="D18" s="14" t="s">
        <v>170</v>
      </c>
      <c r="E18" s="15" t="s">
        <v>171</v>
      </c>
      <c r="F18" s="13" t="s">
        <v>55</v>
      </c>
      <c r="G18" s="16"/>
      <c r="H18" s="13" t="s">
        <v>41</v>
      </c>
      <c r="I18" s="13" t="s">
        <v>41</v>
      </c>
      <c r="J18" s="13" t="s">
        <v>172</v>
      </c>
      <c r="K18" s="13" t="n">
        <v>8504401990</v>
      </c>
      <c r="L18" s="13" t="n">
        <v>85044019</v>
      </c>
      <c r="M18" s="17" t="s">
        <v>173</v>
      </c>
      <c r="N18" s="31" t="s">
        <v>174</v>
      </c>
      <c r="O18" s="18" t="s">
        <v>175</v>
      </c>
      <c r="P18" s="18" t="s">
        <v>144</v>
      </c>
      <c r="Q18" s="18" t="s">
        <v>145</v>
      </c>
      <c r="R18" s="26" t="n">
        <v>45967</v>
      </c>
      <c r="S18" s="18" t="s">
        <v>45</v>
      </c>
      <c r="T18" s="18" t="s">
        <v>46</v>
      </c>
      <c r="U18" s="20"/>
      <c r="V18" s="18"/>
      <c r="W18" s="18" t="n">
        <v>2</v>
      </c>
      <c r="X18" s="21" t="n">
        <v>120</v>
      </c>
      <c r="Y18" s="22" t="n">
        <f aca="false">ROUND(X18/1.13*1.08/7.0867,4)</f>
        <v>16.1839</v>
      </c>
      <c r="Z18" s="23" t="n">
        <f aca="false">ROUND(Y18*W18,2)</f>
        <v>32.37</v>
      </c>
      <c r="AA18" s="14"/>
      <c r="AB18" s="14"/>
      <c r="AC18" s="24"/>
      <c r="AD18" s="23" t="n">
        <v>3</v>
      </c>
      <c r="AE18" s="14"/>
      <c r="AF18" s="14" t="s">
        <v>170</v>
      </c>
      <c r="AG18" s="13" t="s">
        <v>137</v>
      </c>
      <c r="AH18" s="25" t="s">
        <v>49</v>
      </c>
      <c r="AI18" s="22" t="n">
        <f aca="false">ROUND(X18/1.13*1.08,4)</f>
        <v>114.6903</v>
      </c>
    </row>
    <row r="19" customFormat="false" ht="42" hidden="false" customHeight="true" outlineLevel="0" collapsed="false">
      <c r="A19" s="13" t="s">
        <v>176</v>
      </c>
      <c r="B19" s="13" t="s">
        <v>177</v>
      </c>
      <c r="C19" s="13" t="s">
        <v>160</v>
      </c>
      <c r="D19" s="14" t="s">
        <v>178</v>
      </c>
      <c r="E19" s="15" t="s">
        <v>179</v>
      </c>
      <c r="F19" s="13" t="s">
        <v>180</v>
      </c>
      <c r="G19" s="16"/>
      <c r="H19" s="13" t="s">
        <v>181</v>
      </c>
      <c r="I19" s="13" t="s">
        <v>41</v>
      </c>
      <c r="J19" s="13" t="s">
        <v>41</v>
      </c>
      <c r="K19" s="13" t="n">
        <v>9024800000</v>
      </c>
      <c r="L19" s="13" t="n">
        <v>90248020</v>
      </c>
      <c r="M19" s="17" t="s">
        <v>182</v>
      </c>
      <c r="N19" s="31" t="s">
        <v>166</v>
      </c>
      <c r="O19" s="18" t="s">
        <v>183</v>
      </c>
      <c r="P19" s="18" t="s">
        <v>41</v>
      </c>
      <c r="Q19" s="18" t="s">
        <v>41</v>
      </c>
      <c r="R19" s="26" t="n">
        <v>45819</v>
      </c>
      <c r="S19" s="18" t="s">
        <v>45</v>
      </c>
      <c r="T19" s="18" t="s">
        <v>46</v>
      </c>
      <c r="U19" s="20"/>
      <c r="V19" s="18"/>
      <c r="W19" s="18" t="n">
        <v>1</v>
      </c>
      <c r="X19" s="21" t="n">
        <v>160</v>
      </c>
      <c r="Y19" s="22" t="n">
        <f aca="false">ROUND(X19/1.13*1.08/7.0867,4)</f>
        <v>21.5785</v>
      </c>
      <c r="Z19" s="23" t="n">
        <f aca="false">ROUND(Y19*W19,2)</f>
        <v>21.58</v>
      </c>
      <c r="AA19" s="14"/>
      <c r="AB19" s="14"/>
      <c r="AC19" s="24"/>
      <c r="AD19" s="23" t="n">
        <v>1.2</v>
      </c>
      <c r="AE19" s="14"/>
      <c r="AF19" s="14" t="s">
        <v>178</v>
      </c>
      <c r="AG19" s="13" t="s">
        <v>160</v>
      </c>
      <c r="AH19" s="25" t="s">
        <v>49</v>
      </c>
      <c r="AI19" s="22" t="n">
        <f aca="false">ROUND(X19/1.13*1.08,4)</f>
        <v>152.9204</v>
      </c>
    </row>
    <row r="20" customFormat="false" ht="42" hidden="false" customHeight="true" outlineLevel="0" collapsed="false">
      <c r="A20" s="13" t="s">
        <v>97</v>
      </c>
      <c r="B20" s="13" t="s">
        <v>184</v>
      </c>
      <c r="C20" s="13" t="s">
        <v>99</v>
      </c>
      <c r="D20" s="14" t="s">
        <v>100</v>
      </c>
      <c r="E20" s="15" t="s">
        <v>101</v>
      </c>
      <c r="F20" s="13" t="s">
        <v>55</v>
      </c>
      <c r="G20" s="16"/>
      <c r="H20" s="13" t="s">
        <v>147</v>
      </c>
      <c r="I20" s="13" t="s">
        <v>41</v>
      </c>
      <c r="J20" s="13" t="s">
        <v>185</v>
      </c>
      <c r="K20" s="13" t="n">
        <v>8466200090</v>
      </c>
      <c r="L20" s="13" t="n">
        <v>84662090</v>
      </c>
      <c r="M20" s="17" t="s">
        <v>186</v>
      </c>
      <c r="N20" s="31" t="s">
        <v>78</v>
      </c>
      <c r="O20" s="18" t="s">
        <v>104</v>
      </c>
      <c r="P20" s="18" t="s">
        <v>41</v>
      </c>
      <c r="Q20" s="18" t="s">
        <v>41</v>
      </c>
      <c r="R20" s="26" t="n">
        <v>45977</v>
      </c>
      <c r="S20" s="18" t="s">
        <v>45</v>
      </c>
      <c r="T20" s="18" t="s">
        <v>46</v>
      </c>
      <c r="U20" s="20"/>
      <c r="V20" s="18"/>
      <c r="W20" s="18" t="n">
        <v>2</v>
      </c>
      <c r="X20" s="21" t="n">
        <v>45</v>
      </c>
      <c r="Y20" s="22" t="n">
        <f aca="false">ROUND(X20/1.13*1.08/7.0867,4)</f>
        <v>6.069</v>
      </c>
      <c r="Z20" s="23" t="n">
        <f aca="false">ROUND(Y20*W20,2)</f>
        <v>12.14</v>
      </c>
      <c r="AA20" s="14" t="s">
        <v>187</v>
      </c>
      <c r="AB20" s="14" t="n">
        <v>1</v>
      </c>
      <c r="AC20" s="24" t="n">
        <v>18</v>
      </c>
      <c r="AD20" s="23" t="n">
        <v>1</v>
      </c>
      <c r="AE20" s="14" t="s">
        <v>188</v>
      </c>
      <c r="AF20" s="14" t="s">
        <v>100</v>
      </c>
      <c r="AG20" s="13" t="s">
        <v>99</v>
      </c>
      <c r="AH20" s="25" t="s">
        <v>49</v>
      </c>
      <c r="AI20" s="22" t="n">
        <f aca="false">ROUND(X20/1.13*1.08,4)</f>
        <v>43.0088</v>
      </c>
    </row>
    <row r="21" customFormat="false" ht="42" hidden="false" customHeight="true" outlineLevel="0" collapsed="false">
      <c r="A21" s="13" t="s">
        <v>105</v>
      </c>
      <c r="B21" s="13" t="s">
        <v>106</v>
      </c>
      <c r="C21" s="13" t="s">
        <v>99</v>
      </c>
      <c r="D21" s="14" t="s">
        <v>107</v>
      </c>
      <c r="E21" s="15" t="s">
        <v>108</v>
      </c>
      <c r="F21" s="13" t="s">
        <v>55</v>
      </c>
      <c r="G21" s="16"/>
      <c r="H21" s="13" t="s">
        <v>147</v>
      </c>
      <c r="I21" s="13" t="s">
        <v>41</v>
      </c>
      <c r="J21" s="13" t="s">
        <v>189</v>
      </c>
      <c r="K21" s="13" t="n">
        <v>8466200090</v>
      </c>
      <c r="L21" s="13" t="n">
        <v>84662090</v>
      </c>
      <c r="M21" s="17" t="s">
        <v>186</v>
      </c>
      <c r="N21" s="31" t="s">
        <v>78</v>
      </c>
      <c r="O21" s="18" t="s">
        <v>104</v>
      </c>
      <c r="P21" s="18" t="s">
        <v>41</v>
      </c>
      <c r="Q21" s="18" t="s">
        <v>41</v>
      </c>
      <c r="R21" s="26" t="n">
        <v>45977</v>
      </c>
      <c r="S21" s="18" t="s">
        <v>45</v>
      </c>
      <c r="T21" s="18" t="s">
        <v>46</v>
      </c>
      <c r="U21" s="20"/>
      <c r="V21" s="18"/>
      <c r="W21" s="18" t="n">
        <v>2</v>
      </c>
      <c r="X21" s="21" t="n">
        <v>45</v>
      </c>
      <c r="Y21" s="22" t="n">
        <f aca="false">ROUND(X21/1.13*1.08/7.0867,4)</f>
        <v>6.069</v>
      </c>
      <c r="Z21" s="23" t="n">
        <f aca="false">ROUND(Y21*W21,2)</f>
        <v>12.14</v>
      </c>
      <c r="AA21" s="14"/>
      <c r="AB21" s="14"/>
      <c r="AC21" s="24"/>
      <c r="AD21" s="23" t="n">
        <v>1.1</v>
      </c>
      <c r="AE21" s="14"/>
      <c r="AF21" s="14" t="s">
        <v>107</v>
      </c>
      <c r="AG21" s="13" t="s">
        <v>99</v>
      </c>
      <c r="AH21" s="25" t="s">
        <v>49</v>
      </c>
      <c r="AI21" s="22" t="n">
        <f aca="false">ROUND(X21/1.13*1.08,4)</f>
        <v>43.0088</v>
      </c>
    </row>
    <row r="22" customFormat="false" ht="42" hidden="false" customHeight="true" outlineLevel="0" collapsed="false">
      <c r="A22" s="13" t="s">
        <v>110</v>
      </c>
      <c r="B22" s="13" t="s">
        <v>111</v>
      </c>
      <c r="C22" s="13" t="s">
        <v>99</v>
      </c>
      <c r="D22" s="14" t="s">
        <v>112</v>
      </c>
      <c r="E22" s="15" t="s">
        <v>113</v>
      </c>
      <c r="F22" s="13" t="s">
        <v>55</v>
      </c>
      <c r="G22" s="16"/>
      <c r="H22" s="13" t="s">
        <v>147</v>
      </c>
      <c r="I22" s="13" t="s">
        <v>41</v>
      </c>
      <c r="J22" s="13" t="s">
        <v>190</v>
      </c>
      <c r="K22" s="13" t="n">
        <v>8466200090</v>
      </c>
      <c r="L22" s="13" t="n">
        <v>84662090</v>
      </c>
      <c r="M22" s="17" t="s">
        <v>186</v>
      </c>
      <c r="N22" s="31" t="s">
        <v>115</v>
      </c>
      <c r="O22" s="18" t="s">
        <v>116</v>
      </c>
      <c r="P22" s="18" t="s">
        <v>41</v>
      </c>
      <c r="Q22" s="18" t="s">
        <v>41</v>
      </c>
      <c r="R22" s="26" t="n">
        <v>45977</v>
      </c>
      <c r="S22" s="18" t="s">
        <v>45</v>
      </c>
      <c r="T22" s="18" t="s">
        <v>46</v>
      </c>
      <c r="U22" s="20"/>
      <c r="V22" s="18"/>
      <c r="W22" s="18" t="n">
        <v>1</v>
      </c>
      <c r="X22" s="21" t="n">
        <v>80</v>
      </c>
      <c r="Y22" s="22" t="n">
        <f aca="false">ROUND(X22/1.13*1.08/7.0867,4)</f>
        <v>10.7892</v>
      </c>
      <c r="Z22" s="23" t="n">
        <f aca="false">ROUND(Y22*W22,2)</f>
        <v>10.79</v>
      </c>
      <c r="AA22" s="14"/>
      <c r="AB22" s="14"/>
      <c r="AC22" s="24"/>
      <c r="AD22" s="23" t="n">
        <v>0.8</v>
      </c>
      <c r="AE22" s="14"/>
      <c r="AF22" s="14" t="s">
        <v>112</v>
      </c>
      <c r="AG22" s="13" t="s">
        <v>99</v>
      </c>
      <c r="AH22" s="25" t="s">
        <v>49</v>
      </c>
      <c r="AI22" s="22" t="n">
        <f aca="false">ROUND(X22/1.13*1.08,4)</f>
        <v>76.4602</v>
      </c>
    </row>
    <row r="23" customFormat="false" ht="42" hidden="false" customHeight="true" outlineLevel="0" collapsed="false">
      <c r="A23" s="13" t="s">
        <v>117</v>
      </c>
      <c r="B23" s="13" t="s">
        <v>118</v>
      </c>
      <c r="C23" s="13" t="s">
        <v>99</v>
      </c>
      <c r="D23" s="14" t="s">
        <v>119</v>
      </c>
      <c r="E23" s="15" t="s">
        <v>120</v>
      </c>
      <c r="F23" s="13" t="s">
        <v>55</v>
      </c>
      <c r="G23" s="16"/>
      <c r="H23" s="13" t="s">
        <v>147</v>
      </c>
      <c r="I23" s="13" t="s">
        <v>41</v>
      </c>
      <c r="J23" s="13" t="s">
        <v>191</v>
      </c>
      <c r="K23" s="13" t="n">
        <v>8466200090</v>
      </c>
      <c r="L23" s="13" t="n">
        <v>84662090</v>
      </c>
      <c r="M23" s="17" t="s">
        <v>186</v>
      </c>
      <c r="N23" s="31" t="s">
        <v>78</v>
      </c>
      <c r="O23" s="18" t="s">
        <v>104</v>
      </c>
      <c r="P23" s="18" t="s">
        <v>41</v>
      </c>
      <c r="Q23" s="18" t="s">
        <v>41</v>
      </c>
      <c r="R23" s="26" t="n">
        <v>45977</v>
      </c>
      <c r="S23" s="18" t="s">
        <v>45</v>
      </c>
      <c r="T23" s="18" t="s">
        <v>46</v>
      </c>
      <c r="U23" s="20"/>
      <c r="V23" s="18"/>
      <c r="W23" s="18" t="n">
        <v>1</v>
      </c>
      <c r="X23" s="21" t="n">
        <v>35</v>
      </c>
      <c r="Y23" s="22" t="n">
        <f aca="false">ROUND(X23/1.13*1.08/7.0867,4)</f>
        <v>4.7203</v>
      </c>
      <c r="Z23" s="23" t="n">
        <f aca="false">ROUND(Y23*W23,2)</f>
        <v>4.72</v>
      </c>
      <c r="AA23" s="14"/>
      <c r="AB23" s="14"/>
      <c r="AC23" s="24"/>
      <c r="AD23" s="23" t="n">
        <v>0.45</v>
      </c>
      <c r="AE23" s="14"/>
      <c r="AF23" s="14" t="s">
        <v>119</v>
      </c>
      <c r="AG23" s="13" t="s">
        <v>99</v>
      </c>
      <c r="AH23" s="25" t="s">
        <v>49</v>
      </c>
      <c r="AI23" s="22" t="n">
        <f aca="false">ROUND(X23/1.13*1.08,4)</f>
        <v>33.4513</v>
      </c>
    </row>
    <row r="24" customFormat="false" ht="42" hidden="false" customHeight="true" outlineLevel="0" collapsed="false">
      <c r="A24" s="13" t="s">
        <v>129</v>
      </c>
      <c r="B24" s="13" t="s">
        <v>130</v>
      </c>
      <c r="C24" s="13" t="s">
        <v>99</v>
      </c>
      <c r="D24" s="14" t="s">
        <v>131</v>
      </c>
      <c r="E24" s="15" t="s">
        <v>132</v>
      </c>
      <c r="F24" s="13" t="s">
        <v>55</v>
      </c>
      <c r="G24" s="16"/>
      <c r="H24" s="13" t="s">
        <v>147</v>
      </c>
      <c r="I24" s="13" t="s">
        <v>41</v>
      </c>
      <c r="J24" s="13" t="s">
        <v>192</v>
      </c>
      <c r="K24" s="13" t="n">
        <v>8466200090</v>
      </c>
      <c r="L24" s="13" t="n">
        <v>84662090</v>
      </c>
      <c r="M24" s="17" t="s">
        <v>186</v>
      </c>
      <c r="N24" s="31" t="s">
        <v>134</v>
      </c>
      <c r="O24" s="18" t="s">
        <v>43</v>
      </c>
      <c r="P24" s="18" t="s">
        <v>41</v>
      </c>
      <c r="Q24" s="18" t="s">
        <v>41</v>
      </c>
      <c r="R24" s="26" t="n">
        <v>45977</v>
      </c>
      <c r="S24" s="18" t="s">
        <v>45</v>
      </c>
      <c r="T24" s="18" t="s">
        <v>46</v>
      </c>
      <c r="U24" s="20"/>
      <c r="V24" s="18"/>
      <c r="W24" s="18" t="n">
        <v>1</v>
      </c>
      <c r="X24" s="21" t="n">
        <v>250</v>
      </c>
      <c r="Y24" s="22" t="n">
        <f aca="false">ROUND(X24/1.13*1.08/7.0867,4)</f>
        <v>33.7164</v>
      </c>
      <c r="Z24" s="23" t="n">
        <f aca="false">ROUND(Y24*W24,2)</f>
        <v>33.72</v>
      </c>
      <c r="AA24" s="14"/>
      <c r="AB24" s="14"/>
      <c r="AC24" s="24"/>
      <c r="AD24" s="23" t="n">
        <v>3.3</v>
      </c>
      <c r="AE24" s="14"/>
      <c r="AF24" s="14" t="s">
        <v>131</v>
      </c>
      <c r="AG24" s="13" t="s">
        <v>99</v>
      </c>
      <c r="AH24" s="25" t="s">
        <v>49</v>
      </c>
      <c r="AI24" s="22" t="n">
        <f aca="false">ROUND(X24/1.13*1.08,4)</f>
        <v>238.9381</v>
      </c>
    </row>
    <row r="25" customFormat="false" ht="42" hidden="false" customHeight="true" outlineLevel="0" collapsed="false">
      <c r="A25" s="13" t="s">
        <v>85</v>
      </c>
      <c r="B25" s="13" t="s">
        <v>86</v>
      </c>
      <c r="C25" s="13" t="s">
        <v>87</v>
      </c>
      <c r="D25" s="14" t="s">
        <v>88</v>
      </c>
      <c r="E25" s="15" t="s">
        <v>89</v>
      </c>
      <c r="F25" s="13" t="s">
        <v>55</v>
      </c>
      <c r="G25" s="16"/>
      <c r="H25" s="13" t="s">
        <v>147</v>
      </c>
      <c r="I25" s="13" t="s">
        <v>41</v>
      </c>
      <c r="J25" s="13" t="s">
        <v>193</v>
      </c>
      <c r="K25" s="13" t="n">
        <v>9030899090</v>
      </c>
      <c r="L25" s="13" t="n">
        <v>90308410</v>
      </c>
      <c r="M25" s="17" t="s">
        <v>194</v>
      </c>
      <c r="N25" s="31" t="s">
        <v>195</v>
      </c>
      <c r="O25" s="18" t="s">
        <v>196</v>
      </c>
      <c r="P25" s="18" t="s">
        <v>41</v>
      </c>
      <c r="Q25" s="18" t="s">
        <v>41</v>
      </c>
      <c r="R25" s="26" t="n">
        <v>45977</v>
      </c>
      <c r="S25" s="18" t="s">
        <v>45</v>
      </c>
      <c r="T25" s="18" t="s">
        <v>46</v>
      </c>
      <c r="U25" s="20"/>
      <c r="V25" s="18"/>
      <c r="W25" s="18" t="n">
        <v>2</v>
      </c>
      <c r="X25" s="21" t="n">
        <v>150</v>
      </c>
      <c r="Y25" s="22" t="n">
        <f aca="false">ROUND(X25/1.13*1.08/7.0867,4)</f>
        <v>20.2298</v>
      </c>
      <c r="Z25" s="23" t="n">
        <f aca="false">ROUND(Y25*W25,2)</f>
        <v>40.46</v>
      </c>
      <c r="AA25" s="14"/>
      <c r="AB25" s="14"/>
      <c r="AC25" s="24"/>
      <c r="AD25" s="23" t="n">
        <v>4.6</v>
      </c>
      <c r="AE25" s="14"/>
      <c r="AF25" s="14" t="s">
        <v>88</v>
      </c>
      <c r="AG25" s="13" t="s">
        <v>87</v>
      </c>
      <c r="AH25" s="25" t="s">
        <v>49</v>
      </c>
      <c r="AI25" s="22" t="n">
        <f aca="false">ROUND(X25/1.13*1.08,4)</f>
        <v>143.3628</v>
      </c>
    </row>
    <row r="26" customFormat="false" ht="42" hidden="false" customHeight="true" outlineLevel="0" collapsed="false">
      <c r="A26" s="13" t="s">
        <v>197</v>
      </c>
      <c r="B26" s="13" t="s">
        <v>198</v>
      </c>
      <c r="C26" s="13" t="s">
        <v>99</v>
      </c>
      <c r="D26" s="14" t="s">
        <v>199</v>
      </c>
      <c r="E26" s="15" t="s">
        <v>200</v>
      </c>
      <c r="F26" s="13" t="s">
        <v>55</v>
      </c>
      <c r="G26" s="16"/>
      <c r="H26" s="13" t="s">
        <v>147</v>
      </c>
      <c r="I26" s="13" t="s">
        <v>41</v>
      </c>
      <c r="J26" s="13" t="s">
        <v>201</v>
      </c>
      <c r="K26" s="13" t="n">
        <v>8466200090</v>
      </c>
      <c r="L26" s="13" t="n">
        <v>84662090</v>
      </c>
      <c r="M26" s="17" t="s">
        <v>186</v>
      </c>
      <c r="N26" s="31" t="s">
        <v>195</v>
      </c>
      <c r="O26" s="18" t="s">
        <v>94</v>
      </c>
      <c r="P26" s="18" t="s">
        <v>41</v>
      </c>
      <c r="Q26" s="18" t="s">
        <v>41</v>
      </c>
      <c r="R26" s="26" t="n">
        <v>45977</v>
      </c>
      <c r="S26" s="18" t="s">
        <v>45</v>
      </c>
      <c r="T26" s="18" t="s">
        <v>46</v>
      </c>
      <c r="U26" s="20"/>
      <c r="V26" s="18"/>
      <c r="W26" s="18" t="n">
        <v>1</v>
      </c>
      <c r="X26" s="21" t="n">
        <v>50</v>
      </c>
      <c r="Y26" s="22" t="n">
        <f aca="false">ROUND(X26/1.13*1.08/7.0867,4)</f>
        <v>6.7433</v>
      </c>
      <c r="Z26" s="23" t="n">
        <f aca="false">ROUND(Y26*W26,2)</f>
        <v>6.74</v>
      </c>
      <c r="AA26" s="14"/>
      <c r="AB26" s="14"/>
      <c r="AC26" s="24"/>
      <c r="AD26" s="23" t="n">
        <v>0.6</v>
      </c>
      <c r="AE26" s="14"/>
      <c r="AF26" s="14" t="s">
        <v>199</v>
      </c>
      <c r="AG26" s="13" t="s">
        <v>99</v>
      </c>
      <c r="AH26" s="25" t="s">
        <v>49</v>
      </c>
      <c r="AI26" s="22" t="n">
        <f aca="false">ROUND(X26/1.13*1.08,4)</f>
        <v>47.7876</v>
      </c>
    </row>
    <row r="27" customFormat="false" ht="42" hidden="false" customHeight="true" outlineLevel="0" collapsed="false">
      <c r="A27" s="13" t="s">
        <v>202</v>
      </c>
      <c r="B27" s="13" t="s">
        <v>203</v>
      </c>
      <c r="C27" s="13" t="s">
        <v>99</v>
      </c>
      <c r="D27" s="14" t="s">
        <v>204</v>
      </c>
      <c r="E27" s="15" t="s">
        <v>205</v>
      </c>
      <c r="F27" s="13" t="s">
        <v>55</v>
      </c>
      <c r="G27" s="16"/>
      <c r="H27" s="13" t="s">
        <v>147</v>
      </c>
      <c r="I27" s="13" t="s">
        <v>41</v>
      </c>
      <c r="J27" s="13" t="s">
        <v>206</v>
      </c>
      <c r="K27" s="13" t="n">
        <v>8466200090</v>
      </c>
      <c r="L27" s="13" t="n">
        <v>84662090</v>
      </c>
      <c r="M27" s="17" t="s">
        <v>186</v>
      </c>
      <c r="N27" s="31" t="s">
        <v>78</v>
      </c>
      <c r="O27" s="18" t="s">
        <v>104</v>
      </c>
      <c r="P27" s="18" t="s">
        <v>41</v>
      </c>
      <c r="Q27" s="18" t="s">
        <v>41</v>
      </c>
      <c r="R27" s="26" t="n">
        <v>45977</v>
      </c>
      <c r="S27" s="18" t="s">
        <v>45</v>
      </c>
      <c r="T27" s="18" t="s">
        <v>46</v>
      </c>
      <c r="U27" s="20"/>
      <c r="V27" s="18"/>
      <c r="W27" s="18" t="n">
        <v>1</v>
      </c>
      <c r="X27" s="21" t="n">
        <v>45</v>
      </c>
      <c r="Y27" s="22" t="n">
        <f aca="false">ROUND(X27/1.13*1.08/7.0867,4)</f>
        <v>6.069</v>
      </c>
      <c r="Z27" s="23" t="n">
        <f aca="false">ROUND(Y27*W27,2)</f>
        <v>6.07</v>
      </c>
      <c r="AA27" s="14"/>
      <c r="AB27" s="14"/>
      <c r="AC27" s="24"/>
      <c r="AD27" s="23" t="n">
        <v>0.4</v>
      </c>
      <c r="AE27" s="14"/>
      <c r="AF27" s="14" t="s">
        <v>204</v>
      </c>
      <c r="AG27" s="13" t="s">
        <v>99</v>
      </c>
      <c r="AH27" s="25" t="s">
        <v>49</v>
      </c>
      <c r="AI27" s="22" t="n">
        <f aca="false">ROUND(X27/1.13*1.08,4)</f>
        <v>43.0088</v>
      </c>
    </row>
    <row r="28" customFormat="false" ht="42" hidden="false" customHeight="true" outlineLevel="0" collapsed="false">
      <c r="A28" s="13" t="s">
        <v>207</v>
      </c>
      <c r="B28" s="13" t="s">
        <v>208</v>
      </c>
      <c r="C28" s="13" t="s">
        <v>99</v>
      </c>
      <c r="D28" s="14" t="s">
        <v>209</v>
      </c>
      <c r="E28" s="15" t="s">
        <v>210</v>
      </c>
      <c r="F28" s="13" t="s">
        <v>55</v>
      </c>
      <c r="G28" s="16"/>
      <c r="H28" s="13" t="s">
        <v>147</v>
      </c>
      <c r="I28" s="13" t="s">
        <v>41</v>
      </c>
      <c r="J28" s="13" t="s">
        <v>211</v>
      </c>
      <c r="K28" s="13" t="n">
        <v>8466200090</v>
      </c>
      <c r="L28" s="13" t="n">
        <v>84662090</v>
      </c>
      <c r="M28" s="17" t="s">
        <v>186</v>
      </c>
      <c r="N28" s="31" t="s">
        <v>195</v>
      </c>
      <c r="O28" s="18" t="s">
        <v>94</v>
      </c>
      <c r="P28" s="18" t="s">
        <v>41</v>
      </c>
      <c r="Q28" s="18" t="s">
        <v>41</v>
      </c>
      <c r="R28" s="26" t="n">
        <v>45977</v>
      </c>
      <c r="S28" s="18" t="s">
        <v>45</v>
      </c>
      <c r="T28" s="18" t="s">
        <v>46</v>
      </c>
      <c r="U28" s="20"/>
      <c r="V28" s="18"/>
      <c r="W28" s="18" t="n">
        <v>1</v>
      </c>
      <c r="X28" s="21" t="n">
        <v>50</v>
      </c>
      <c r="Y28" s="22" t="n">
        <f aca="false">ROUND(X28/1.13*1.08/7.0867,4)</f>
        <v>6.7433</v>
      </c>
      <c r="Z28" s="23" t="n">
        <f aca="false">ROUND(Y28*W28,2)</f>
        <v>6.74</v>
      </c>
      <c r="AA28" s="14"/>
      <c r="AB28" s="14"/>
      <c r="AC28" s="24"/>
      <c r="AD28" s="23" t="n">
        <v>0.92</v>
      </c>
      <c r="AE28" s="14"/>
      <c r="AF28" s="14" t="s">
        <v>209</v>
      </c>
      <c r="AG28" s="13" t="s">
        <v>99</v>
      </c>
      <c r="AH28" s="25" t="s">
        <v>49</v>
      </c>
      <c r="AI28" s="22" t="n">
        <f aca="false">ROUND(X28/1.13*1.08,4)</f>
        <v>47.7876</v>
      </c>
    </row>
    <row r="29" customFormat="false" ht="42" hidden="false" customHeight="true" outlineLevel="0" collapsed="false">
      <c r="A29" s="13" t="s">
        <v>212</v>
      </c>
      <c r="B29" s="13" t="s">
        <v>213</v>
      </c>
      <c r="C29" s="13" t="s">
        <v>99</v>
      </c>
      <c r="D29" s="14" t="s">
        <v>214</v>
      </c>
      <c r="E29" s="15" t="s">
        <v>215</v>
      </c>
      <c r="F29" s="13" t="s">
        <v>55</v>
      </c>
      <c r="G29" s="16"/>
      <c r="H29" s="13" t="s">
        <v>147</v>
      </c>
      <c r="I29" s="13" t="s">
        <v>41</v>
      </c>
      <c r="J29" s="13" t="s">
        <v>126</v>
      </c>
      <c r="K29" s="13" t="n">
        <v>8466200090</v>
      </c>
      <c r="L29" s="13" t="n">
        <v>84662090</v>
      </c>
      <c r="M29" s="17" t="s">
        <v>186</v>
      </c>
      <c r="N29" s="31" t="s">
        <v>78</v>
      </c>
      <c r="O29" s="18" t="s">
        <v>104</v>
      </c>
      <c r="P29" s="18" t="s">
        <v>41</v>
      </c>
      <c r="Q29" s="18" t="s">
        <v>41</v>
      </c>
      <c r="R29" s="26" t="n">
        <v>45977</v>
      </c>
      <c r="S29" s="18" t="s">
        <v>45</v>
      </c>
      <c r="T29" s="18" t="s">
        <v>46</v>
      </c>
      <c r="U29" s="20"/>
      <c r="V29" s="18"/>
      <c r="W29" s="18" t="n">
        <v>1</v>
      </c>
      <c r="X29" s="21" t="n">
        <v>35</v>
      </c>
      <c r="Y29" s="22" t="n">
        <f aca="false">ROUND(X29/1.13*1.08/7.0867,4)</f>
        <v>4.7203</v>
      </c>
      <c r="Z29" s="23" t="n">
        <f aca="false">ROUND(Y29*W29,2)</f>
        <v>4.72</v>
      </c>
      <c r="AA29" s="14"/>
      <c r="AB29" s="14"/>
      <c r="AC29" s="24"/>
      <c r="AD29" s="23" t="n">
        <v>0.3</v>
      </c>
      <c r="AE29" s="14"/>
      <c r="AF29" s="14" t="s">
        <v>214</v>
      </c>
      <c r="AG29" s="13" t="s">
        <v>99</v>
      </c>
      <c r="AH29" s="25" t="s">
        <v>49</v>
      </c>
      <c r="AI29" s="22" t="n">
        <f aca="false">ROUND(X29/1.13*1.08,4)</f>
        <v>33.4513</v>
      </c>
    </row>
    <row r="30" customFormat="false" ht="42" hidden="false" customHeight="true" outlineLevel="0" collapsed="false">
      <c r="A30" s="13" t="s">
        <v>216</v>
      </c>
      <c r="B30" s="13" t="s">
        <v>217</v>
      </c>
      <c r="C30" s="13" t="s">
        <v>99</v>
      </c>
      <c r="D30" s="14" t="s">
        <v>218</v>
      </c>
      <c r="E30" s="15" t="s">
        <v>219</v>
      </c>
      <c r="F30" s="13" t="s">
        <v>55</v>
      </c>
      <c r="G30" s="16"/>
      <c r="H30" s="13" t="s">
        <v>147</v>
      </c>
      <c r="I30" s="13" t="s">
        <v>41</v>
      </c>
      <c r="J30" s="13" t="s">
        <v>220</v>
      </c>
      <c r="K30" s="13" t="n">
        <v>8466200090</v>
      </c>
      <c r="L30" s="13" t="n">
        <v>84662090</v>
      </c>
      <c r="M30" s="17" t="s">
        <v>186</v>
      </c>
      <c r="N30" s="31" t="s">
        <v>195</v>
      </c>
      <c r="O30" s="18" t="s">
        <v>94</v>
      </c>
      <c r="P30" s="18" t="s">
        <v>41</v>
      </c>
      <c r="Q30" s="18" t="s">
        <v>41</v>
      </c>
      <c r="R30" s="26" t="n">
        <v>45977</v>
      </c>
      <c r="S30" s="18" t="s">
        <v>45</v>
      </c>
      <c r="T30" s="18" t="s">
        <v>46</v>
      </c>
      <c r="U30" s="20"/>
      <c r="V30" s="18"/>
      <c r="W30" s="18" t="n">
        <v>1</v>
      </c>
      <c r="X30" s="21" t="n">
        <v>40</v>
      </c>
      <c r="Y30" s="22" t="n">
        <f aca="false">ROUND(X30/1.13*1.08/7.0867,4)</f>
        <v>5.3946</v>
      </c>
      <c r="Z30" s="23" t="n">
        <f aca="false">ROUND(Y30*W30,2)</f>
        <v>5.39</v>
      </c>
      <c r="AA30" s="14"/>
      <c r="AB30" s="14"/>
      <c r="AC30" s="24"/>
      <c r="AD30" s="23" t="n">
        <v>1</v>
      </c>
      <c r="AE30" s="14"/>
      <c r="AF30" s="14" t="s">
        <v>218</v>
      </c>
      <c r="AG30" s="13" t="s">
        <v>99</v>
      </c>
      <c r="AH30" s="25" t="s">
        <v>49</v>
      </c>
      <c r="AI30" s="22" t="n">
        <f aca="false">ROUND(X30/1.13*1.08,4)</f>
        <v>38.2301</v>
      </c>
    </row>
    <row r="31" customFormat="false" ht="42" hidden="false" customHeight="true" outlineLevel="0" collapsed="false">
      <c r="A31" s="13" t="s">
        <v>221</v>
      </c>
      <c r="B31" s="13" t="s">
        <v>222</v>
      </c>
      <c r="C31" s="13" t="s">
        <v>99</v>
      </c>
      <c r="D31" s="14" t="s">
        <v>223</v>
      </c>
      <c r="E31" s="15" t="s">
        <v>224</v>
      </c>
      <c r="F31" s="13" t="s">
        <v>55</v>
      </c>
      <c r="G31" s="16"/>
      <c r="H31" s="13" t="s">
        <v>147</v>
      </c>
      <c r="I31" s="13" t="s">
        <v>41</v>
      </c>
      <c r="J31" s="13" t="s">
        <v>225</v>
      </c>
      <c r="K31" s="13" t="n">
        <v>8466200090</v>
      </c>
      <c r="L31" s="13" t="n">
        <v>84662090</v>
      </c>
      <c r="M31" s="17" t="s">
        <v>186</v>
      </c>
      <c r="N31" s="31" t="s">
        <v>78</v>
      </c>
      <c r="O31" s="18" t="s">
        <v>104</v>
      </c>
      <c r="P31" s="18" t="s">
        <v>41</v>
      </c>
      <c r="Q31" s="18" t="s">
        <v>41</v>
      </c>
      <c r="R31" s="26" t="n">
        <v>45977</v>
      </c>
      <c r="S31" s="18" t="s">
        <v>45</v>
      </c>
      <c r="T31" s="18" t="s">
        <v>46</v>
      </c>
      <c r="U31" s="20"/>
      <c r="V31" s="18"/>
      <c r="W31" s="18" t="n">
        <v>1</v>
      </c>
      <c r="X31" s="21" t="n">
        <v>40</v>
      </c>
      <c r="Y31" s="22" t="n">
        <f aca="false">ROUND(X31/1.13*1.08/7.0867,4)</f>
        <v>5.3946</v>
      </c>
      <c r="Z31" s="23" t="n">
        <f aca="false">ROUND(Y31*W31,2)</f>
        <v>5.39</v>
      </c>
      <c r="AA31" s="14"/>
      <c r="AB31" s="14"/>
      <c r="AC31" s="24"/>
      <c r="AD31" s="23" t="n">
        <v>0.5</v>
      </c>
      <c r="AE31" s="14"/>
      <c r="AF31" s="14" t="s">
        <v>223</v>
      </c>
      <c r="AG31" s="13" t="s">
        <v>99</v>
      </c>
      <c r="AH31" s="25" t="s">
        <v>49</v>
      </c>
      <c r="AI31" s="22" t="n">
        <f aca="false">ROUND(X31/1.13*1.08,4)</f>
        <v>38.2301</v>
      </c>
    </row>
    <row r="32" customFormat="false" ht="42" hidden="false" customHeight="true" outlineLevel="0" collapsed="false">
      <c r="A32" s="13" t="s">
        <v>226</v>
      </c>
      <c r="B32" s="13" t="s">
        <v>227</v>
      </c>
      <c r="C32" s="13" t="s">
        <v>99</v>
      </c>
      <c r="D32" s="14" t="s">
        <v>228</v>
      </c>
      <c r="E32" s="15" t="s">
        <v>229</v>
      </c>
      <c r="F32" s="13" t="s">
        <v>55</v>
      </c>
      <c r="G32" s="16"/>
      <c r="H32" s="13" t="s">
        <v>147</v>
      </c>
      <c r="I32" s="13" t="s">
        <v>41</v>
      </c>
      <c r="J32" s="13" t="s">
        <v>230</v>
      </c>
      <c r="K32" s="13" t="n">
        <v>8466200090</v>
      </c>
      <c r="L32" s="13" t="n">
        <v>84662090</v>
      </c>
      <c r="M32" s="17" t="s">
        <v>186</v>
      </c>
      <c r="N32" s="31" t="s">
        <v>115</v>
      </c>
      <c r="O32" s="18" t="s">
        <v>116</v>
      </c>
      <c r="P32" s="18" t="s">
        <v>41</v>
      </c>
      <c r="Q32" s="18" t="s">
        <v>41</v>
      </c>
      <c r="R32" s="26" t="n">
        <v>45977</v>
      </c>
      <c r="S32" s="18" t="s">
        <v>45</v>
      </c>
      <c r="T32" s="18" t="s">
        <v>46</v>
      </c>
      <c r="U32" s="20"/>
      <c r="V32" s="18"/>
      <c r="W32" s="18" t="n">
        <v>1</v>
      </c>
      <c r="X32" s="21" t="n">
        <v>45</v>
      </c>
      <c r="Y32" s="22" t="n">
        <f aca="false">ROUND(X32/1.13*1.08/7.0867,4)</f>
        <v>6.069</v>
      </c>
      <c r="Z32" s="23" t="n">
        <f aca="false">ROUND(Y32*W32,2)</f>
        <v>6.07</v>
      </c>
      <c r="AA32" s="14"/>
      <c r="AB32" s="14"/>
      <c r="AC32" s="24"/>
      <c r="AD32" s="23" t="n">
        <v>0.6</v>
      </c>
      <c r="AE32" s="14"/>
      <c r="AF32" s="14" t="s">
        <v>228</v>
      </c>
      <c r="AG32" s="13" t="s">
        <v>99</v>
      </c>
      <c r="AH32" s="25" t="s">
        <v>49</v>
      </c>
      <c r="AI32" s="22" t="n">
        <f aca="false">ROUND(X32/1.13*1.08,4)</f>
        <v>43.0088</v>
      </c>
    </row>
    <row r="33" customFormat="false" ht="42" hidden="false" customHeight="true" outlineLevel="0" collapsed="false">
      <c r="A33" s="13" t="s">
        <v>231</v>
      </c>
      <c r="B33" s="13" t="s">
        <v>232</v>
      </c>
      <c r="C33" s="13" t="s">
        <v>99</v>
      </c>
      <c r="D33" s="14" t="s">
        <v>233</v>
      </c>
      <c r="E33" s="15" t="s">
        <v>234</v>
      </c>
      <c r="F33" s="13" t="s">
        <v>55</v>
      </c>
      <c r="G33" s="16"/>
      <c r="H33" s="13" t="s">
        <v>147</v>
      </c>
      <c r="I33" s="13" t="s">
        <v>41</v>
      </c>
      <c r="J33" s="13" t="s">
        <v>235</v>
      </c>
      <c r="K33" s="13" t="n">
        <v>8466200090</v>
      </c>
      <c r="L33" s="13" t="n">
        <v>84662090</v>
      </c>
      <c r="M33" s="17" t="s">
        <v>186</v>
      </c>
      <c r="N33" s="31" t="s">
        <v>156</v>
      </c>
      <c r="O33" s="18" t="s">
        <v>157</v>
      </c>
      <c r="P33" s="18" t="s">
        <v>41</v>
      </c>
      <c r="Q33" s="18" t="s">
        <v>41</v>
      </c>
      <c r="R33" s="26" t="n">
        <v>45977</v>
      </c>
      <c r="S33" s="18" t="s">
        <v>45</v>
      </c>
      <c r="T33" s="18" t="s">
        <v>46</v>
      </c>
      <c r="U33" s="20"/>
      <c r="V33" s="18"/>
      <c r="W33" s="18" t="n">
        <v>1</v>
      </c>
      <c r="X33" s="21" t="n">
        <v>35</v>
      </c>
      <c r="Y33" s="22" t="n">
        <f aca="false">ROUND(X33/1.13*1.08/7.0867,4)</f>
        <v>4.7203</v>
      </c>
      <c r="Z33" s="23" t="n">
        <f aca="false">ROUND(Y33*W33,2)</f>
        <v>4.72</v>
      </c>
      <c r="AA33" s="14"/>
      <c r="AB33" s="14"/>
      <c r="AC33" s="24"/>
      <c r="AD33" s="23" t="n">
        <v>0.6</v>
      </c>
      <c r="AE33" s="14"/>
      <c r="AF33" s="14" t="s">
        <v>233</v>
      </c>
      <c r="AG33" s="13" t="s">
        <v>99</v>
      </c>
      <c r="AH33" s="25" t="s">
        <v>49</v>
      </c>
      <c r="AI33" s="22" t="n">
        <f aca="false">ROUND(X33/1.13*1.08,4)</f>
        <v>33.4513</v>
      </c>
    </row>
    <row r="34" customFormat="false" ht="42" hidden="false" customHeight="true" outlineLevel="0" collapsed="false">
      <c r="A34" s="13" t="s">
        <v>122</v>
      </c>
      <c r="B34" s="13" t="s">
        <v>236</v>
      </c>
      <c r="C34" s="13" t="s">
        <v>99</v>
      </c>
      <c r="D34" s="14" t="s">
        <v>124</v>
      </c>
      <c r="E34" s="15" t="s">
        <v>125</v>
      </c>
      <c r="F34" s="13" t="s">
        <v>55</v>
      </c>
      <c r="G34" s="16"/>
      <c r="H34" s="13" t="s">
        <v>147</v>
      </c>
      <c r="I34" s="13" t="s">
        <v>41</v>
      </c>
      <c r="J34" s="13" t="s">
        <v>237</v>
      </c>
      <c r="K34" s="13" t="n">
        <v>8466200090</v>
      </c>
      <c r="L34" s="13" t="n">
        <v>84662090</v>
      </c>
      <c r="M34" s="17" t="s">
        <v>186</v>
      </c>
      <c r="N34" s="31" t="s">
        <v>127</v>
      </c>
      <c r="O34" s="18" t="s">
        <v>238</v>
      </c>
      <c r="P34" s="18" t="s">
        <v>41</v>
      </c>
      <c r="Q34" s="18" t="s">
        <v>41</v>
      </c>
      <c r="R34" s="26" t="n">
        <v>45977</v>
      </c>
      <c r="S34" s="18" t="s">
        <v>45</v>
      </c>
      <c r="T34" s="18" t="s">
        <v>46</v>
      </c>
      <c r="U34" s="20"/>
      <c r="V34" s="18"/>
      <c r="W34" s="18" t="n">
        <v>1</v>
      </c>
      <c r="X34" s="21" t="n">
        <v>25</v>
      </c>
      <c r="Y34" s="22" t="n">
        <f aca="false">ROUND(X34/1.13*1.08/7.0867,4)</f>
        <v>3.3716</v>
      </c>
      <c r="Z34" s="23" t="n">
        <f aca="false">ROUND(Y34*W34,2)</f>
        <v>3.37</v>
      </c>
      <c r="AA34" s="14"/>
      <c r="AB34" s="14"/>
      <c r="AC34" s="24"/>
      <c r="AD34" s="23" t="n">
        <v>0.1</v>
      </c>
      <c r="AE34" s="14"/>
      <c r="AF34" s="14" t="s">
        <v>124</v>
      </c>
      <c r="AG34" s="13" t="s">
        <v>99</v>
      </c>
      <c r="AH34" s="25" t="s">
        <v>49</v>
      </c>
      <c r="AI34" s="22" t="n">
        <f aca="false">ROUND(X34/1.13*1.08,4)</f>
        <v>23.8938</v>
      </c>
    </row>
    <row r="35" customFormat="false" ht="36" hidden="false" customHeight="true" outlineLevel="0" collapsed="false">
      <c r="W35" s="2" t="n">
        <f aca="false">SUM(W2:W34)</f>
        <v>95</v>
      </c>
      <c r="Z35" s="5" t="n">
        <f aca="false">SUM(Z2:Z34)</f>
        <v>17312.02</v>
      </c>
      <c r="AB35" s="2" t="n">
        <f aca="false">SUM(AB2:AB34)</f>
        <v>5</v>
      </c>
      <c r="AC35" s="2" t="n">
        <f aca="false">SUM(AC2:AC34)</f>
        <v>1070</v>
      </c>
      <c r="AD35" s="2" t="n">
        <f aca="false">SUM(AD2:AD34)</f>
        <v>1053.23</v>
      </c>
    </row>
  </sheetData>
  <mergeCells count="16">
    <mergeCell ref="AA2:AA3"/>
    <mergeCell ref="AB2:AB3"/>
    <mergeCell ref="AC2:AC3"/>
    <mergeCell ref="AE2:AE3"/>
    <mergeCell ref="AA4:AA5"/>
    <mergeCell ref="AB4:AB5"/>
    <mergeCell ref="AC4:AC5"/>
    <mergeCell ref="AE4:AE5"/>
    <mergeCell ref="AA7:AA19"/>
    <mergeCell ref="AB7:AB19"/>
    <mergeCell ref="AC7:AC19"/>
    <mergeCell ref="AE7:AE19"/>
    <mergeCell ref="AA20:AA34"/>
    <mergeCell ref="AB20:AB34"/>
    <mergeCell ref="AC20:AC34"/>
    <mergeCell ref="AE20:AE34"/>
  </mergeCells>
  <printOptions headings="false" gridLines="false" gridLinesSet="true" horizontalCentered="false" verticalCentered="false"/>
  <pageMargins left="0.118055555555556" right="0.0777777777777778" top="0.747916666666667" bottom="0.747916666666667" header="0.511811023622047" footer="0.511811023622047"/>
  <pageSetup paperSize="8" scale="7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11</TotalTime>
  <Application>LibreOffice/7.6.7.2$Windows_X86_64 LibreOffice_project/dd47e4b30cb7dab30588d6c79c651f218165e3c5</Application>
  <AppVersion>15.0000</AppVersion>
  <Company>Lenovo</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2021-07-22T02:15:00Z</dcterms:created>
  <dc:creator>jbcheng</dc:creator>
  <dc:description/>
  <dc:language>en-US</dc:language>
  <cp:lastModifiedBy/>
  <cp:lastPrinted>2021-07-22T06:54:00Z</cp:lastPrinted>
  <dcterms:modified xsi:type="dcterms:W3CDTF">2025-11-28T13:34:10Z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8AB71097D07D4AD1872569C7738B11D5</vt:lpwstr>
  </property>
  <property fmtid="{D5CDD505-2E9C-101B-9397-08002B2CF9AE}" pid="3" name="KSOProductBuildVer">
    <vt:lpwstr>2052-11.1.0.11636</vt:lpwstr>
  </property>
</Properties>
</file>