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28.jpeg" ContentType="image/jpeg"/>
  <Override PartName="/xl/media/image1.png" ContentType="image/png"/>
  <Override PartName="/xl/media/image2.jpeg" ContentType="image/jpeg"/>
  <Override PartName="/xl/media/image3.png" ContentType="image/png"/>
  <Override PartName="/xl/media/image4.jpeg" ContentType="image/jpeg"/>
  <Override PartName="/xl/media/image5.png" ContentType="image/png"/>
  <Override PartName="/xl/media/image21.png" ContentType="image/png"/>
  <Override PartName="/xl/media/image6.jpeg" ContentType="image/jpeg"/>
  <Override PartName="/xl/media/image7.png" ContentType="image/png"/>
  <Override PartName="/xl/media/image8.jpeg" ContentType="image/jpeg"/>
  <Override PartName="/xl/media/image41.png" ContentType="image/png"/>
  <Override PartName="/xl/media/image9.png" ContentType="image/png"/>
  <Override PartName="/xl/media/image51.jpeg" ContentType="image/jpeg"/>
  <Override PartName="/xl/media/image10.jpeg" ContentType="image/jpeg"/>
  <Override PartName="/xl/media/image11.png" ContentType="image/png"/>
  <Override PartName="/xl/media/image12.jpeg" ContentType="image/jpeg"/>
  <Override PartName="/xl/media/image13.png" ContentType="image/png"/>
  <Override PartName="/xl/media/image14.jpeg" ContentType="image/jpeg"/>
  <Override PartName="/xl/media/image29.png" ContentType="image/png"/>
  <Override PartName="/xl/media/image15.png" ContentType="image/png"/>
  <Override PartName="/xl/media/image16.jpeg" ContentType="image/jpeg"/>
  <Override PartName="/xl/media/image17.png" ContentType="image/png"/>
  <Override PartName="/xl/media/image24.jpeg" ContentType="image/jpeg"/>
  <Override PartName="/xl/media/image18.jpeg" ContentType="image/jpeg"/>
  <Override PartName="/xl/media/image19.png" ContentType="image/png"/>
  <Override PartName="/xl/media/image20.jpeg" ContentType="image/jpeg"/>
  <Override PartName="/xl/media/image44.png" ContentType="image/png"/>
  <Override PartName="/xl/media/image22.jpeg" ContentType="image/jpeg"/>
  <Override PartName="/xl/media/image23.png" ContentType="image/png"/>
  <Override PartName="/xl/media/image47.jpeg" ContentType="image/jpeg"/>
  <Override PartName="/xl/media/image25.png" ContentType="image/png"/>
  <Override PartName="/xl/media/image36.jpeg" ContentType="image/jpeg"/>
  <Override PartName="/xl/media/image26.jpeg" ContentType="image/jpeg"/>
  <Override PartName="/xl/media/image37.png" ContentType="image/png"/>
  <Override PartName="/xl/media/image27.png" ContentType="image/png"/>
  <Override PartName="/xl/media/image30.jpeg" ContentType="image/jpeg"/>
  <Override PartName="/xl/media/image31.png" ContentType="image/png"/>
  <Override PartName="/xl/media/image32.jpeg" ContentType="image/jpeg"/>
  <Override PartName="/xl/media/image52.png" ContentType="image/png"/>
  <Override PartName="/xl/media/image33.png" ContentType="image/png"/>
  <Override PartName="/xl/media/image48.jpeg" ContentType="image/jpeg"/>
  <Override PartName="/xl/media/image34.jpeg" ContentType="image/jpeg"/>
  <Override PartName="/xl/media/image35.png" ContentType="image/png"/>
  <Override PartName="/xl/media/image38.jpeg" ContentType="image/jpeg"/>
  <Override PartName="/xl/media/image45.png" ContentType="image/png"/>
  <Override PartName="/xl/media/image39.png" ContentType="image/png"/>
  <Override PartName="/xl/media/image40.jpeg" ContentType="image/jpeg"/>
  <Override PartName="/xl/media/image42.png" ContentType="image/png"/>
  <Override PartName="/xl/media/image43.png" ContentType="image/png"/>
  <Override PartName="/xl/media/image49.jpeg" ContentType="image/jpeg"/>
  <Override PartName="/xl/media/image46.png" ContentType="image/png"/>
  <Override PartName="/xl/media/image50.png" ContentType="image/png"/>
  <Override PartName="/xl/media/image53.png" ContentType="image/png"/>
  <Override PartName="/xl/media/image5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601" sheetId="1" state="visible" r:id="rId3"/>
  </sheets>
  <definedNames>
    <definedName function="false" hidden="false" localSheetId="0" name="_xlnm.Print_Area" vbProcedure="false">M20260601!$A$1:$Z$29</definedName>
    <definedName function="false" hidden="true" localSheetId="0" name="_xlnm._FilterDatabase" vbProcedure="false">M20260601!$A$1:$AH$30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<sst xmlns="http://schemas.openxmlformats.org/spreadsheetml/2006/main" count="532" uniqueCount="214">
  <si>
    <t xml:space="preserve">1) ENGLISH ITEM NAME
 (ex : OOOO machine)</t>
  </si>
  <si>
    <t xml:space="preserve">Tên tiếng Việt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</si>
  <si>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</si>
  <si>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</si>
  <si>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</si>
  <si>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</si>
  <si>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</si>
  <si>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</si>
  <si>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</si>
  <si>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</si>
  <si>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</si>
  <si>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</si>
  <si>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</si>
  <si>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</si>
  <si>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</si>
  <si>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</si>
  <si>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</si>
  <si>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</si>
  <si>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</si>
  <si>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</si>
  <si>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</si>
  <si>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</si>
  <si>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</si>
  <si>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</si>
  <si>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</si>
  <si>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</si>
  <si>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</si>
  <si>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</si>
  <si>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</si>
  <si>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</si>
  <si>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</si>
  <si>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</si>
  <si>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</si>
  <si>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OVEN FIXTURE</t>
  </si>
  <si>
    <t xml:space="preserve">Mô tả: Tủ sấy (oven fixture) - dùng để kiểm tra sản phẩm - Sắt</t>
  </si>
  <si>
    <t xml:space="preserve">烘箱</t>
  </si>
  <si>
    <t xml:space="preserve">PRODUCTION ASSEMBLE</t>
  </si>
  <si>
    <t xml:space="preserve">SHANGHAI BORDER CITY ELECTRONIC TECHNOLOGY CO., LTD</t>
  </si>
  <si>
    <t xml:space="preserve">101-00BS</t>
  </si>
  <si>
    <t xml:space="preserve">/</t>
  </si>
  <si>
    <t xml:space="preserve">ZT3644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</si>
  <si>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产品测试用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内胆和保温层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边城牌</t>
    </r>
    <r>
      <rPr>
        <sz val="10"/>
        <color rgb="FF000000"/>
        <rFont val="Arial"/>
        <family val="0"/>
        <charset val="134"/>
      </rPr>
      <t xml:space="preserve">|101-00BS</t>
    </r>
    <r>
      <rPr>
        <sz val="10"/>
        <color rgb="FF000000"/>
        <rFont val="宋体"/>
        <family val="0"/>
        <charset val="134"/>
      </rPr>
      <t xml:space="preserve">型</t>
    </r>
  </si>
  <si>
    <t xml:space="preserve">铁</t>
  </si>
  <si>
    <t xml:space="preserve">IRON</t>
  </si>
  <si>
    <t xml:space="preserve">220V</t>
  </si>
  <si>
    <t xml:space="preserve">800W</t>
  </si>
  <si>
    <t xml:space="preserve">CHINA</t>
  </si>
  <si>
    <t xml:space="preserve">NEW</t>
  </si>
  <si>
    <t xml:space="preserve">T5</t>
  </si>
  <si>
    <t xml:space="preserve">60x50x70</t>
  </si>
  <si>
    <t xml:space="preserve">350x350x350</t>
  </si>
  <si>
    <t xml:space="preserve">YES</t>
  </si>
  <si>
    <t xml:space="preserve">NEEDLE TIP</t>
  </si>
  <si>
    <t xml:space="preserve">Đầu kim (needle tip) - bộ phận của máy đóng đinh nhựa, dùng để cố định đinh nhựa vào sản phẩm và thẻ giấy - Thép</t>
  </si>
  <si>
    <t xml:space="preserve">胶钉机零件</t>
  </si>
  <si>
    <t xml:space="preserve">AVERY DENNI SON(GUANGZHOU)CONVERTED PRDUCTS CO.,LTD.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</si>
  <si>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|11609</t>
    </r>
    <r>
      <rPr>
        <sz val="10"/>
        <color rgb="FF000000"/>
        <rFont val="宋体"/>
        <family val="0"/>
        <charset val="134"/>
      </rPr>
      <t xml:space="preserve">型</t>
    </r>
  </si>
  <si>
    <t xml:space="preserve">钢</t>
  </si>
  <si>
    <t xml:space="preserve">STEEL</t>
  </si>
  <si>
    <t xml:space="preserve">10x0.03x0.03</t>
  </si>
  <si>
    <t xml:space="preserve">LARGE MACHINE SPRING FIXTURE</t>
  </si>
  <si>
    <t xml:space="preserve">Lò xo máy lớn - dùng để bảo trì máy bắn vít (cung cấp lực đàn hồi) - Thép</t>
  </si>
  <si>
    <t xml:space="preserve">大机弹簧</t>
  </si>
  <si>
    <t xml:space="preserve">MACHINE MAINTENANCE</t>
  </si>
  <si>
    <t xml:space="preserve">SHENZHEN BRANSUN ULTRASONIC EQU IPMENT CO.LTD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</si>
  <si>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电子设备通用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弹簧钢</t>
    </r>
  </si>
  <si>
    <t xml:space="preserve">T1</t>
  </si>
  <si>
    <t xml:space="preserve">52*35x27</t>
  </si>
  <si>
    <t xml:space="preserve">34x2</t>
  </si>
  <si>
    <t xml:space="preserve">NO</t>
  </si>
  <si>
    <t xml:space="preserve">USE THE CONSOLE DATE FIXTURE</t>
  </si>
  <si>
    <t xml:space="preserve">Đồ gá in ngày sản xuất trên thân sản phẩm (BOP IT NFL P1) - in ngày sản xuất lên thân sản phẩm - Nhựa phíp</t>
  </si>
  <si>
    <t xml:space="preserve">打主机日期治具</t>
  </si>
  <si>
    <t xml:space="preserve">TECHSEN ELECTRONICS(SHENZHEN)CO.,LTD</t>
  </si>
  <si>
    <t xml:space="preserve">BOP IT NFL P1</t>
  </si>
  <si>
    <t xml:space="preserve">BOP IT NFL P1-F17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</si>
  <si>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NFL P1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</si>
  <si>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</t>
  </si>
  <si>
    <t xml:space="preserve">BAKELITE</t>
  </si>
  <si>
    <t xml:space="preserve">19x14x17.5</t>
  </si>
  <si>
    <t xml:space="preserve">Đồ gá in ngày sản xuất trên thân máy (BOP IT NFL P4) - in ngày sản xuất lên thân máy - Nhựa phíp</t>
  </si>
  <si>
    <t xml:space="preserve">BOP IT NFL P4</t>
  </si>
  <si>
    <t xml:space="preserve">BOP IT NFL P4-F17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</si>
  <si>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|BOP IT NFL P4</t>
    </r>
    <r>
      <rPr>
        <sz val="10"/>
        <color rgb="FF000000"/>
        <rFont val="宋体"/>
        <family val="0"/>
        <charset val="134"/>
      </rPr>
      <t xml:space="preserve">型</t>
    </r>
  </si>
  <si>
    <t xml:space="preserve">FINISHED PRODUCT: FIX THE LEFT SHOE COOLING FIXTURE</t>
  </si>
  <si>
    <t xml:space="preserve">Đồ gá cố định giày trái và làm nguội nhựa (BOP IT NFL P4) - cố định sản phẩm giày trái trong quá trình làm nguội nhựa của sản phẩm- Nhựa phíp</t>
  </si>
  <si>
    <t xml:space="preserve">成品固定左鞋冷却
治具</t>
  </si>
  <si>
    <t xml:space="preserve">BOP IT NFL P4-F19</t>
  </si>
  <si>
    <t xml:space="preserve">45x13x4</t>
  </si>
  <si>
    <t xml:space="preserve">WELDING HORN WIRE FIXTURE</t>
  </si>
  <si>
    <t xml:space="preserve">Đồ gá hàn dây loa (Model Star Wars BOP IT) - hàn dây loa vào sản phẩm - Nhựa phíp</t>
  </si>
  <si>
    <t xml:space="preserve">焊喇叭线治具</t>
  </si>
  <si>
    <t xml:space="preserve">Model Star Wars BOP IT</t>
  </si>
  <si>
    <t xml:space="preserve">STAR WARS F01A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</si>
  <si>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|Model Star Wars BOP IT</t>
    </r>
    <r>
      <rPr>
        <sz val="10"/>
        <color rgb="FF000000"/>
        <rFont val="宋体"/>
        <family val="0"/>
        <charset val="134"/>
      </rPr>
      <t xml:space="preserve">型</t>
    </r>
  </si>
  <si>
    <t xml:space="preserve">T3</t>
  </si>
  <si>
    <t xml:space="preserve">25x7.5x3.5</t>
  </si>
  <si>
    <t xml:space="preserve">INSTALL THE HORN SCREWDRIVER FIXTURE</t>
  </si>
  <si>
    <t xml:space="preserve">Đồ gá lắp và vặn vít loa (Model Star Wars BOP IT) - lắp loa và vặn ốc cố định - Nhựa phíp</t>
  </si>
  <si>
    <t xml:space="preserve">装打喇叭螺丝治具</t>
  </si>
  <si>
    <t xml:space="preserve">STAR WARS F02A</t>
  </si>
  <si>
    <t xml:space="preserve">15.5x11x12.5</t>
  </si>
  <si>
    <t xml:space="preserve">SMALL BOARD SCREW FIXTURE</t>
  </si>
  <si>
    <t xml:space="preserve">Đồ gá vặn vít cho board mạch nhỏ (Model Star Wars BOP IT) - cố định board mạch nhỏ bằng vít - Nhựa phíp</t>
  </si>
  <si>
    <t xml:space="preserve">打小板螺丝治具</t>
  </si>
  <si>
    <t xml:space="preserve">STAR WARS F03A</t>
  </si>
  <si>
    <t xml:space="preserve">15.5x11x4.5</t>
  </si>
  <si>
    <t xml:space="preserve">INSTALL THE HEAD SHELL SCREW FIXTURE</t>
  </si>
  <si>
    <t xml:space="preserve">Đồ gá lắp và vặn vít vỏ đầu của sản phẩm (Model Star Wars BOP IT) - cố định vỏ đầu của sản phẩm bằng vít - Nhựa phíp</t>
  </si>
  <si>
    <t xml:space="preserve">裝打头壳螺丝治具</t>
  </si>
  <si>
    <t xml:space="preserve">STAR WARS F04A</t>
  </si>
  <si>
    <t xml:space="preserve">15.5x11x4</t>
  </si>
  <si>
    <t xml:space="preserve">SOLDER PCB LEAD FIXTURES</t>
  </si>
  <si>
    <t xml:space="preserve">Đồ gá hàn dây dẫn PCB (Model Star Wars BOP IT) - hàn dây nối vào board mạch PCB - Nhựa phíp</t>
  </si>
  <si>
    <t xml:space="preserve">焊PCB引线治具</t>
  </si>
  <si>
    <t xml:space="preserve">STAR WARS F05A</t>
  </si>
  <si>
    <t xml:space="preserve">15.5x11x11</t>
  </si>
  <si>
    <t xml:space="preserve">WELD THE KEY LEAD FIXTURE</t>
  </si>
  <si>
    <t xml:space="preserve">Đồ gá hàn dây phím (Model Star Wars BOP IT) - hàn dây nối cho các phím bấm - Nhựa phíp</t>
  </si>
  <si>
    <t xml:space="preserve">焊按键引线治具</t>
  </si>
  <si>
    <t xml:space="preserve">STAR WARS F06A</t>
  </si>
  <si>
    <t xml:space="preserve">15.5x11x10.5</t>
  </si>
  <si>
    <t xml:space="preserve">BEER NUT FIXTURE</t>
  </si>
  <si>
    <t xml:space="preserve">Đồ gá ép đai ốc (Model Star Wars BOP IT) - ép đai ốc vào chi tiết nhựa - Nhựa phíp</t>
  </si>
  <si>
    <t xml:space="preserve">啤螺母治具</t>
  </si>
  <si>
    <t xml:space="preserve">STAR WARS F07A</t>
  </si>
  <si>
    <t xml:space="preserve">15.5x11x2.5</t>
  </si>
  <si>
    <t xml:space="preserve">BEER BATTERY CELL FIXTURE</t>
  </si>
  <si>
    <t xml:space="preserve">Đồ gá ép tấm pin (Model Star Wars BOP IT) - ép tấm tiếp xúc pin vào sản phẩm - Sắt</t>
  </si>
  <si>
    <t xml:space="preserve">啤电池片治具</t>
  </si>
  <si>
    <t xml:space="preserve">STAR WARS F08A</t>
  </si>
  <si>
    <t xml:space="preserve">I RON</t>
  </si>
  <si>
    <t xml:space="preserve">16.5x8x21</t>
  </si>
  <si>
    <t xml:space="preserve">INSTALL THE TRIPOD SCREW FIXTURE</t>
  </si>
  <si>
    <t xml:space="preserve">Đồ gá lắp và vặn vít chân đế (Model Star Wars BOP IT) - cố định chân đế bằng vít - Nhựa phíp</t>
  </si>
  <si>
    <t xml:space="preserve">裝打脚架螺丝治具</t>
  </si>
  <si>
    <t xml:space="preserve">STAR WARS F09A</t>
  </si>
  <si>
    <t xml:space="preserve">10.5x11x2</t>
  </si>
  <si>
    <t xml:space="preserve">FOOT CONNECTION FRAME SCREW FIXTURE</t>
  </si>
  <si>
    <t xml:space="preserve">Đồ gá vặn vít khung kết nối chân (Model Star Wars BOP IT) - cố định khung nối giữa các chân - Nhựa phíp</t>
  </si>
  <si>
    <t xml:space="preserve">打脚连接架螺丝治具</t>
  </si>
  <si>
    <t xml:space="preserve">STAR WARS F10A</t>
  </si>
  <si>
    <t xml:space="preserve">21.5x15.5x4</t>
  </si>
  <si>
    <t xml:space="preserve">SCREW FIXTURES FOR PCBA BOARDS</t>
  </si>
  <si>
    <t xml:space="preserve">Đồ gá vặn vít board mạch PCBA (Model Star Wars BOP IT) - cố định bo mạch PCBA bằng vít - Nhựa phíp</t>
  </si>
  <si>
    <t xml:space="preserve">打PCBA板螺丝治具</t>
  </si>
  <si>
    <t xml:space="preserve">STAR WARS F11A</t>
  </si>
  <si>
    <t xml:space="preserve">15.5x11x3.5</t>
  </si>
  <si>
    <t xml:space="preserve">WELDING BATTERY WIRE FIXTURES</t>
  </si>
  <si>
    <t xml:space="preserve">Đồ gá hàn dây pin (Model Star Wars BOP IT) - hàn dây nối cho pin - Nhựa phíp</t>
  </si>
  <si>
    <t xml:space="preserve">焊电池线治具</t>
  </si>
  <si>
    <t xml:space="preserve">STAR WARS F12A</t>
  </si>
  <si>
    <t xml:space="preserve">15.5x11x1.5</t>
  </si>
  <si>
    <t xml:space="preserve">SCREWDRIVER FIXTURE FOR THE MAIN UNIT</t>
  </si>
  <si>
    <t xml:space="preserve">Đồ gá vặn vít thân sản phẩm chính (Model Star Wars BOP IT) - cố định vít trên thân sản phẩm - Nhựa phíp</t>
  </si>
  <si>
    <t xml:space="preserve">打主机螺丝治具</t>
  </si>
  <si>
    <t xml:space="preserve">STAR WARS F13A</t>
  </si>
  <si>
    <t xml:space="preserve">21.5x15.5x2.5</t>
  </si>
  <si>
    <t xml:space="preserve">BATTERY DOOR SCREW FIXTURE</t>
  </si>
  <si>
    <t xml:space="preserve">Đồ gá vặn vít cửa pin (Model Star Wars BOP IT) - cố định cửa pin bằng vít - Nhựa phíp</t>
  </si>
  <si>
    <t xml:space="preserve">打电池门螺丝治具</t>
  </si>
  <si>
    <t xml:space="preserve">STAR WARS F14A</t>
  </si>
  <si>
    <t xml:space="preserve">15.5x11x5</t>
  </si>
  <si>
    <t xml:space="preserve">USE THE CONSOLE CYCLE FIXTURE</t>
  </si>
  <si>
    <t xml:space="preserve">Đồ gá đóng chu kỳ trên thân sản phẩm (Model Star Wars BOP IT) - in chu kỳ sản xuất lên thân sản phẩm - Nhựa phíp</t>
  </si>
  <si>
    <t xml:space="preserve">打主机周期治具</t>
  </si>
  <si>
    <t xml:space="preserve">STAR WARS F15A</t>
  </si>
  <si>
    <t xml:space="preserve">15.5x11x7</t>
  </si>
  <si>
    <t xml:space="preserve">TIE UP THE WIRE FIXTURE</t>
  </si>
  <si>
    <t xml:space="preserve">Đồ gá buộc dây (Model Star Wars BOP IT) - cố định dây dẫn bằng dây rút hoặc băng dính - Nhựa phíp</t>
  </si>
  <si>
    <t xml:space="preserve">扎扎线治具</t>
  </si>
  <si>
    <t xml:space="preserve">STAR WARS F16A</t>
  </si>
  <si>
    <t xml:space="preserve">PNEUMATIC TEST STAND FIXTURE</t>
  </si>
  <si>
    <t xml:space="preserve">Đồ gá khung kiểm tra khí nén (Model Star Wars BOP IT) - dùng để kiểm tra sản phẩm bằng khí nén - Nhựa phíp</t>
  </si>
  <si>
    <t xml:space="preserve">气动测试架治具</t>
  </si>
  <si>
    <t xml:space="preserve">STAR WARS J01A</t>
  </si>
  <si>
    <t xml:space="preserve">T4</t>
  </si>
  <si>
    <t xml:space="preserve">20x22x18</t>
  </si>
  <si>
    <t xml:space="preserve">WAVE SOLDERING FIXTURE</t>
  </si>
  <si>
    <t xml:space="preserve">Đồ gá hàn sóng (Main board Model Star Wars BOP IT) - dùng trong quá trình hàn sóng cho bo mạch chính - Tấm sợi thủy tinh</t>
  </si>
  <si>
    <t xml:space="preserve">过炉治具</t>
  </si>
  <si>
    <t xml:space="preserve">WAVE SOLDERING</t>
  </si>
  <si>
    <t xml:space="preserve">Model Star Wars BOP IT (Main board)</t>
  </si>
  <si>
    <t xml:space="preserve">STARITMF01A-H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</si>
  <si>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|Model Star Wars BOP IT 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</si>
  <si>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玻纤板</t>
  </si>
  <si>
    <t xml:space="preserve">FIBERGLASS BOARD</t>
  </si>
  <si>
    <t xml:space="preserve">T6</t>
  </si>
  <si>
    <t xml:space="preserve">35X35x17</t>
  </si>
  <si>
    <t xml:space="preserve">32.5x30x2</t>
  </si>
  <si>
    <t xml:space="preserve">Đồ gá hàn sóng (Key board 1 Model Star Wars BOP IT) - dùng trong hàn sóng cho bo mạch phím 1 - Tấm sợi thủy tinh</t>
  </si>
  <si>
    <t xml:space="preserve">Model Star Wars BOP IT (Key board 1)</t>
  </si>
  <si>
    <t xml:space="preserve">STARITAF02A-B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</si>
  <si>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|Model Star Wars BOP IT (Key board 1)</t>
    </r>
    <r>
      <rPr>
        <sz val="10"/>
        <color rgb="FF000000"/>
        <rFont val="宋体"/>
        <family val="0"/>
        <charset val="134"/>
      </rPr>
      <t xml:space="preserve">型</t>
    </r>
  </si>
  <si>
    <t xml:space="preserve">T7</t>
  </si>
  <si>
    <t xml:space="preserve">35X35x12</t>
  </si>
  <si>
    <t xml:space="preserve">34x30x2</t>
  </si>
  <si>
    <t xml:space="preserve">Đồ gá hàn sóng (Key board 2 Model Star Wars BOP IT) - dùng trong hàn sóng cho bo mạch phím 2 - Tấm sợi thủy tinh</t>
  </si>
  <si>
    <t xml:space="preserve">Model Star Wars BOP IT (Key board 2)</t>
  </si>
  <si>
    <t xml:space="preserve">STARITSF03A-C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</si>
  <si>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|Model Star Wars BOP IT (Key board 2)</t>
    </r>
    <r>
      <rPr>
        <sz val="10"/>
        <color rgb="FF000000"/>
        <rFont val="宋体"/>
        <family val="0"/>
        <charset val="134"/>
      </rPr>
      <t xml:space="preserve">型</t>
    </r>
  </si>
  <si>
    <t xml:space="preserve">31x30x2</t>
  </si>
  <si>
    <t xml:space="preserve">CARBON RIBBON</t>
  </si>
  <si>
    <t xml:space="preserve">Băng mực in carbon - in nhãn cho kho nguyên vật liệu (mattrace labels) – Nhựa (Resin based)</t>
  </si>
  <si>
    <t xml:space="preserve">碳带</t>
  </si>
  <si>
    <t xml:space="preserve">USED TO PRINT MATTRACE LABELS FOR RAW MATERIAL WAREHOUSES</t>
  </si>
  <si>
    <t xml:space="preserve">WUHAN JINGCHEN INTELLIGENT IDENTIFICATION TECHNOLOGY CO., LTD</t>
  </si>
  <si>
    <r>
      <rPr>
        <sz val="10"/>
        <rFont val="Arial"/>
        <family val="0"/>
        <charset val="134"/>
      </rPr>
      <t xml:space="preserve">B32RR80-27 </t>
    </r>
    <r>
      <rPr>
        <sz val="10"/>
        <rFont val="宋体"/>
        <family val="0"/>
        <charset val="134"/>
      </rPr>
      <t xml:space="preserve">黑色</t>
    </r>
  </si>
  <si>
    <t xml:space="preserve">010-145-08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</si>
  <si>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尼龙丝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油墨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精臣牌</t>
    </r>
    <r>
      <rPr>
        <sz val="10"/>
        <color rgb="FF000000"/>
        <rFont val="Arial"/>
        <family val="0"/>
        <charset val="134"/>
      </rPr>
      <t xml:space="preserve">|B32RR80-27</t>
    </r>
  </si>
  <si>
    <t xml:space="preserve">RESIN BASED</t>
  </si>
  <si>
    <t xml:space="preserve">M1-M3</t>
  </si>
  <si>
    <t xml:space="preserve">47*47*27/48*29*23*2</t>
  </si>
  <si>
    <t xml:space="preserve">10*9.5*2.5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</si>
</sst>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jpe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pn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jpeg"/><Relationship Id="rId31" Type="http://schemas.openxmlformats.org/officeDocument/2006/relationships/image" Target="../media/image31.png"/><Relationship Id="rId32" Type="http://schemas.openxmlformats.org/officeDocument/2006/relationships/image" Target="../media/image32.jpeg"/><Relationship Id="rId33" Type="http://schemas.openxmlformats.org/officeDocument/2006/relationships/image" Target="../media/image33.png"/><Relationship Id="rId34" Type="http://schemas.openxmlformats.org/officeDocument/2006/relationships/image" Target="../media/image34.jpeg"/><Relationship Id="rId35" Type="http://schemas.openxmlformats.org/officeDocument/2006/relationships/image" Target="../media/image35.png"/><Relationship Id="rId36" Type="http://schemas.openxmlformats.org/officeDocument/2006/relationships/image" Target="../media/image36.jpeg"/><Relationship Id="rId37" Type="http://schemas.openxmlformats.org/officeDocument/2006/relationships/image" Target="../media/image37.png"/><Relationship Id="rId38" Type="http://schemas.openxmlformats.org/officeDocument/2006/relationships/image" Target="../media/image38.jpeg"/><Relationship Id="rId39" Type="http://schemas.openxmlformats.org/officeDocument/2006/relationships/image" Target="../media/image39.png"/><Relationship Id="rId40" Type="http://schemas.openxmlformats.org/officeDocument/2006/relationships/image" Target="../media/image40.jpe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png"/><Relationship Id="rId51" Type="http://schemas.openxmlformats.org/officeDocument/2006/relationships/image" Target="../media/image51.jpe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20</xdr:col>
      <xdr:colOff>951840</xdr:colOff>
      <xdr:row>4</xdr:row>
      <xdr:rowOff>533520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8636040" y="2181240"/>
          <a:ext cx="951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725400</xdr:colOff>
      <xdr:row>4</xdr:row>
      <xdr:rowOff>533520</xdr:rowOff>
    </xdr:to>
    <xdr:pic>
      <xdr:nvPicPr>
        <xdr:cNvPr id="1" name="图片 2" descr="20260516_095223"/>
        <xdr:cNvPicPr/>
      </xdr:nvPicPr>
      <xdr:blipFill>
        <a:blip r:embed="rId2"/>
        <a:stretch/>
      </xdr:blipFill>
      <xdr:spPr>
        <a:xfrm>
          <a:off x="7639560" y="2181240"/>
          <a:ext cx="7254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975960</xdr:colOff>
      <xdr:row>5</xdr:row>
      <xdr:rowOff>533160</xdr:rowOff>
    </xdr:to>
    <xdr:pic>
      <xdr:nvPicPr>
        <xdr:cNvPr id="2" name="图片 6" descr=""/>
        <xdr:cNvPicPr/>
      </xdr:nvPicPr>
      <xdr:blipFill>
        <a:blip r:embed="rId3"/>
        <a:stretch/>
      </xdr:blipFill>
      <xdr:spPr>
        <a:xfrm>
          <a:off x="8636040" y="2714760"/>
          <a:ext cx="9759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725760</xdr:colOff>
      <xdr:row>5</xdr:row>
      <xdr:rowOff>533160</xdr:rowOff>
    </xdr:to>
    <xdr:pic>
      <xdr:nvPicPr>
        <xdr:cNvPr id="3" name="图片 8" descr="20260516_095306"/>
        <xdr:cNvPicPr/>
      </xdr:nvPicPr>
      <xdr:blipFill>
        <a:blip r:embed="rId4"/>
        <a:stretch/>
      </xdr:blipFill>
      <xdr:spPr>
        <a:xfrm>
          <a:off x="7639560" y="2714760"/>
          <a:ext cx="725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932760</xdr:colOff>
      <xdr:row>6</xdr:row>
      <xdr:rowOff>533520</xdr:rowOff>
    </xdr:to>
    <xdr:pic>
      <xdr:nvPicPr>
        <xdr:cNvPr id="4" name="图片 9" descr=""/>
        <xdr:cNvPicPr/>
      </xdr:nvPicPr>
      <xdr:blipFill>
        <a:blip r:embed="rId5"/>
        <a:stretch/>
      </xdr:blipFill>
      <xdr:spPr>
        <a:xfrm>
          <a:off x="8636040" y="3247920"/>
          <a:ext cx="9327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704160</xdr:colOff>
      <xdr:row>6</xdr:row>
      <xdr:rowOff>533520</xdr:rowOff>
    </xdr:to>
    <xdr:pic>
      <xdr:nvPicPr>
        <xdr:cNvPr id="5" name="图片 10" descr="20260323_104102"/>
        <xdr:cNvPicPr/>
      </xdr:nvPicPr>
      <xdr:blipFill>
        <a:blip r:embed="rId6"/>
        <a:stretch/>
      </xdr:blipFill>
      <xdr:spPr>
        <a:xfrm>
          <a:off x="7639560" y="3247920"/>
          <a:ext cx="704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939600</xdr:colOff>
      <xdr:row>7</xdr:row>
      <xdr:rowOff>533520</xdr:rowOff>
    </xdr:to>
    <xdr:pic>
      <xdr:nvPicPr>
        <xdr:cNvPr id="6" name="图片 11" descr=""/>
        <xdr:cNvPicPr/>
      </xdr:nvPicPr>
      <xdr:blipFill>
        <a:blip r:embed="rId7"/>
        <a:stretch/>
      </xdr:blipFill>
      <xdr:spPr>
        <a:xfrm>
          <a:off x="8636040" y="3781440"/>
          <a:ext cx="939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872640</xdr:colOff>
      <xdr:row>7</xdr:row>
      <xdr:rowOff>533520</xdr:rowOff>
    </xdr:to>
    <xdr:pic>
      <xdr:nvPicPr>
        <xdr:cNvPr id="7" name="图片 12" descr="20260512_140415"/>
        <xdr:cNvPicPr/>
      </xdr:nvPicPr>
      <xdr:blipFill>
        <a:blip r:embed="rId8"/>
        <a:stretch/>
      </xdr:blipFill>
      <xdr:spPr>
        <a:xfrm>
          <a:off x="7639560" y="3781440"/>
          <a:ext cx="8726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951840</xdr:colOff>
      <xdr:row>8</xdr:row>
      <xdr:rowOff>533160</xdr:rowOff>
    </xdr:to>
    <xdr:pic>
      <xdr:nvPicPr>
        <xdr:cNvPr id="8" name="图片 13" descr=""/>
        <xdr:cNvPicPr/>
      </xdr:nvPicPr>
      <xdr:blipFill>
        <a:blip r:embed="rId9"/>
        <a:stretch/>
      </xdr:blipFill>
      <xdr:spPr>
        <a:xfrm>
          <a:off x="8636040" y="4314960"/>
          <a:ext cx="9518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705600</xdr:colOff>
      <xdr:row>8</xdr:row>
      <xdr:rowOff>533160</xdr:rowOff>
    </xdr:to>
    <xdr:pic>
      <xdr:nvPicPr>
        <xdr:cNvPr id="9" name="图片 14" descr="20260512_140821"/>
        <xdr:cNvPicPr/>
      </xdr:nvPicPr>
      <xdr:blipFill>
        <a:blip r:embed="rId10"/>
        <a:stretch/>
      </xdr:blipFill>
      <xdr:spPr>
        <a:xfrm>
          <a:off x="7639560" y="4314960"/>
          <a:ext cx="705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937080</xdr:colOff>
      <xdr:row>9</xdr:row>
      <xdr:rowOff>533520</xdr:rowOff>
    </xdr:to>
    <xdr:pic>
      <xdr:nvPicPr>
        <xdr:cNvPr id="10" name="图片 15" descr=""/>
        <xdr:cNvPicPr/>
      </xdr:nvPicPr>
      <xdr:blipFill>
        <a:blip r:embed="rId11"/>
        <a:stretch/>
      </xdr:blipFill>
      <xdr:spPr>
        <a:xfrm>
          <a:off x="8636040" y="4848120"/>
          <a:ext cx="937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706320</xdr:colOff>
      <xdr:row>9</xdr:row>
      <xdr:rowOff>533520</xdr:rowOff>
    </xdr:to>
    <xdr:pic>
      <xdr:nvPicPr>
        <xdr:cNvPr id="11" name="图片 16" descr="20260513_182738"/>
        <xdr:cNvPicPr/>
      </xdr:nvPicPr>
      <xdr:blipFill>
        <a:blip r:embed="rId12"/>
        <a:stretch/>
      </xdr:blipFill>
      <xdr:spPr>
        <a:xfrm>
          <a:off x="7639560" y="4848120"/>
          <a:ext cx="706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950760</xdr:colOff>
      <xdr:row>10</xdr:row>
      <xdr:rowOff>533520</xdr:rowOff>
    </xdr:to>
    <xdr:pic>
      <xdr:nvPicPr>
        <xdr:cNvPr id="12" name="图片 17" descr=""/>
        <xdr:cNvPicPr/>
      </xdr:nvPicPr>
      <xdr:blipFill>
        <a:blip r:embed="rId13"/>
        <a:stretch/>
      </xdr:blipFill>
      <xdr:spPr>
        <a:xfrm>
          <a:off x="8636040" y="5381640"/>
          <a:ext cx="9507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707040</xdr:colOff>
      <xdr:row>10</xdr:row>
      <xdr:rowOff>533520</xdr:rowOff>
    </xdr:to>
    <xdr:pic>
      <xdr:nvPicPr>
        <xdr:cNvPr id="13" name="图片 18" descr="20260513_182927"/>
        <xdr:cNvPicPr/>
      </xdr:nvPicPr>
      <xdr:blipFill>
        <a:blip r:embed="rId14"/>
        <a:stretch/>
      </xdr:blipFill>
      <xdr:spPr>
        <a:xfrm>
          <a:off x="7639560" y="5381640"/>
          <a:ext cx="707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946440</xdr:colOff>
      <xdr:row>11</xdr:row>
      <xdr:rowOff>533160</xdr:rowOff>
    </xdr:to>
    <xdr:pic>
      <xdr:nvPicPr>
        <xdr:cNvPr id="14" name="图片 19" descr=""/>
        <xdr:cNvPicPr/>
      </xdr:nvPicPr>
      <xdr:blipFill>
        <a:blip r:embed="rId15"/>
        <a:stretch/>
      </xdr:blipFill>
      <xdr:spPr>
        <a:xfrm>
          <a:off x="8636040" y="5915160"/>
          <a:ext cx="9464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710640</xdr:colOff>
      <xdr:row>11</xdr:row>
      <xdr:rowOff>533160</xdr:rowOff>
    </xdr:to>
    <xdr:pic>
      <xdr:nvPicPr>
        <xdr:cNvPr id="15" name="图片 20" descr="20260513_182431"/>
        <xdr:cNvPicPr/>
      </xdr:nvPicPr>
      <xdr:blipFill>
        <a:blip r:embed="rId16"/>
        <a:stretch/>
      </xdr:blipFill>
      <xdr:spPr>
        <a:xfrm>
          <a:off x="7639560" y="5915160"/>
          <a:ext cx="710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942120</xdr:colOff>
      <xdr:row>12</xdr:row>
      <xdr:rowOff>533520</xdr:rowOff>
    </xdr:to>
    <xdr:pic>
      <xdr:nvPicPr>
        <xdr:cNvPr id="16" name="图片 21" descr=""/>
        <xdr:cNvPicPr/>
      </xdr:nvPicPr>
      <xdr:blipFill>
        <a:blip r:embed="rId17"/>
        <a:stretch/>
      </xdr:blipFill>
      <xdr:spPr>
        <a:xfrm>
          <a:off x="8636040" y="6448320"/>
          <a:ext cx="9421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805680</xdr:colOff>
      <xdr:row>12</xdr:row>
      <xdr:rowOff>533520</xdr:rowOff>
    </xdr:to>
    <xdr:pic>
      <xdr:nvPicPr>
        <xdr:cNvPr id="17" name="图片 22" descr="20260512_143217"/>
        <xdr:cNvPicPr/>
      </xdr:nvPicPr>
      <xdr:blipFill>
        <a:blip r:embed="rId18"/>
        <a:stretch/>
      </xdr:blipFill>
      <xdr:spPr>
        <a:xfrm>
          <a:off x="7639560" y="6448320"/>
          <a:ext cx="805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950760</xdr:colOff>
      <xdr:row>13</xdr:row>
      <xdr:rowOff>533520</xdr:rowOff>
    </xdr:to>
    <xdr:pic>
      <xdr:nvPicPr>
        <xdr:cNvPr id="18" name="图片 23" descr=""/>
        <xdr:cNvPicPr/>
      </xdr:nvPicPr>
      <xdr:blipFill>
        <a:blip r:embed="rId19"/>
        <a:stretch/>
      </xdr:blipFill>
      <xdr:spPr>
        <a:xfrm>
          <a:off x="8636040" y="6981840"/>
          <a:ext cx="9507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705600</xdr:colOff>
      <xdr:row>13</xdr:row>
      <xdr:rowOff>533520</xdr:rowOff>
    </xdr:to>
    <xdr:pic>
      <xdr:nvPicPr>
        <xdr:cNvPr id="19" name="图片 24" descr="20260513_184856"/>
        <xdr:cNvPicPr/>
      </xdr:nvPicPr>
      <xdr:blipFill>
        <a:blip r:embed="rId20"/>
        <a:stretch/>
      </xdr:blipFill>
      <xdr:spPr>
        <a:xfrm>
          <a:off x="7639560" y="6981840"/>
          <a:ext cx="705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895320</xdr:colOff>
      <xdr:row>14</xdr:row>
      <xdr:rowOff>533160</xdr:rowOff>
    </xdr:to>
    <xdr:pic>
      <xdr:nvPicPr>
        <xdr:cNvPr id="20" name="图片 25" descr=""/>
        <xdr:cNvPicPr/>
      </xdr:nvPicPr>
      <xdr:blipFill>
        <a:blip r:embed="rId21"/>
        <a:stretch/>
      </xdr:blipFill>
      <xdr:spPr>
        <a:xfrm>
          <a:off x="8636040" y="7515360"/>
          <a:ext cx="8953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705600</xdr:colOff>
      <xdr:row>14</xdr:row>
      <xdr:rowOff>533160</xdr:rowOff>
    </xdr:to>
    <xdr:pic>
      <xdr:nvPicPr>
        <xdr:cNvPr id="21" name="图片 26" descr="20260513_185107"/>
        <xdr:cNvPicPr/>
      </xdr:nvPicPr>
      <xdr:blipFill>
        <a:blip r:embed="rId22"/>
        <a:stretch/>
      </xdr:blipFill>
      <xdr:spPr>
        <a:xfrm>
          <a:off x="7639560" y="7515360"/>
          <a:ext cx="705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937440</xdr:colOff>
      <xdr:row>15</xdr:row>
      <xdr:rowOff>533520</xdr:rowOff>
    </xdr:to>
    <xdr:pic>
      <xdr:nvPicPr>
        <xdr:cNvPr id="22" name="图片 27" descr=""/>
        <xdr:cNvPicPr/>
      </xdr:nvPicPr>
      <xdr:blipFill>
        <a:blip r:embed="rId23"/>
        <a:stretch/>
      </xdr:blipFill>
      <xdr:spPr>
        <a:xfrm>
          <a:off x="8636040" y="8048520"/>
          <a:ext cx="9374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707040</xdr:colOff>
      <xdr:row>15</xdr:row>
      <xdr:rowOff>533520</xdr:rowOff>
    </xdr:to>
    <xdr:pic>
      <xdr:nvPicPr>
        <xdr:cNvPr id="23" name="图片 28" descr="20260513_182238"/>
        <xdr:cNvPicPr/>
      </xdr:nvPicPr>
      <xdr:blipFill>
        <a:blip r:embed="rId24"/>
        <a:stretch/>
      </xdr:blipFill>
      <xdr:spPr>
        <a:xfrm>
          <a:off x="7639560" y="8048520"/>
          <a:ext cx="707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977400</xdr:colOff>
      <xdr:row>16</xdr:row>
      <xdr:rowOff>533520</xdr:rowOff>
    </xdr:to>
    <xdr:pic>
      <xdr:nvPicPr>
        <xdr:cNvPr id="24" name="图片 29" descr=""/>
        <xdr:cNvPicPr/>
      </xdr:nvPicPr>
      <xdr:blipFill>
        <a:blip r:embed="rId25"/>
        <a:stretch/>
      </xdr:blipFill>
      <xdr:spPr>
        <a:xfrm>
          <a:off x="8636040" y="8582040"/>
          <a:ext cx="977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706680</xdr:colOff>
      <xdr:row>16</xdr:row>
      <xdr:rowOff>533520</xdr:rowOff>
    </xdr:to>
    <xdr:pic>
      <xdr:nvPicPr>
        <xdr:cNvPr id="25" name="图片 30" descr="20260512_142801"/>
        <xdr:cNvPicPr/>
      </xdr:nvPicPr>
      <xdr:blipFill>
        <a:blip r:embed="rId26"/>
        <a:stretch/>
      </xdr:blipFill>
      <xdr:spPr>
        <a:xfrm>
          <a:off x="7639560" y="8582040"/>
          <a:ext cx="706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880200</xdr:colOff>
      <xdr:row>17</xdr:row>
      <xdr:rowOff>533160</xdr:rowOff>
    </xdr:to>
    <xdr:pic>
      <xdr:nvPicPr>
        <xdr:cNvPr id="26" name="图片 31" descr=""/>
        <xdr:cNvPicPr/>
      </xdr:nvPicPr>
      <xdr:blipFill>
        <a:blip r:embed="rId27"/>
        <a:stretch/>
      </xdr:blipFill>
      <xdr:spPr>
        <a:xfrm>
          <a:off x="8636040" y="9115560"/>
          <a:ext cx="8802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711720</xdr:colOff>
      <xdr:row>17</xdr:row>
      <xdr:rowOff>533160</xdr:rowOff>
    </xdr:to>
    <xdr:pic>
      <xdr:nvPicPr>
        <xdr:cNvPr id="27" name="图片 32" descr="20260512_142406"/>
        <xdr:cNvPicPr/>
      </xdr:nvPicPr>
      <xdr:blipFill>
        <a:blip r:embed="rId28"/>
        <a:stretch/>
      </xdr:blipFill>
      <xdr:spPr>
        <a:xfrm>
          <a:off x="7639560" y="9115560"/>
          <a:ext cx="711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936000</xdr:colOff>
      <xdr:row>18</xdr:row>
      <xdr:rowOff>533520</xdr:rowOff>
    </xdr:to>
    <xdr:pic>
      <xdr:nvPicPr>
        <xdr:cNvPr id="28" name="图片 33" descr=""/>
        <xdr:cNvPicPr/>
      </xdr:nvPicPr>
      <xdr:blipFill>
        <a:blip r:embed="rId29"/>
        <a:stretch/>
      </xdr:blipFill>
      <xdr:spPr>
        <a:xfrm>
          <a:off x="8636040" y="9648720"/>
          <a:ext cx="9360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706320</xdr:colOff>
      <xdr:row>18</xdr:row>
      <xdr:rowOff>533520</xdr:rowOff>
    </xdr:to>
    <xdr:pic>
      <xdr:nvPicPr>
        <xdr:cNvPr id="29" name="图片 34" descr="20260512_142140"/>
        <xdr:cNvPicPr/>
      </xdr:nvPicPr>
      <xdr:blipFill>
        <a:blip r:embed="rId30"/>
        <a:stretch/>
      </xdr:blipFill>
      <xdr:spPr>
        <a:xfrm>
          <a:off x="7639560" y="9648720"/>
          <a:ext cx="706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890640</xdr:colOff>
      <xdr:row>19</xdr:row>
      <xdr:rowOff>533520</xdr:rowOff>
    </xdr:to>
    <xdr:pic>
      <xdr:nvPicPr>
        <xdr:cNvPr id="30" name="图片 35" descr=""/>
        <xdr:cNvPicPr/>
      </xdr:nvPicPr>
      <xdr:blipFill>
        <a:blip r:embed="rId31"/>
        <a:stretch/>
      </xdr:blipFill>
      <xdr:spPr>
        <a:xfrm>
          <a:off x="8636040" y="10182240"/>
          <a:ext cx="8906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688320</xdr:colOff>
      <xdr:row>19</xdr:row>
      <xdr:rowOff>533520</xdr:rowOff>
    </xdr:to>
    <xdr:pic>
      <xdr:nvPicPr>
        <xdr:cNvPr id="31" name="图片 36" descr="20260513_183108"/>
        <xdr:cNvPicPr/>
      </xdr:nvPicPr>
      <xdr:blipFill>
        <a:blip r:embed="rId32"/>
        <a:stretch/>
      </xdr:blipFill>
      <xdr:spPr>
        <a:xfrm>
          <a:off x="7639560" y="10182240"/>
          <a:ext cx="688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964800</xdr:colOff>
      <xdr:row>20</xdr:row>
      <xdr:rowOff>533160</xdr:rowOff>
    </xdr:to>
    <xdr:pic>
      <xdr:nvPicPr>
        <xdr:cNvPr id="32" name="图片 37" descr=""/>
        <xdr:cNvPicPr/>
      </xdr:nvPicPr>
      <xdr:blipFill>
        <a:blip r:embed="rId33"/>
        <a:stretch/>
      </xdr:blipFill>
      <xdr:spPr>
        <a:xfrm>
          <a:off x="8636040" y="10715760"/>
          <a:ext cx="9648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679320</xdr:colOff>
      <xdr:row>20</xdr:row>
      <xdr:rowOff>533160</xdr:rowOff>
    </xdr:to>
    <xdr:pic>
      <xdr:nvPicPr>
        <xdr:cNvPr id="33" name="图片 38" descr="20260512_141648"/>
        <xdr:cNvPicPr/>
      </xdr:nvPicPr>
      <xdr:blipFill>
        <a:blip r:embed="rId34"/>
        <a:stretch/>
      </xdr:blipFill>
      <xdr:spPr>
        <a:xfrm>
          <a:off x="7639560" y="10715760"/>
          <a:ext cx="679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910080</xdr:colOff>
      <xdr:row>21</xdr:row>
      <xdr:rowOff>533520</xdr:rowOff>
    </xdr:to>
    <xdr:pic>
      <xdr:nvPicPr>
        <xdr:cNvPr id="34" name="图片 39" descr=""/>
        <xdr:cNvPicPr/>
      </xdr:nvPicPr>
      <xdr:blipFill>
        <a:blip r:embed="rId35"/>
        <a:stretch/>
      </xdr:blipFill>
      <xdr:spPr>
        <a:xfrm>
          <a:off x="8636040" y="11248920"/>
          <a:ext cx="910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677160</xdr:colOff>
      <xdr:row>21</xdr:row>
      <xdr:rowOff>533520</xdr:rowOff>
    </xdr:to>
    <xdr:pic>
      <xdr:nvPicPr>
        <xdr:cNvPr id="35" name="图片 40" descr="20260512_141851"/>
        <xdr:cNvPicPr/>
      </xdr:nvPicPr>
      <xdr:blipFill>
        <a:blip r:embed="rId36"/>
        <a:stretch/>
      </xdr:blipFill>
      <xdr:spPr>
        <a:xfrm>
          <a:off x="7639560" y="11248920"/>
          <a:ext cx="677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921240</xdr:colOff>
      <xdr:row>22</xdr:row>
      <xdr:rowOff>533520</xdr:rowOff>
    </xdr:to>
    <xdr:pic>
      <xdr:nvPicPr>
        <xdr:cNvPr id="36" name="图片 41" descr=""/>
        <xdr:cNvPicPr/>
      </xdr:nvPicPr>
      <xdr:blipFill>
        <a:blip r:embed="rId37"/>
        <a:stretch/>
      </xdr:blipFill>
      <xdr:spPr>
        <a:xfrm>
          <a:off x="8636040" y="11782440"/>
          <a:ext cx="921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681120</xdr:colOff>
      <xdr:row>22</xdr:row>
      <xdr:rowOff>533520</xdr:rowOff>
    </xdr:to>
    <xdr:pic>
      <xdr:nvPicPr>
        <xdr:cNvPr id="37" name="图片 42" descr="20260512_141410"/>
        <xdr:cNvPicPr/>
      </xdr:nvPicPr>
      <xdr:blipFill>
        <a:blip r:embed="rId38"/>
        <a:stretch/>
      </xdr:blipFill>
      <xdr:spPr>
        <a:xfrm>
          <a:off x="7639560" y="11782440"/>
          <a:ext cx="681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868680</xdr:colOff>
      <xdr:row>23</xdr:row>
      <xdr:rowOff>533160</xdr:rowOff>
    </xdr:to>
    <xdr:pic>
      <xdr:nvPicPr>
        <xdr:cNvPr id="38" name="图片 43" descr=""/>
        <xdr:cNvPicPr/>
      </xdr:nvPicPr>
      <xdr:blipFill>
        <a:blip r:embed="rId39"/>
        <a:stretch/>
      </xdr:blipFill>
      <xdr:spPr>
        <a:xfrm>
          <a:off x="8636040" y="12315960"/>
          <a:ext cx="8686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664920</xdr:colOff>
      <xdr:row>23</xdr:row>
      <xdr:rowOff>533160</xdr:rowOff>
    </xdr:to>
    <xdr:pic>
      <xdr:nvPicPr>
        <xdr:cNvPr id="39" name="图片 44" descr="20260513_185216"/>
        <xdr:cNvPicPr/>
      </xdr:nvPicPr>
      <xdr:blipFill>
        <a:blip r:embed="rId40"/>
        <a:stretch/>
      </xdr:blipFill>
      <xdr:spPr>
        <a:xfrm>
          <a:off x="7639560" y="12315960"/>
          <a:ext cx="664920" cy="533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19</xdr:col>
      <xdr:colOff>0</xdr:colOff>
      <xdr:row>24</xdr:row>
      <xdr:rowOff>0</xdr:rowOff>
    </xdr:from>
    <xdr:to>
      <xdr:col>19</xdr:col>
      <xdr:colOff>781200</xdr:colOff>
      <xdr:row>24</xdr:row>
      <xdr:rowOff>533520</xdr:rowOff>
    </xdr:to>
    <xdr:pic>
      <xdr:nvPicPr>
        <xdr:cNvPr id="40" name="图片 61" descr=""/>
        <xdr:cNvPicPr/>
      </xdr:nvPicPr>
      <xdr:blipFill>
        <a:blip r:embed="rId41"/>
        <a:stretch/>
      </xdr:blipFill>
      <xdr:spPr>
        <a:xfrm>
          <a:off x="7639560" y="12849120"/>
          <a:ext cx="781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360</xdr:colOff>
      <xdr:row>25</xdr:row>
      <xdr:rowOff>360</xdr:rowOff>
    </xdr:from>
    <xdr:to>
      <xdr:col>19</xdr:col>
      <xdr:colOff>807480</xdr:colOff>
      <xdr:row>26</xdr:row>
      <xdr:rowOff>360</xdr:rowOff>
    </xdr:to>
    <xdr:pic>
      <xdr:nvPicPr>
        <xdr:cNvPr id="41" name="图片 62" descr=""/>
        <xdr:cNvPicPr/>
      </xdr:nvPicPr>
      <xdr:blipFill>
        <a:blip r:embed="rId42"/>
        <a:stretch/>
      </xdr:blipFill>
      <xdr:spPr>
        <a:xfrm rot="10800000">
          <a:off x="7639920" y="13383000"/>
          <a:ext cx="8071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26</xdr:row>
      <xdr:rowOff>360</xdr:rowOff>
    </xdr:from>
    <xdr:to>
      <xdr:col>19</xdr:col>
      <xdr:colOff>792360</xdr:colOff>
      <xdr:row>26</xdr:row>
      <xdr:rowOff>532800</xdr:rowOff>
    </xdr:to>
    <xdr:pic>
      <xdr:nvPicPr>
        <xdr:cNvPr id="42" name="图片 63" descr=""/>
        <xdr:cNvPicPr/>
      </xdr:nvPicPr>
      <xdr:blipFill>
        <a:blip r:embed="rId43"/>
        <a:stretch/>
      </xdr:blipFill>
      <xdr:spPr>
        <a:xfrm rot="16200000">
          <a:off x="7769520" y="13786560"/>
          <a:ext cx="532440" cy="792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968040</xdr:colOff>
      <xdr:row>24</xdr:row>
      <xdr:rowOff>533520</xdr:rowOff>
    </xdr:to>
    <xdr:pic>
      <xdr:nvPicPr>
        <xdr:cNvPr id="43" name="图片 64" descr=""/>
        <xdr:cNvPicPr/>
      </xdr:nvPicPr>
      <xdr:blipFill>
        <a:blip r:embed="rId44"/>
        <a:stretch/>
      </xdr:blipFill>
      <xdr:spPr>
        <a:xfrm>
          <a:off x="8636040" y="12849120"/>
          <a:ext cx="968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982080</xdr:colOff>
      <xdr:row>25</xdr:row>
      <xdr:rowOff>533520</xdr:rowOff>
    </xdr:to>
    <xdr:pic>
      <xdr:nvPicPr>
        <xdr:cNvPr id="44" name="图片 65" descr=""/>
        <xdr:cNvPicPr/>
      </xdr:nvPicPr>
      <xdr:blipFill>
        <a:blip r:embed="rId45"/>
        <a:stretch/>
      </xdr:blipFill>
      <xdr:spPr>
        <a:xfrm>
          <a:off x="8636040" y="13382640"/>
          <a:ext cx="982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988920</xdr:colOff>
      <xdr:row>26</xdr:row>
      <xdr:rowOff>533160</xdr:rowOff>
    </xdr:to>
    <xdr:pic>
      <xdr:nvPicPr>
        <xdr:cNvPr id="45" name="图片 66" descr=""/>
        <xdr:cNvPicPr/>
      </xdr:nvPicPr>
      <xdr:blipFill>
        <a:blip r:embed="rId46"/>
        <a:stretch/>
      </xdr:blipFill>
      <xdr:spPr>
        <a:xfrm>
          <a:off x="8636040" y="13916160"/>
          <a:ext cx="9889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477720</xdr:colOff>
      <xdr:row>1</xdr:row>
      <xdr:rowOff>533520</xdr:rowOff>
    </xdr:to>
    <xdr:pic>
      <xdr:nvPicPr>
        <xdr:cNvPr id="46" name="图片 67" descr="20260309_151748"/>
        <xdr:cNvPicPr/>
      </xdr:nvPicPr>
      <xdr:blipFill>
        <a:blip r:embed="rId47"/>
        <a:stretch/>
      </xdr:blipFill>
      <xdr:spPr>
        <a:xfrm>
          <a:off x="7639560" y="581040"/>
          <a:ext cx="477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693720</xdr:colOff>
      <xdr:row>1</xdr:row>
      <xdr:rowOff>533520</xdr:rowOff>
    </xdr:to>
    <xdr:pic>
      <xdr:nvPicPr>
        <xdr:cNvPr id="47" name="图片 68" descr="20260601_095155"/>
        <xdr:cNvPicPr/>
      </xdr:nvPicPr>
      <xdr:blipFill>
        <a:blip r:embed="rId48"/>
        <a:stretch/>
      </xdr:blipFill>
      <xdr:spPr>
        <a:xfrm>
          <a:off x="8636040" y="581040"/>
          <a:ext cx="693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995400</xdr:colOff>
      <xdr:row>2</xdr:row>
      <xdr:rowOff>402480</xdr:rowOff>
    </xdr:to>
    <xdr:pic>
      <xdr:nvPicPr>
        <xdr:cNvPr id="48" name="图片 69" descr="20260602_143734"/>
        <xdr:cNvPicPr/>
      </xdr:nvPicPr>
      <xdr:blipFill>
        <a:blip r:embed="rId49"/>
        <a:srcRect l="-1260" t="-11189" r="1260" b="11189"/>
        <a:stretch/>
      </xdr:blipFill>
      <xdr:spPr>
        <a:xfrm>
          <a:off x="7639560" y="1114560"/>
          <a:ext cx="995400" cy="40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979200</xdr:colOff>
      <xdr:row>2</xdr:row>
      <xdr:rowOff>533160</xdr:rowOff>
    </xdr:to>
    <xdr:pic>
      <xdr:nvPicPr>
        <xdr:cNvPr id="49" name="图片 70" descr=""/>
        <xdr:cNvPicPr/>
      </xdr:nvPicPr>
      <xdr:blipFill>
        <a:blip r:embed="rId50"/>
        <a:stretch/>
      </xdr:blipFill>
      <xdr:spPr>
        <a:xfrm>
          <a:off x="8636040" y="1114560"/>
          <a:ext cx="9792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729000</xdr:colOff>
      <xdr:row>3</xdr:row>
      <xdr:rowOff>533520</xdr:rowOff>
    </xdr:to>
    <xdr:pic>
      <xdr:nvPicPr>
        <xdr:cNvPr id="50" name="图片 71" descr="20260518_091641"/>
        <xdr:cNvPicPr/>
      </xdr:nvPicPr>
      <xdr:blipFill>
        <a:blip r:embed="rId51"/>
        <a:stretch/>
      </xdr:blipFill>
      <xdr:spPr>
        <a:xfrm>
          <a:off x="7639560" y="1647720"/>
          <a:ext cx="729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976320</xdr:colOff>
      <xdr:row>3</xdr:row>
      <xdr:rowOff>533520</xdr:rowOff>
    </xdr:to>
    <xdr:pic>
      <xdr:nvPicPr>
        <xdr:cNvPr id="51" name="图片 72" descr=""/>
        <xdr:cNvPicPr/>
      </xdr:nvPicPr>
      <xdr:blipFill>
        <a:blip r:embed="rId52"/>
        <a:stretch/>
      </xdr:blipFill>
      <xdr:spPr>
        <a:xfrm>
          <a:off x="8636040" y="1647720"/>
          <a:ext cx="9763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484560</xdr:colOff>
      <xdr:row>27</xdr:row>
      <xdr:rowOff>533520</xdr:rowOff>
    </xdr:to>
    <xdr:pic>
      <xdr:nvPicPr>
        <xdr:cNvPr id="52" name="图片 3" descr=""/>
        <xdr:cNvPicPr/>
      </xdr:nvPicPr>
      <xdr:blipFill>
        <a:blip r:embed="rId53"/>
        <a:stretch/>
      </xdr:blipFill>
      <xdr:spPr>
        <a:xfrm>
          <a:off x="7639560" y="14449320"/>
          <a:ext cx="484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1329480</xdr:colOff>
      <xdr:row>27</xdr:row>
      <xdr:rowOff>533520</xdr:rowOff>
    </xdr:to>
    <xdr:pic>
      <xdr:nvPicPr>
        <xdr:cNvPr id="53" name="图片 4" descr=""/>
        <xdr:cNvPicPr/>
      </xdr:nvPicPr>
      <xdr:blipFill>
        <a:blip r:embed="rId54"/>
        <a:stretch/>
      </xdr:blipFill>
      <xdr:spPr>
        <a:xfrm>
          <a:off x="8636040" y="14449320"/>
          <a:ext cx="1329480" cy="53352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0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90" zoomScalePageLayoutView="100" workbookViewId="0">
      <pane xSplit="2" ySplit="0" topLeftCell="C1" activePane="topRight" state="frozen"/>
      <selection pane="topLeft" activeCell="A1" activeCellId="0" sqref="A1"/>
      <selection pane="topRight" activeCell="B3" activeCellId="0" sqref="B3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62.37"/>
    <col collapsed="false" customWidth="true" hidden="true" outlineLevel="0" max="3" min="3" style="2" width="17.77"/>
    <col collapsed="false" customWidth="true" hidden="true" outlineLevel="0" max="4" min="4" style="2" width="22.92"/>
    <col collapsed="false" customWidth="true" hidden="true" outlineLevel="0" max="5" min="5" style="2" width="38.87"/>
    <col collapsed="false" customWidth="false" hidden="true" outlineLevel="0" max="6" min="6" style="2" width="9.02"/>
    <col collapsed="false" customWidth="true" hidden="true" outlineLevel="0" max="7" min="7" style="2" width="20.37"/>
    <col collapsed="false" customWidth="true" hidden="true" outlineLevel="0" max="8" min="8" style="2" width="14.63"/>
    <col collapsed="false" customWidth="true" hidden="fals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9.27"/>
    <col collapsed="false" customWidth="true" hidden="true" outlineLevel="0" max="13" min="13" style="3" width="17.13"/>
    <col collapsed="false" customWidth="true" hidden="true" outlineLevel="0" max="14" min="14" style="3" width="22.93"/>
    <col collapsed="false" customWidth="true" hidden="true" outlineLevel="0" max="16" min="15" style="2" width="14.14"/>
    <col collapsed="false" customWidth="true" hidden="true" outlineLevel="0" max="17" min="17" style="2" width="12"/>
    <col collapsed="false" customWidth="true" hidden="true" outlineLevel="0" max="18" min="18" style="2" width="15.88"/>
    <col collapsed="false" customWidth="true" hidden="true" outlineLevel="0" max="19" min="19" style="2" width="15.77"/>
    <col collapsed="false" customWidth="true" hidden="false" outlineLevel="0" max="20" min="20" style="2" width="14.27"/>
    <col collapsed="false" customWidth="true" hidden="false" outlineLevel="0" max="21" min="21" style="2" width="20.58"/>
    <col collapsed="false" customWidth="true" hidden="false" outlineLevel="0" max="22" min="22" style="1" width="14.27"/>
    <col collapsed="false" customWidth="true" hidden="tru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false" outlineLevel="0" max="27" min="27" style="1" width="10.63"/>
    <col collapsed="false" customWidth="true" hidden="false" outlineLevel="0" max="28" min="28" style="6" width="11.63"/>
    <col collapsed="false" customWidth="true" hidden="false" outlineLevel="0" max="29" min="29" style="5" width="11.63"/>
    <col collapsed="false" customWidth="true" hidden="false" outlineLevel="0" max="30" min="30" style="1" width="19.63"/>
    <col collapsed="false" customWidth="true" hidden="false" outlineLevel="0" max="31" min="31" style="2" width="18.13"/>
    <col collapsed="false" customWidth="true" hidden="false" outlineLevel="0" max="32" min="32" style="2" width="22.92"/>
    <col collapsed="false" customWidth="true" hidden="false" outlineLevel="0" max="33" min="33" style="2" width="17"/>
    <col collapsed="false" customWidth="true" hidden="false" outlineLevel="0" max="34" min="34" style="2" width="11.46"/>
    <col collapsed="false" customWidth="true" hidden="false" outlineLevel="0" max="35" min="35" style="2" width="14.87"/>
    <col collapsed="false" customWidth="false" hidden="false" outlineLevel="0" max="16384" min="36" style="2" width="9"/>
  </cols>
  <sheetData>
    <row r="1" s="12" customFormat="true" ht="45.75" hidden="false" customHeight="true" outlineLevel="0" collapsed="false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0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</v>
      </c>
      <c r="AG1" s="8" t="s">
        <v>31</v>
      </c>
      <c r="AH1" s="11" t="s">
        <v>32</v>
      </c>
    </row>
    <row r="2" customFormat="false" ht="42" hidden="false" customHeight="true" outlineLevel="0" collapsed="false">
      <c r="A2" s="13" t="s">
        <v>33</v>
      </c>
      <c r="B2" s="13" t="s">
        <v>34</v>
      </c>
      <c r="C2" s="14" t="s">
        <v>35</v>
      </c>
      <c r="D2" s="13" t="s">
        <v>36</v>
      </c>
      <c r="E2" s="13" t="s">
        <v>37</v>
      </c>
      <c r="F2" s="15"/>
      <c r="G2" s="13" t="s">
        <v>38</v>
      </c>
      <c r="H2" s="13" t="s">
        <v>39</v>
      </c>
      <c r="I2" s="13" t="s">
        <v>40</v>
      </c>
      <c r="J2" s="13" t="n">
        <v>8419399090</v>
      </c>
      <c r="K2" s="13" t="n">
        <v>84193919</v>
      </c>
      <c r="L2" s="16" t="s">
        <v>41</v>
      </c>
      <c r="M2" s="15" t="s">
        <v>42</v>
      </c>
      <c r="N2" s="17" t="s">
        <v>43</v>
      </c>
      <c r="O2" s="17" t="s">
        <v>44</v>
      </c>
      <c r="P2" s="17" t="s">
        <v>45</v>
      </c>
      <c r="Q2" s="18" t="n">
        <v>46023</v>
      </c>
      <c r="R2" s="17" t="s">
        <v>46</v>
      </c>
      <c r="S2" s="17" t="s">
        <v>47</v>
      </c>
      <c r="T2" s="19"/>
      <c r="U2" s="17"/>
      <c r="V2" s="20" t="n">
        <v>1</v>
      </c>
      <c r="W2" s="21" t="n">
        <v>690</v>
      </c>
      <c r="X2" s="22" t="n">
        <f aca="false">ROUND(W2/1.13*1.08/6.8167,4)</f>
        <v>96.7431</v>
      </c>
      <c r="Y2" s="23" t="n">
        <f aca="false">ROUND(X2*V2,2)</f>
        <v>96.74</v>
      </c>
      <c r="Z2" s="20" t="s">
        <v>48</v>
      </c>
      <c r="AA2" s="20" t="n">
        <v>1</v>
      </c>
      <c r="AB2" s="24" t="n">
        <v>16.1</v>
      </c>
      <c r="AC2" s="25" t="n">
        <v>15</v>
      </c>
      <c r="AD2" s="20" t="s">
        <v>49</v>
      </c>
      <c r="AE2" s="13" t="s">
        <v>50</v>
      </c>
      <c r="AF2" s="13" t="s">
        <v>36</v>
      </c>
      <c r="AG2" s="26" t="s">
        <v>51</v>
      </c>
      <c r="AH2" s="22" t="n">
        <f aca="false">ROUND(W2/1.13*1.08,4)</f>
        <v>659.469</v>
      </c>
    </row>
    <row r="3" customFormat="false" ht="42" hidden="false" customHeight="true" outlineLevel="0" collapsed="false">
      <c r="A3" s="13" t="s">
        <v>52</v>
      </c>
      <c r="B3" s="13" t="s">
        <v>53</v>
      </c>
      <c r="C3" s="14" t="s">
        <v>54</v>
      </c>
      <c r="D3" s="13" t="s">
        <v>36</v>
      </c>
      <c r="E3" s="13" t="s">
        <v>55</v>
      </c>
      <c r="F3" s="15"/>
      <c r="G3" s="13" t="n">
        <v>11609</v>
      </c>
      <c r="H3" s="13" t="s">
        <v>39</v>
      </c>
      <c r="I3" s="13" t="s">
        <v>39</v>
      </c>
      <c r="J3" s="13" t="n">
        <v>8440102000</v>
      </c>
      <c r="K3" s="13" t="n">
        <v>84401010</v>
      </c>
      <c r="L3" s="16" t="s">
        <v>56</v>
      </c>
      <c r="M3" s="15" t="s">
        <v>57</v>
      </c>
      <c r="N3" s="17" t="s">
        <v>58</v>
      </c>
      <c r="O3" s="17" t="s">
        <v>39</v>
      </c>
      <c r="P3" s="17" t="s">
        <v>39</v>
      </c>
      <c r="Q3" s="18" t="n">
        <v>46157</v>
      </c>
      <c r="R3" s="17" t="s">
        <v>46</v>
      </c>
      <c r="S3" s="17" t="s">
        <v>47</v>
      </c>
      <c r="T3" s="19"/>
      <c r="U3" s="17"/>
      <c r="V3" s="20" t="n">
        <v>12</v>
      </c>
      <c r="W3" s="21" t="n">
        <v>404.54</v>
      </c>
      <c r="X3" s="22" t="n">
        <f aca="false">ROUND(W3/1.13*1.08/6.8167,4)</f>
        <v>56.7195</v>
      </c>
      <c r="Y3" s="23" t="n">
        <f aca="false">ROUND(X3*V3,2)</f>
        <v>680.63</v>
      </c>
      <c r="Z3" s="20"/>
      <c r="AA3" s="20"/>
      <c r="AB3" s="24"/>
      <c r="AC3" s="25" t="n">
        <v>0.1</v>
      </c>
      <c r="AD3" s="20"/>
      <c r="AE3" s="13" t="s">
        <v>59</v>
      </c>
      <c r="AF3" s="13" t="s">
        <v>36</v>
      </c>
      <c r="AG3" s="26" t="s">
        <v>51</v>
      </c>
      <c r="AH3" s="22" t="n">
        <f aca="false">ROUND(W3/1.13*1.08,4)</f>
        <v>386.64</v>
      </c>
    </row>
    <row r="4" customFormat="false" ht="42" hidden="false" customHeight="true" outlineLevel="0" collapsed="false">
      <c r="A4" s="13" t="s">
        <v>60</v>
      </c>
      <c r="B4" s="13" t="s">
        <v>61</v>
      </c>
      <c r="C4" s="14" t="s">
        <v>62</v>
      </c>
      <c r="D4" s="13" t="s">
        <v>63</v>
      </c>
      <c r="E4" s="13" t="s">
        <v>64</v>
      </c>
      <c r="F4" s="15"/>
      <c r="G4" s="13" t="s">
        <v>39</v>
      </c>
      <c r="H4" s="13" t="s">
        <v>39</v>
      </c>
      <c r="I4" s="13" t="s">
        <v>39</v>
      </c>
      <c r="J4" s="13" t="n">
        <v>7320209000</v>
      </c>
      <c r="K4" s="13" t="n">
        <v>73202090</v>
      </c>
      <c r="L4" s="16" t="s">
        <v>65</v>
      </c>
      <c r="M4" s="15" t="s">
        <v>57</v>
      </c>
      <c r="N4" s="17" t="s">
        <v>58</v>
      </c>
      <c r="O4" s="17" t="s">
        <v>39</v>
      </c>
      <c r="P4" s="17" t="s">
        <v>39</v>
      </c>
      <c r="Q4" s="18" t="n">
        <v>46157</v>
      </c>
      <c r="R4" s="17" t="s">
        <v>46</v>
      </c>
      <c r="S4" s="17" t="s">
        <v>47</v>
      </c>
      <c r="T4" s="19"/>
      <c r="U4" s="17"/>
      <c r="V4" s="20" t="n">
        <v>2</v>
      </c>
      <c r="W4" s="21" t="n">
        <v>150</v>
      </c>
      <c r="X4" s="22" t="n">
        <f aca="false">ROUND(W4/1.13*1.08/6.8167,4)</f>
        <v>21.0311</v>
      </c>
      <c r="Y4" s="23" t="n">
        <f aca="false">ROUND(X4*V4,2)</f>
        <v>42.06</v>
      </c>
      <c r="Z4" s="20" t="s">
        <v>66</v>
      </c>
      <c r="AA4" s="20" t="n">
        <v>1</v>
      </c>
      <c r="AB4" s="24" t="n">
        <v>4.4</v>
      </c>
      <c r="AC4" s="25" t="n">
        <v>1</v>
      </c>
      <c r="AD4" s="20" t="s">
        <v>67</v>
      </c>
      <c r="AE4" s="13" t="s">
        <v>68</v>
      </c>
      <c r="AF4" s="13" t="s">
        <v>63</v>
      </c>
      <c r="AG4" s="26" t="s">
        <v>69</v>
      </c>
      <c r="AH4" s="22" t="n">
        <f aca="false">ROUND(W4/1.13*1.08,4)</f>
        <v>143.3628</v>
      </c>
    </row>
    <row r="5" customFormat="false" ht="42" hidden="false" customHeight="true" outlineLevel="0" collapsed="false">
      <c r="A5" s="13" t="s">
        <v>70</v>
      </c>
      <c r="B5" s="13" t="s">
        <v>71</v>
      </c>
      <c r="C5" s="14" t="s">
        <v>72</v>
      </c>
      <c r="D5" s="13" t="s">
        <v>36</v>
      </c>
      <c r="E5" s="13" t="s">
        <v>73</v>
      </c>
      <c r="F5" s="15"/>
      <c r="G5" s="13" t="s">
        <v>74</v>
      </c>
      <c r="H5" s="13" t="s">
        <v>39</v>
      </c>
      <c r="I5" s="13" t="s">
        <v>75</v>
      </c>
      <c r="J5" s="13" t="n">
        <v>8466200090</v>
      </c>
      <c r="K5" s="13" t="n">
        <v>84662090</v>
      </c>
      <c r="L5" s="16" t="s">
        <v>76</v>
      </c>
      <c r="M5" s="15" t="s">
        <v>77</v>
      </c>
      <c r="N5" s="17" t="s">
        <v>78</v>
      </c>
      <c r="O5" s="17" t="s">
        <v>39</v>
      </c>
      <c r="P5" s="17" t="s">
        <v>39</v>
      </c>
      <c r="Q5" s="18" t="n">
        <v>46158</v>
      </c>
      <c r="R5" s="17" t="s">
        <v>46</v>
      </c>
      <c r="S5" s="17" t="s">
        <v>47</v>
      </c>
      <c r="T5" s="19"/>
      <c r="U5" s="17"/>
      <c r="V5" s="20" t="n">
        <v>1</v>
      </c>
      <c r="W5" s="21" t="n">
        <v>15</v>
      </c>
      <c r="X5" s="22" t="n">
        <f aca="false">ROUND(W5/1.13*1.08/6.8167,4)</f>
        <v>2.1031</v>
      </c>
      <c r="Y5" s="23" t="n">
        <f aca="false">ROUND(X5*V5,2)</f>
        <v>2.1</v>
      </c>
      <c r="Z5" s="20"/>
      <c r="AA5" s="20"/>
      <c r="AB5" s="24"/>
      <c r="AC5" s="25" t="n">
        <v>0.7</v>
      </c>
      <c r="AD5" s="20"/>
      <c r="AE5" s="13" t="s">
        <v>79</v>
      </c>
      <c r="AF5" s="13" t="s">
        <v>36</v>
      </c>
      <c r="AG5" s="26" t="s">
        <v>69</v>
      </c>
      <c r="AH5" s="22" t="n">
        <f aca="false">ROUND(W5/1.13*1.08,4)</f>
        <v>14.3363</v>
      </c>
    </row>
    <row r="6" customFormat="false" ht="42" hidden="false" customHeight="true" outlineLevel="0" collapsed="false">
      <c r="A6" s="13" t="s">
        <v>70</v>
      </c>
      <c r="B6" s="13" t="s">
        <v>80</v>
      </c>
      <c r="C6" s="14" t="s">
        <v>72</v>
      </c>
      <c r="D6" s="13" t="s">
        <v>36</v>
      </c>
      <c r="E6" s="13" t="s">
        <v>73</v>
      </c>
      <c r="F6" s="15"/>
      <c r="G6" s="13" t="s">
        <v>81</v>
      </c>
      <c r="H6" s="13" t="s">
        <v>39</v>
      </c>
      <c r="I6" s="13" t="s">
        <v>82</v>
      </c>
      <c r="J6" s="13" t="n">
        <v>8466200090</v>
      </c>
      <c r="K6" s="13" t="n">
        <v>84662090</v>
      </c>
      <c r="L6" s="16" t="s">
        <v>83</v>
      </c>
      <c r="M6" s="15" t="s">
        <v>77</v>
      </c>
      <c r="N6" s="17" t="s">
        <v>78</v>
      </c>
      <c r="O6" s="17" t="s">
        <v>39</v>
      </c>
      <c r="P6" s="17" t="s">
        <v>39</v>
      </c>
      <c r="Q6" s="18" t="n">
        <v>46158</v>
      </c>
      <c r="R6" s="17" t="s">
        <v>46</v>
      </c>
      <c r="S6" s="17" t="s">
        <v>47</v>
      </c>
      <c r="T6" s="19"/>
      <c r="U6" s="17"/>
      <c r="V6" s="20" t="n">
        <v>1</v>
      </c>
      <c r="W6" s="21" t="n">
        <v>15</v>
      </c>
      <c r="X6" s="22" t="n">
        <f aca="false">ROUND(W6/1.13*1.08/6.8167,4)</f>
        <v>2.1031</v>
      </c>
      <c r="Y6" s="23" t="n">
        <f aca="false">ROUND(X6*V6,2)</f>
        <v>2.1</v>
      </c>
      <c r="Z6" s="20"/>
      <c r="AA6" s="20"/>
      <c r="AB6" s="24"/>
      <c r="AC6" s="25" t="n">
        <v>0.8</v>
      </c>
      <c r="AD6" s="20"/>
      <c r="AE6" s="13" t="s">
        <v>79</v>
      </c>
      <c r="AF6" s="13" t="s">
        <v>36</v>
      </c>
      <c r="AG6" s="26" t="s">
        <v>69</v>
      </c>
      <c r="AH6" s="22" t="n">
        <f aca="false">ROUND(W6/1.13*1.08,4)</f>
        <v>14.3363</v>
      </c>
    </row>
    <row r="7" customFormat="false" ht="42" hidden="false" customHeight="true" outlineLevel="0" collapsed="false">
      <c r="A7" s="13" t="s">
        <v>84</v>
      </c>
      <c r="B7" s="13" t="s">
        <v>85</v>
      </c>
      <c r="C7" s="14" t="s">
        <v>86</v>
      </c>
      <c r="D7" s="13" t="s">
        <v>36</v>
      </c>
      <c r="E7" s="13" t="s">
        <v>73</v>
      </c>
      <c r="F7" s="15"/>
      <c r="G7" s="13" t="s">
        <v>81</v>
      </c>
      <c r="H7" s="13" t="s">
        <v>39</v>
      </c>
      <c r="I7" s="13" t="s">
        <v>87</v>
      </c>
      <c r="J7" s="13" t="n">
        <v>8466200090</v>
      </c>
      <c r="K7" s="13" t="n">
        <v>84662090</v>
      </c>
      <c r="L7" s="16" t="s">
        <v>83</v>
      </c>
      <c r="M7" s="15" t="s">
        <v>77</v>
      </c>
      <c r="N7" s="17" t="s">
        <v>78</v>
      </c>
      <c r="O7" s="17" t="s">
        <v>39</v>
      </c>
      <c r="P7" s="17" t="s">
        <v>39</v>
      </c>
      <c r="Q7" s="18" t="n">
        <v>46100</v>
      </c>
      <c r="R7" s="17" t="s">
        <v>46</v>
      </c>
      <c r="S7" s="17" t="s">
        <v>47</v>
      </c>
      <c r="T7" s="19"/>
      <c r="U7" s="17"/>
      <c r="V7" s="20" t="n">
        <v>1</v>
      </c>
      <c r="W7" s="21" t="n">
        <v>20</v>
      </c>
      <c r="X7" s="22" t="n">
        <f aca="false">ROUND(W7/1.13*1.08/6.8167,4)</f>
        <v>2.8041</v>
      </c>
      <c r="Y7" s="23" t="n">
        <f aca="false">ROUND(X7*V7,2)</f>
        <v>2.8</v>
      </c>
      <c r="Z7" s="20"/>
      <c r="AA7" s="20"/>
      <c r="AB7" s="24"/>
      <c r="AC7" s="25" t="n">
        <v>0.9</v>
      </c>
      <c r="AD7" s="20"/>
      <c r="AE7" s="13" t="s">
        <v>88</v>
      </c>
      <c r="AF7" s="13" t="s">
        <v>36</v>
      </c>
      <c r="AG7" s="26" t="s">
        <v>69</v>
      </c>
      <c r="AH7" s="22" t="n">
        <f aca="false">ROUND(W7/1.13*1.08,4)</f>
        <v>19.115</v>
      </c>
    </row>
    <row r="8" customFormat="false" ht="42" hidden="false" customHeight="true" outlineLevel="0" collapsed="false">
      <c r="A8" s="13" t="s">
        <v>89</v>
      </c>
      <c r="B8" s="13" t="s">
        <v>90</v>
      </c>
      <c r="C8" s="14" t="s">
        <v>91</v>
      </c>
      <c r="D8" s="13" t="s">
        <v>36</v>
      </c>
      <c r="E8" s="13" t="s">
        <v>73</v>
      </c>
      <c r="F8" s="15"/>
      <c r="G8" s="13" t="s">
        <v>92</v>
      </c>
      <c r="H8" s="13" t="s">
        <v>39</v>
      </c>
      <c r="I8" s="13" t="s">
        <v>93</v>
      </c>
      <c r="J8" s="13" t="n">
        <v>8466200090</v>
      </c>
      <c r="K8" s="13" t="n">
        <v>84662090</v>
      </c>
      <c r="L8" s="16" t="s">
        <v>94</v>
      </c>
      <c r="M8" s="15" t="s">
        <v>77</v>
      </c>
      <c r="N8" s="17" t="s">
        <v>78</v>
      </c>
      <c r="O8" s="17" t="s">
        <v>39</v>
      </c>
      <c r="P8" s="17" t="s">
        <v>39</v>
      </c>
      <c r="Q8" s="18" t="n">
        <v>46157</v>
      </c>
      <c r="R8" s="17" t="s">
        <v>46</v>
      </c>
      <c r="S8" s="17" t="s">
        <v>47</v>
      </c>
      <c r="T8" s="19"/>
      <c r="U8" s="17"/>
      <c r="V8" s="20" t="n">
        <v>1</v>
      </c>
      <c r="W8" s="21" t="n">
        <v>15</v>
      </c>
      <c r="X8" s="22" t="n">
        <f aca="false">ROUND(W8/1.13*1.08/6.8167,4)</f>
        <v>2.1031</v>
      </c>
      <c r="Y8" s="23" t="n">
        <f aca="false">ROUND(X8*V8,2)</f>
        <v>2.1</v>
      </c>
      <c r="Z8" s="20" t="s">
        <v>95</v>
      </c>
      <c r="AA8" s="20" t="n">
        <v>1</v>
      </c>
      <c r="AB8" s="24" t="n">
        <v>9.8</v>
      </c>
      <c r="AC8" s="25" t="n">
        <v>0.2</v>
      </c>
      <c r="AD8" s="20" t="s">
        <v>67</v>
      </c>
      <c r="AE8" s="13" t="s">
        <v>96</v>
      </c>
      <c r="AF8" s="13" t="s">
        <v>36</v>
      </c>
      <c r="AG8" s="26" t="s">
        <v>69</v>
      </c>
      <c r="AH8" s="22" t="n">
        <f aca="false">ROUND(W8/1.13*1.08,4)</f>
        <v>14.3363</v>
      </c>
    </row>
    <row r="9" customFormat="false" ht="42" hidden="false" customHeight="true" outlineLevel="0" collapsed="false">
      <c r="A9" s="13" t="s">
        <v>97</v>
      </c>
      <c r="B9" s="13" t="s">
        <v>98</v>
      </c>
      <c r="C9" s="14" t="s">
        <v>99</v>
      </c>
      <c r="D9" s="13" t="s">
        <v>36</v>
      </c>
      <c r="E9" s="13" t="s">
        <v>73</v>
      </c>
      <c r="F9" s="15"/>
      <c r="G9" s="13" t="s">
        <v>92</v>
      </c>
      <c r="H9" s="13" t="s">
        <v>39</v>
      </c>
      <c r="I9" s="13" t="s">
        <v>100</v>
      </c>
      <c r="J9" s="13" t="n">
        <v>8466200090</v>
      </c>
      <c r="K9" s="13" t="n">
        <v>84662090</v>
      </c>
      <c r="L9" s="16" t="s">
        <v>94</v>
      </c>
      <c r="M9" s="15" t="s">
        <v>77</v>
      </c>
      <c r="N9" s="17" t="s">
        <v>78</v>
      </c>
      <c r="O9" s="17" t="s">
        <v>39</v>
      </c>
      <c r="P9" s="17" t="s">
        <v>39</v>
      </c>
      <c r="Q9" s="18" t="n">
        <v>46157</v>
      </c>
      <c r="R9" s="17" t="s">
        <v>46</v>
      </c>
      <c r="S9" s="17" t="s">
        <v>47</v>
      </c>
      <c r="T9" s="19"/>
      <c r="U9" s="17"/>
      <c r="V9" s="20" t="n">
        <v>2</v>
      </c>
      <c r="W9" s="21" t="n">
        <v>15</v>
      </c>
      <c r="X9" s="22" t="n">
        <f aca="false">ROUND(W9/1.13*1.08/6.8167,4)</f>
        <v>2.1031</v>
      </c>
      <c r="Y9" s="23" t="n">
        <f aca="false">ROUND(X9*V9,2)</f>
        <v>4.21</v>
      </c>
      <c r="Z9" s="20"/>
      <c r="AA9" s="20"/>
      <c r="AB9" s="24"/>
      <c r="AC9" s="25" t="n">
        <v>0.6</v>
      </c>
      <c r="AD9" s="20"/>
      <c r="AE9" s="13" t="s">
        <v>101</v>
      </c>
      <c r="AF9" s="13" t="s">
        <v>36</v>
      </c>
      <c r="AG9" s="26" t="s">
        <v>69</v>
      </c>
      <c r="AH9" s="22" t="n">
        <f aca="false">ROUND(W9/1.13*1.08,4)</f>
        <v>14.3363</v>
      </c>
    </row>
    <row r="10" customFormat="false" ht="42" hidden="false" customHeight="true" outlineLevel="0" collapsed="false">
      <c r="A10" s="13" t="s">
        <v>102</v>
      </c>
      <c r="B10" s="13" t="s">
        <v>103</v>
      </c>
      <c r="C10" s="14" t="s">
        <v>104</v>
      </c>
      <c r="D10" s="13" t="s">
        <v>36</v>
      </c>
      <c r="E10" s="13" t="s">
        <v>73</v>
      </c>
      <c r="F10" s="15"/>
      <c r="G10" s="13" t="s">
        <v>92</v>
      </c>
      <c r="H10" s="13" t="s">
        <v>39</v>
      </c>
      <c r="I10" s="13" t="s">
        <v>105</v>
      </c>
      <c r="J10" s="13" t="n">
        <v>8466200090</v>
      </c>
      <c r="K10" s="13" t="n">
        <v>84662090</v>
      </c>
      <c r="L10" s="16" t="s">
        <v>94</v>
      </c>
      <c r="M10" s="15" t="s">
        <v>77</v>
      </c>
      <c r="N10" s="17" t="s">
        <v>78</v>
      </c>
      <c r="O10" s="17" t="s">
        <v>39</v>
      </c>
      <c r="P10" s="17" t="s">
        <v>39</v>
      </c>
      <c r="Q10" s="18" t="n">
        <v>46157</v>
      </c>
      <c r="R10" s="17" t="s">
        <v>46</v>
      </c>
      <c r="S10" s="17" t="s">
        <v>47</v>
      </c>
      <c r="T10" s="19"/>
      <c r="U10" s="17"/>
      <c r="V10" s="20" t="n">
        <v>1</v>
      </c>
      <c r="W10" s="21" t="n">
        <v>15</v>
      </c>
      <c r="X10" s="22" t="n">
        <f aca="false">ROUND(W10/1.13*1.08/6.8167,4)</f>
        <v>2.1031</v>
      </c>
      <c r="Y10" s="23" t="n">
        <f aca="false">ROUND(X10*V10,2)</f>
        <v>2.1</v>
      </c>
      <c r="Z10" s="20"/>
      <c r="AA10" s="20"/>
      <c r="AB10" s="24"/>
      <c r="AC10" s="25" t="n">
        <v>0.2</v>
      </c>
      <c r="AD10" s="20"/>
      <c r="AE10" s="13" t="s">
        <v>106</v>
      </c>
      <c r="AF10" s="13" t="s">
        <v>36</v>
      </c>
      <c r="AG10" s="26" t="s">
        <v>69</v>
      </c>
      <c r="AH10" s="22" t="n">
        <f aca="false">ROUND(W10/1.13*1.08,4)</f>
        <v>14.3363</v>
      </c>
    </row>
    <row r="11" customFormat="false" ht="42" hidden="false" customHeight="true" outlineLevel="0" collapsed="false">
      <c r="A11" s="13" t="s">
        <v>107</v>
      </c>
      <c r="B11" s="13" t="s">
        <v>108</v>
      </c>
      <c r="C11" s="14" t="s">
        <v>109</v>
      </c>
      <c r="D11" s="13" t="s">
        <v>36</v>
      </c>
      <c r="E11" s="13" t="s">
        <v>73</v>
      </c>
      <c r="F11" s="15"/>
      <c r="G11" s="13" t="s">
        <v>92</v>
      </c>
      <c r="H11" s="13" t="s">
        <v>39</v>
      </c>
      <c r="I11" s="13" t="s">
        <v>110</v>
      </c>
      <c r="J11" s="13" t="n">
        <v>8466200090</v>
      </c>
      <c r="K11" s="13" t="n">
        <v>84662090</v>
      </c>
      <c r="L11" s="16" t="s">
        <v>94</v>
      </c>
      <c r="M11" s="15" t="s">
        <v>77</v>
      </c>
      <c r="N11" s="17" t="s">
        <v>78</v>
      </c>
      <c r="O11" s="17" t="s">
        <v>39</v>
      </c>
      <c r="P11" s="17" t="s">
        <v>39</v>
      </c>
      <c r="Q11" s="18" t="n">
        <v>46157</v>
      </c>
      <c r="R11" s="17" t="s">
        <v>46</v>
      </c>
      <c r="S11" s="17" t="s">
        <v>47</v>
      </c>
      <c r="T11" s="19"/>
      <c r="U11" s="17"/>
      <c r="V11" s="20" t="n">
        <v>2</v>
      </c>
      <c r="W11" s="21" t="n">
        <v>15</v>
      </c>
      <c r="X11" s="22" t="n">
        <f aca="false">ROUND(W11/1.13*1.08/6.8167,4)</f>
        <v>2.1031</v>
      </c>
      <c r="Y11" s="23" t="n">
        <f aca="false">ROUND(X11*V11,2)</f>
        <v>4.21</v>
      </c>
      <c r="Z11" s="20"/>
      <c r="AA11" s="20"/>
      <c r="AB11" s="24"/>
      <c r="AC11" s="25" t="n">
        <v>0.4</v>
      </c>
      <c r="AD11" s="20"/>
      <c r="AE11" s="13" t="s">
        <v>111</v>
      </c>
      <c r="AF11" s="13" t="s">
        <v>36</v>
      </c>
      <c r="AG11" s="26" t="s">
        <v>69</v>
      </c>
      <c r="AH11" s="22" t="n">
        <f aca="false">ROUND(W11/1.13*1.08,4)</f>
        <v>14.3363</v>
      </c>
    </row>
    <row r="12" customFormat="false" ht="42" hidden="false" customHeight="true" outlineLevel="0" collapsed="false">
      <c r="A12" s="13" t="s">
        <v>112</v>
      </c>
      <c r="B12" s="13" t="s">
        <v>113</v>
      </c>
      <c r="C12" s="14" t="s">
        <v>114</v>
      </c>
      <c r="D12" s="13" t="s">
        <v>36</v>
      </c>
      <c r="E12" s="13" t="s">
        <v>73</v>
      </c>
      <c r="F12" s="15"/>
      <c r="G12" s="13" t="s">
        <v>92</v>
      </c>
      <c r="H12" s="13" t="s">
        <v>39</v>
      </c>
      <c r="I12" s="13" t="s">
        <v>115</v>
      </c>
      <c r="J12" s="13" t="n">
        <v>8466200090</v>
      </c>
      <c r="K12" s="13" t="n">
        <v>84662090</v>
      </c>
      <c r="L12" s="16" t="s">
        <v>94</v>
      </c>
      <c r="M12" s="15" t="s">
        <v>77</v>
      </c>
      <c r="N12" s="17" t="s">
        <v>78</v>
      </c>
      <c r="O12" s="17" t="s">
        <v>39</v>
      </c>
      <c r="P12" s="17" t="s">
        <v>39</v>
      </c>
      <c r="Q12" s="18" t="n">
        <v>46157</v>
      </c>
      <c r="R12" s="17" t="s">
        <v>46</v>
      </c>
      <c r="S12" s="17" t="s">
        <v>47</v>
      </c>
      <c r="T12" s="19"/>
      <c r="U12" s="17"/>
      <c r="V12" s="20" t="n">
        <v>2</v>
      </c>
      <c r="W12" s="21" t="n">
        <v>20</v>
      </c>
      <c r="X12" s="22" t="n">
        <f aca="false">ROUND(W12/1.13*1.08/6.8167,4)</f>
        <v>2.8041</v>
      </c>
      <c r="Y12" s="23" t="n">
        <f aca="false">ROUND(X12*V12,2)</f>
        <v>5.61</v>
      </c>
      <c r="Z12" s="20"/>
      <c r="AA12" s="20"/>
      <c r="AB12" s="24"/>
      <c r="AC12" s="25" t="n">
        <v>0.6</v>
      </c>
      <c r="AD12" s="20"/>
      <c r="AE12" s="13" t="s">
        <v>116</v>
      </c>
      <c r="AF12" s="13" t="s">
        <v>36</v>
      </c>
      <c r="AG12" s="26" t="s">
        <v>69</v>
      </c>
      <c r="AH12" s="22" t="n">
        <f aca="false">ROUND(W12/1.13*1.08,4)</f>
        <v>19.115</v>
      </c>
    </row>
    <row r="13" customFormat="false" ht="42" hidden="false" customHeight="true" outlineLevel="0" collapsed="false">
      <c r="A13" s="13" t="s">
        <v>117</v>
      </c>
      <c r="B13" s="13" t="s">
        <v>118</v>
      </c>
      <c r="C13" s="14" t="s">
        <v>119</v>
      </c>
      <c r="D13" s="13" t="s">
        <v>36</v>
      </c>
      <c r="E13" s="13" t="s">
        <v>73</v>
      </c>
      <c r="F13" s="15"/>
      <c r="G13" s="13" t="s">
        <v>92</v>
      </c>
      <c r="H13" s="13" t="s">
        <v>39</v>
      </c>
      <c r="I13" s="13" t="s">
        <v>120</v>
      </c>
      <c r="J13" s="13" t="n">
        <v>8466200090</v>
      </c>
      <c r="K13" s="13" t="n">
        <v>84662090</v>
      </c>
      <c r="L13" s="16" t="s">
        <v>94</v>
      </c>
      <c r="M13" s="15" t="s">
        <v>77</v>
      </c>
      <c r="N13" s="17" t="s">
        <v>78</v>
      </c>
      <c r="O13" s="17" t="s">
        <v>39</v>
      </c>
      <c r="P13" s="17" t="s">
        <v>39</v>
      </c>
      <c r="Q13" s="18" t="n">
        <v>46157</v>
      </c>
      <c r="R13" s="17" t="s">
        <v>46</v>
      </c>
      <c r="S13" s="17" t="s">
        <v>47</v>
      </c>
      <c r="T13" s="19"/>
      <c r="U13" s="17"/>
      <c r="V13" s="20" t="n">
        <v>2</v>
      </c>
      <c r="W13" s="21" t="n">
        <v>15</v>
      </c>
      <c r="X13" s="22" t="n">
        <f aca="false">ROUND(W13/1.13*1.08/6.8167,4)</f>
        <v>2.1031</v>
      </c>
      <c r="Y13" s="23" t="n">
        <f aca="false">ROUND(X13*V13,2)</f>
        <v>4.21</v>
      </c>
      <c r="Z13" s="20"/>
      <c r="AA13" s="20"/>
      <c r="AB13" s="24"/>
      <c r="AC13" s="25" t="n">
        <v>0.4</v>
      </c>
      <c r="AD13" s="20"/>
      <c r="AE13" s="13" t="s">
        <v>121</v>
      </c>
      <c r="AF13" s="13" t="s">
        <v>36</v>
      </c>
      <c r="AG13" s="26" t="s">
        <v>69</v>
      </c>
      <c r="AH13" s="22" t="n">
        <f aca="false">ROUND(W13/1.13*1.08,4)</f>
        <v>14.3363</v>
      </c>
    </row>
    <row r="14" customFormat="false" ht="42" hidden="false" customHeight="true" outlineLevel="0" collapsed="false">
      <c r="A14" s="13" t="s">
        <v>122</v>
      </c>
      <c r="B14" s="13" t="s">
        <v>123</v>
      </c>
      <c r="C14" s="14" t="s">
        <v>124</v>
      </c>
      <c r="D14" s="13" t="s">
        <v>36</v>
      </c>
      <c r="E14" s="13" t="s">
        <v>73</v>
      </c>
      <c r="F14" s="15"/>
      <c r="G14" s="13" t="s">
        <v>92</v>
      </c>
      <c r="H14" s="13" t="s">
        <v>39</v>
      </c>
      <c r="I14" s="13" t="s">
        <v>125</v>
      </c>
      <c r="J14" s="13" t="n">
        <v>8466200090</v>
      </c>
      <c r="K14" s="13" t="n">
        <v>84662090</v>
      </c>
      <c r="L14" s="16" t="s">
        <v>94</v>
      </c>
      <c r="M14" s="15" t="s">
        <v>77</v>
      </c>
      <c r="N14" s="17" t="s">
        <v>78</v>
      </c>
      <c r="O14" s="17" t="s">
        <v>39</v>
      </c>
      <c r="P14" s="17" t="s">
        <v>39</v>
      </c>
      <c r="Q14" s="18" t="n">
        <v>46157</v>
      </c>
      <c r="R14" s="17" t="s">
        <v>46</v>
      </c>
      <c r="S14" s="17" t="s">
        <v>47</v>
      </c>
      <c r="T14" s="19"/>
      <c r="U14" s="17"/>
      <c r="V14" s="20" t="n">
        <v>1</v>
      </c>
      <c r="W14" s="21" t="n">
        <v>15</v>
      </c>
      <c r="X14" s="22" t="n">
        <f aca="false">ROUND(W14/1.13*1.08/6.8167,4)</f>
        <v>2.1031</v>
      </c>
      <c r="Y14" s="23" t="n">
        <f aca="false">ROUND(X14*V14,2)</f>
        <v>2.1</v>
      </c>
      <c r="Z14" s="20"/>
      <c r="AA14" s="20"/>
      <c r="AB14" s="24"/>
      <c r="AC14" s="25" t="n">
        <v>0.2</v>
      </c>
      <c r="AD14" s="20"/>
      <c r="AE14" s="13" t="s">
        <v>126</v>
      </c>
      <c r="AF14" s="13" t="s">
        <v>36</v>
      </c>
      <c r="AG14" s="26" t="s">
        <v>69</v>
      </c>
      <c r="AH14" s="22" t="n">
        <f aca="false">ROUND(W14/1.13*1.08,4)</f>
        <v>14.3363</v>
      </c>
    </row>
    <row r="15" customFormat="false" ht="42" hidden="false" customHeight="true" outlineLevel="0" collapsed="false">
      <c r="A15" s="13" t="s">
        <v>127</v>
      </c>
      <c r="B15" s="13" t="s">
        <v>128</v>
      </c>
      <c r="C15" s="14" t="s">
        <v>129</v>
      </c>
      <c r="D15" s="13" t="s">
        <v>36</v>
      </c>
      <c r="E15" s="13" t="s">
        <v>73</v>
      </c>
      <c r="F15" s="15"/>
      <c r="G15" s="13" t="s">
        <v>92</v>
      </c>
      <c r="H15" s="13" t="s">
        <v>39</v>
      </c>
      <c r="I15" s="13" t="s">
        <v>130</v>
      </c>
      <c r="J15" s="13" t="n">
        <v>8466200090</v>
      </c>
      <c r="K15" s="13" t="n">
        <v>84662090</v>
      </c>
      <c r="L15" s="16" t="s">
        <v>94</v>
      </c>
      <c r="M15" s="15" t="s">
        <v>42</v>
      </c>
      <c r="N15" s="17" t="s">
        <v>131</v>
      </c>
      <c r="O15" s="17" t="s">
        <v>39</v>
      </c>
      <c r="P15" s="17" t="s">
        <v>39</v>
      </c>
      <c r="Q15" s="18" t="n">
        <v>46157</v>
      </c>
      <c r="R15" s="17" t="s">
        <v>46</v>
      </c>
      <c r="S15" s="17" t="s">
        <v>47</v>
      </c>
      <c r="T15" s="19"/>
      <c r="U15" s="17"/>
      <c r="V15" s="20" t="n">
        <v>1</v>
      </c>
      <c r="W15" s="21" t="n">
        <v>300</v>
      </c>
      <c r="X15" s="22" t="n">
        <f aca="false">ROUND(W15/1.13*1.08/6.8167,4)</f>
        <v>42.0622</v>
      </c>
      <c r="Y15" s="23" t="n">
        <f aca="false">ROUND(X15*V15,2)</f>
        <v>42.06</v>
      </c>
      <c r="Z15" s="20"/>
      <c r="AA15" s="20"/>
      <c r="AB15" s="24"/>
      <c r="AC15" s="25" t="n">
        <v>3.1</v>
      </c>
      <c r="AD15" s="20"/>
      <c r="AE15" s="13" t="s">
        <v>132</v>
      </c>
      <c r="AF15" s="13" t="s">
        <v>36</v>
      </c>
      <c r="AG15" s="26" t="s">
        <v>69</v>
      </c>
      <c r="AH15" s="22" t="n">
        <f aca="false">ROUND(W15/1.13*1.08,4)</f>
        <v>286.7257</v>
      </c>
    </row>
    <row r="16" customFormat="false" ht="42" hidden="false" customHeight="true" outlineLevel="0" collapsed="false">
      <c r="A16" s="13" t="s">
        <v>133</v>
      </c>
      <c r="B16" s="13" t="s">
        <v>134</v>
      </c>
      <c r="C16" s="14" t="s">
        <v>135</v>
      </c>
      <c r="D16" s="13" t="s">
        <v>36</v>
      </c>
      <c r="E16" s="13" t="s">
        <v>73</v>
      </c>
      <c r="F16" s="15"/>
      <c r="G16" s="13" t="s">
        <v>92</v>
      </c>
      <c r="H16" s="13" t="s">
        <v>39</v>
      </c>
      <c r="I16" s="13" t="s">
        <v>136</v>
      </c>
      <c r="J16" s="13" t="n">
        <v>8466200090</v>
      </c>
      <c r="K16" s="13" t="n">
        <v>84662090</v>
      </c>
      <c r="L16" s="16" t="s">
        <v>94</v>
      </c>
      <c r="M16" s="15" t="s">
        <v>77</v>
      </c>
      <c r="N16" s="17" t="s">
        <v>78</v>
      </c>
      <c r="O16" s="17" t="s">
        <v>39</v>
      </c>
      <c r="P16" s="17" t="s">
        <v>39</v>
      </c>
      <c r="Q16" s="18" t="n">
        <v>46157</v>
      </c>
      <c r="R16" s="17" t="s">
        <v>46</v>
      </c>
      <c r="S16" s="17" t="s">
        <v>47</v>
      </c>
      <c r="T16" s="19"/>
      <c r="U16" s="17"/>
      <c r="V16" s="20" t="n">
        <v>1</v>
      </c>
      <c r="W16" s="21" t="n">
        <v>20</v>
      </c>
      <c r="X16" s="22" t="n">
        <f aca="false">ROUND(W16/1.13*1.08/6.8167,4)</f>
        <v>2.8041</v>
      </c>
      <c r="Y16" s="23" t="n">
        <f aca="false">ROUND(X16*V16,2)</f>
        <v>2.8</v>
      </c>
      <c r="Z16" s="20"/>
      <c r="AA16" s="20"/>
      <c r="AB16" s="24"/>
      <c r="AC16" s="25" t="n">
        <v>0.2</v>
      </c>
      <c r="AD16" s="20"/>
      <c r="AE16" s="13" t="s">
        <v>137</v>
      </c>
      <c r="AF16" s="13" t="s">
        <v>36</v>
      </c>
      <c r="AG16" s="26" t="s">
        <v>69</v>
      </c>
      <c r="AH16" s="22" t="n">
        <f aca="false">ROUND(W16/1.13*1.08,4)</f>
        <v>19.115</v>
      </c>
    </row>
    <row r="17" customFormat="false" ht="42" hidden="false" customHeight="true" outlineLevel="0" collapsed="false">
      <c r="A17" s="13" t="s">
        <v>138</v>
      </c>
      <c r="B17" s="13" t="s">
        <v>139</v>
      </c>
      <c r="C17" s="14" t="s">
        <v>140</v>
      </c>
      <c r="D17" s="13" t="s">
        <v>36</v>
      </c>
      <c r="E17" s="13" t="s">
        <v>73</v>
      </c>
      <c r="F17" s="15"/>
      <c r="G17" s="13" t="s">
        <v>92</v>
      </c>
      <c r="H17" s="13" t="s">
        <v>39</v>
      </c>
      <c r="I17" s="13" t="s">
        <v>141</v>
      </c>
      <c r="J17" s="13" t="n">
        <v>8466200090</v>
      </c>
      <c r="K17" s="13" t="n">
        <v>84662090</v>
      </c>
      <c r="L17" s="16" t="s">
        <v>94</v>
      </c>
      <c r="M17" s="15" t="s">
        <v>77</v>
      </c>
      <c r="N17" s="17" t="s">
        <v>78</v>
      </c>
      <c r="O17" s="17" t="s">
        <v>39</v>
      </c>
      <c r="P17" s="17" t="s">
        <v>39</v>
      </c>
      <c r="Q17" s="18" t="n">
        <v>46157</v>
      </c>
      <c r="R17" s="17" t="s">
        <v>46</v>
      </c>
      <c r="S17" s="17" t="s">
        <v>47</v>
      </c>
      <c r="T17" s="19"/>
      <c r="U17" s="17"/>
      <c r="V17" s="20" t="n">
        <v>1</v>
      </c>
      <c r="W17" s="21" t="n">
        <v>20</v>
      </c>
      <c r="X17" s="22" t="n">
        <f aca="false">ROUND(W17/1.13*1.08/6.8167,4)</f>
        <v>2.8041</v>
      </c>
      <c r="Y17" s="23" t="n">
        <f aca="false">ROUND(X17*V17,2)</f>
        <v>2.8</v>
      </c>
      <c r="Z17" s="20"/>
      <c r="AA17" s="20"/>
      <c r="AB17" s="24"/>
      <c r="AC17" s="25" t="n">
        <v>0.4</v>
      </c>
      <c r="AD17" s="20"/>
      <c r="AE17" s="13" t="s">
        <v>142</v>
      </c>
      <c r="AF17" s="13" t="s">
        <v>36</v>
      </c>
      <c r="AG17" s="26" t="s">
        <v>69</v>
      </c>
      <c r="AH17" s="22" t="n">
        <f aca="false">ROUND(W17/1.13*1.08,4)</f>
        <v>19.115</v>
      </c>
    </row>
    <row r="18" customFormat="false" ht="42" hidden="false" customHeight="true" outlineLevel="0" collapsed="false">
      <c r="A18" s="13" t="s">
        <v>143</v>
      </c>
      <c r="B18" s="13" t="s">
        <v>144</v>
      </c>
      <c r="C18" s="14" t="s">
        <v>145</v>
      </c>
      <c r="D18" s="13" t="s">
        <v>36</v>
      </c>
      <c r="E18" s="13" t="s">
        <v>73</v>
      </c>
      <c r="F18" s="15"/>
      <c r="G18" s="13" t="s">
        <v>92</v>
      </c>
      <c r="H18" s="13" t="s">
        <v>39</v>
      </c>
      <c r="I18" s="13" t="s">
        <v>146</v>
      </c>
      <c r="J18" s="13" t="n">
        <v>8466200090</v>
      </c>
      <c r="K18" s="13" t="n">
        <v>84662090</v>
      </c>
      <c r="L18" s="16" t="s">
        <v>94</v>
      </c>
      <c r="M18" s="15" t="s">
        <v>77</v>
      </c>
      <c r="N18" s="17" t="s">
        <v>78</v>
      </c>
      <c r="O18" s="17" t="s">
        <v>39</v>
      </c>
      <c r="P18" s="17" t="s">
        <v>39</v>
      </c>
      <c r="Q18" s="18" t="n">
        <v>46157</v>
      </c>
      <c r="R18" s="17" t="s">
        <v>46</v>
      </c>
      <c r="S18" s="17" t="s">
        <v>47</v>
      </c>
      <c r="T18" s="19"/>
      <c r="U18" s="17"/>
      <c r="V18" s="20" t="n">
        <v>3</v>
      </c>
      <c r="W18" s="21" t="n">
        <v>15</v>
      </c>
      <c r="X18" s="22" t="n">
        <f aca="false">ROUND(W18/1.13*1.08/6.8167,4)</f>
        <v>2.1031</v>
      </c>
      <c r="Y18" s="23" t="n">
        <f aca="false">ROUND(X18*V18,2)</f>
        <v>6.31</v>
      </c>
      <c r="Z18" s="20"/>
      <c r="AA18" s="20"/>
      <c r="AB18" s="24"/>
      <c r="AC18" s="25" t="n">
        <v>0.6</v>
      </c>
      <c r="AD18" s="20"/>
      <c r="AE18" s="13" t="s">
        <v>147</v>
      </c>
      <c r="AF18" s="13" t="s">
        <v>36</v>
      </c>
      <c r="AG18" s="26" t="s">
        <v>69</v>
      </c>
      <c r="AH18" s="22" t="n">
        <f aca="false">ROUND(W18/1.13*1.08,4)</f>
        <v>14.3363</v>
      </c>
    </row>
    <row r="19" customFormat="false" ht="42" hidden="false" customHeight="true" outlineLevel="0" collapsed="false">
      <c r="A19" s="13" t="s">
        <v>148</v>
      </c>
      <c r="B19" s="13" t="s">
        <v>149</v>
      </c>
      <c r="C19" s="14" t="s">
        <v>150</v>
      </c>
      <c r="D19" s="13" t="s">
        <v>36</v>
      </c>
      <c r="E19" s="13" t="s">
        <v>73</v>
      </c>
      <c r="F19" s="15"/>
      <c r="G19" s="13" t="s">
        <v>92</v>
      </c>
      <c r="H19" s="13" t="s">
        <v>39</v>
      </c>
      <c r="I19" s="13" t="s">
        <v>151</v>
      </c>
      <c r="J19" s="13" t="n">
        <v>8466200090</v>
      </c>
      <c r="K19" s="13" t="n">
        <v>84662090</v>
      </c>
      <c r="L19" s="16" t="s">
        <v>94</v>
      </c>
      <c r="M19" s="15" t="s">
        <v>77</v>
      </c>
      <c r="N19" s="17" t="s">
        <v>78</v>
      </c>
      <c r="O19" s="17" t="s">
        <v>39</v>
      </c>
      <c r="P19" s="17" t="s">
        <v>39</v>
      </c>
      <c r="Q19" s="18" t="n">
        <v>46157</v>
      </c>
      <c r="R19" s="17" t="s">
        <v>46</v>
      </c>
      <c r="S19" s="17" t="s">
        <v>47</v>
      </c>
      <c r="T19" s="19"/>
      <c r="U19" s="17"/>
      <c r="V19" s="20" t="n">
        <v>2</v>
      </c>
      <c r="W19" s="21" t="n">
        <v>15</v>
      </c>
      <c r="X19" s="22" t="n">
        <f aca="false">ROUND(W19/1.13*1.08/6.8167,4)</f>
        <v>2.1031</v>
      </c>
      <c r="Y19" s="23" t="n">
        <f aca="false">ROUND(X19*V19,2)</f>
        <v>4.21</v>
      </c>
      <c r="Z19" s="20"/>
      <c r="AA19" s="20"/>
      <c r="AB19" s="24"/>
      <c r="AC19" s="25" t="n">
        <v>0.4</v>
      </c>
      <c r="AD19" s="20"/>
      <c r="AE19" s="13" t="s">
        <v>152</v>
      </c>
      <c r="AF19" s="13" t="s">
        <v>36</v>
      </c>
      <c r="AG19" s="26" t="s">
        <v>69</v>
      </c>
      <c r="AH19" s="22" t="n">
        <f aca="false">ROUND(W19/1.13*1.08,4)</f>
        <v>14.3363</v>
      </c>
    </row>
    <row r="20" customFormat="false" ht="42" hidden="false" customHeight="true" outlineLevel="0" collapsed="false">
      <c r="A20" s="13" t="s">
        <v>153</v>
      </c>
      <c r="B20" s="13" t="s">
        <v>154</v>
      </c>
      <c r="C20" s="14" t="s">
        <v>155</v>
      </c>
      <c r="D20" s="13" t="s">
        <v>36</v>
      </c>
      <c r="E20" s="13" t="s">
        <v>73</v>
      </c>
      <c r="F20" s="15"/>
      <c r="G20" s="13" t="s">
        <v>92</v>
      </c>
      <c r="H20" s="13" t="s">
        <v>39</v>
      </c>
      <c r="I20" s="13" t="s">
        <v>156</v>
      </c>
      <c r="J20" s="13" t="n">
        <v>8466200090</v>
      </c>
      <c r="K20" s="13" t="n">
        <v>84662090</v>
      </c>
      <c r="L20" s="16" t="s">
        <v>94</v>
      </c>
      <c r="M20" s="15" t="s">
        <v>77</v>
      </c>
      <c r="N20" s="17" t="s">
        <v>78</v>
      </c>
      <c r="O20" s="17" t="s">
        <v>39</v>
      </c>
      <c r="P20" s="17" t="s">
        <v>39</v>
      </c>
      <c r="Q20" s="18" t="n">
        <v>46157</v>
      </c>
      <c r="R20" s="17" t="s">
        <v>46</v>
      </c>
      <c r="S20" s="17" t="s">
        <v>47</v>
      </c>
      <c r="T20" s="19"/>
      <c r="U20" s="17"/>
      <c r="V20" s="20" t="n">
        <v>1</v>
      </c>
      <c r="W20" s="21" t="n">
        <v>20</v>
      </c>
      <c r="X20" s="22" t="n">
        <f aca="false">ROUND(W20/1.13*1.08/6.8167,4)</f>
        <v>2.8041</v>
      </c>
      <c r="Y20" s="23" t="n">
        <f aca="false">ROUND(X20*V20,2)</f>
        <v>2.8</v>
      </c>
      <c r="Z20" s="20"/>
      <c r="AA20" s="20"/>
      <c r="AB20" s="24"/>
      <c r="AC20" s="25" t="n">
        <v>0.5</v>
      </c>
      <c r="AD20" s="20"/>
      <c r="AE20" s="13" t="s">
        <v>157</v>
      </c>
      <c r="AF20" s="13" t="s">
        <v>36</v>
      </c>
      <c r="AG20" s="26" t="s">
        <v>69</v>
      </c>
      <c r="AH20" s="22" t="n">
        <f aca="false">ROUND(W20/1.13*1.08,4)</f>
        <v>19.115</v>
      </c>
    </row>
    <row r="21" customFormat="false" ht="42" hidden="false" customHeight="true" outlineLevel="0" collapsed="false">
      <c r="A21" s="13" t="s">
        <v>158</v>
      </c>
      <c r="B21" s="13" t="s">
        <v>159</v>
      </c>
      <c r="C21" s="14" t="s">
        <v>160</v>
      </c>
      <c r="D21" s="13" t="s">
        <v>36</v>
      </c>
      <c r="E21" s="13" t="s">
        <v>73</v>
      </c>
      <c r="F21" s="15"/>
      <c r="G21" s="13" t="s">
        <v>92</v>
      </c>
      <c r="H21" s="13" t="s">
        <v>39</v>
      </c>
      <c r="I21" s="13" t="s">
        <v>161</v>
      </c>
      <c r="J21" s="13" t="n">
        <v>8466200090</v>
      </c>
      <c r="K21" s="13" t="n">
        <v>84662090</v>
      </c>
      <c r="L21" s="16" t="s">
        <v>94</v>
      </c>
      <c r="M21" s="15" t="s">
        <v>77</v>
      </c>
      <c r="N21" s="17" t="s">
        <v>78</v>
      </c>
      <c r="O21" s="17" t="s">
        <v>39</v>
      </c>
      <c r="P21" s="17" t="s">
        <v>39</v>
      </c>
      <c r="Q21" s="18" t="n">
        <v>46157</v>
      </c>
      <c r="R21" s="17" t="s">
        <v>46</v>
      </c>
      <c r="S21" s="17" t="s">
        <v>47</v>
      </c>
      <c r="T21" s="19"/>
      <c r="U21" s="17"/>
      <c r="V21" s="20" t="n">
        <v>1</v>
      </c>
      <c r="W21" s="21" t="n">
        <v>20</v>
      </c>
      <c r="X21" s="22" t="n">
        <f aca="false">ROUND(W21/1.13*1.08/6.8167,4)</f>
        <v>2.8041</v>
      </c>
      <c r="Y21" s="23" t="n">
        <f aca="false">ROUND(X21*V21,2)</f>
        <v>2.8</v>
      </c>
      <c r="Z21" s="20"/>
      <c r="AA21" s="20"/>
      <c r="AB21" s="24"/>
      <c r="AC21" s="25" t="n">
        <v>0.2</v>
      </c>
      <c r="AD21" s="20"/>
      <c r="AE21" s="13" t="s">
        <v>162</v>
      </c>
      <c r="AF21" s="13" t="s">
        <v>36</v>
      </c>
      <c r="AG21" s="26" t="s">
        <v>69</v>
      </c>
      <c r="AH21" s="22" t="n">
        <f aca="false">ROUND(W21/1.13*1.08,4)</f>
        <v>19.115</v>
      </c>
    </row>
    <row r="22" customFormat="false" ht="42" hidden="false" customHeight="true" outlineLevel="0" collapsed="false">
      <c r="A22" s="13" t="s">
        <v>163</v>
      </c>
      <c r="B22" s="13" t="s">
        <v>164</v>
      </c>
      <c r="C22" s="14" t="s">
        <v>165</v>
      </c>
      <c r="D22" s="13" t="s">
        <v>36</v>
      </c>
      <c r="E22" s="13" t="s">
        <v>73</v>
      </c>
      <c r="F22" s="15"/>
      <c r="G22" s="13" t="s">
        <v>92</v>
      </c>
      <c r="H22" s="13" t="s">
        <v>39</v>
      </c>
      <c r="I22" s="13" t="s">
        <v>166</v>
      </c>
      <c r="J22" s="13" t="n">
        <v>8466200090</v>
      </c>
      <c r="K22" s="13" t="n">
        <v>84662090</v>
      </c>
      <c r="L22" s="16" t="s">
        <v>94</v>
      </c>
      <c r="M22" s="15" t="s">
        <v>77</v>
      </c>
      <c r="N22" s="17" t="s">
        <v>78</v>
      </c>
      <c r="O22" s="17" t="s">
        <v>39</v>
      </c>
      <c r="P22" s="17" t="s">
        <v>39</v>
      </c>
      <c r="Q22" s="18" t="n">
        <v>46157</v>
      </c>
      <c r="R22" s="17" t="s">
        <v>46</v>
      </c>
      <c r="S22" s="17" t="s">
        <v>47</v>
      </c>
      <c r="T22" s="19"/>
      <c r="U22" s="17"/>
      <c r="V22" s="20" t="n">
        <v>1</v>
      </c>
      <c r="W22" s="21" t="n">
        <v>15</v>
      </c>
      <c r="X22" s="22" t="n">
        <f aca="false">ROUND(W22/1.13*1.08/6.8167,4)</f>
        <v>2.1031</v>
      </c>
      <c r="Y22" s="23" t="n">
        <f aca="false">ROUND(X22*V22,2)</f>
        <v>2.1</v>
      </c>
      <c r="Z22" s="20"/>
      <c r="AA22" s="20"/>
      <c r="AB22" s="24"/>
      <c r="AC22" s="25" t="n">
        <v>0.2</v>
      </c>
      <c r="AD22" s="20"/>
      <c r="AE22" s="13" t="s">
        <v>167</v>
      </c>
      <c r="AF22" s="13" t="s">
        <v>36</v>
      </c>
      <c r="AG22" s="26" t="s">
        <v>69</v>
      </c>
      <c r="AH22" s="22" t="n">
        <f aca="false">ROUND(W22/1.13*1.08,4)</f>
        <v>14.3363</v>
      </c>
    </row>
    <row r="23" customFormat="false" ht="42" hidden="false" customHeight="true" outlineLevel="0" collapsed="false">
      <c r="A23" s="13" t="s">
        <v>168</v>
      </c>
      <c r="B23" s="13" t="s">
        <v>169</v>
      </c>
      <c r="C23" s="14" t="s">
        <v>170</v>
      </c>
      <c r="D23" s="13" t="s">
        <v>36</v>
      </c>
      <c r="E23" s="13" t="s">
        <v>73</v>
      </c>
      <c r="F23" s="15"/>
      <c r="G23" s="13" t="s">
        <v>92</v>
      </c>
      <c r="H23" s="13" t="s">
        <v>39</v>
      </c>
      <c r="I23" s="13" t="s">
        <v>171</v>
      </c>
      <c r="J23" s="13" t="n">
        <v>8466200090</v>
      </c>
      <c r="K23" s="13" t="n">
        <v>84662090</v>
      </c>
      <c r="L23" s="16" t="s">
        <v>94</v>
      </c>
      <c r="M23" s="15" t="s">
        <v>77</v>
      </c>
      <c r="N23" s="17" t="s">
        <v>78</v>
      </c>
      <c r="O23" s="17" t="s">
        <v>39</v>
      </c>
      <c r="P23" s="17" t="s">
        <v>39</v>
      </c>
      <c r="Q23" s="18" t="n">
        <v>46157</v>
      </c>
      <c r="R23" s="17" t="s">
        <v>46</v>
      </c>
      <c r="S23" s="17" t="s">
        <v>47</v>
      </c>
      <c r="T23" s="19"/>
      <c r="U23" s="17"/>
      <c r="V23" s="20" t="n">
        <v>3</v>
      </c>
      <c r="W23" s="21" t="n">
        <v>15</v>
      </c>
      <c r="X23" s="22" t="n">
        <f aca="false">ROUND(W23/1.13*1.08/6.8167,4)</f>
        <v>2.1031</v>
      </c>
      <c r="Y23" s="23" t="n">
        <f aca="false">ROUND(X23*V23,2)</f>
        <v>6.31</v>
      </c>
      <c r="Z23" s="20"/>
      <c r="AA23" s="20"/>
      <c r="AB23" s="24"/>
      <c r="AC23" s="25" t="n">
        <v>0.6</v>
      </c>
      <c r="AD23" s="20"/>
      <c r="AE23" s="13" t="s">
        <v>162</v>
      </c>
      <c r="AF23" s="13" t="s">
        <v>36</v>
      </c>
      <c r="AG23" s="26" t="s">
        <v>69</v>
      </c>
      <c r="AH23" s="22" t="n">
        <f aca="false">ROUND(W23/1.13*1.08,4)</f>
        <v>14.3363</v>
      </c>
    </row>
    <row r="24" customFormat="false" ht="42" hidden="false" customHeight="true" outlineLevel="0" collapsed="false">
      <c r="A24" s="13" t="s">
        <v>172</v>
      </c>
      <c r="B24" s="13" t="s">
        <v>173</v>
      </c>
      <c r="C24" s="14" t="s">
        <v>174</v>
      </c>
      <c r="D24" s="13" t="s">
        <v>36</v>
      </c>
      <c r="E24" s="13" t="s">
        <v>73</v>
      </c>
      <c r="F24" s="15"/>
      <c r="G24" s="13" t="s">
        <v>92</v>
      </c>
      <c r="H24" s="13" t="s">
        <v>39</v>
      </c>
      <c r="I24" s="13" t="s">
        <v>175</v>
      </c>
      <c r="J24" s="13" t="n">
        <v>8466200090</v>
      </c>
      <c r="K24" s="13" t="n">
        <v>84662090</v>
      </c>
      <c r="L24" s="16" t="s">
        <v>94</v>
      </c>
      <c r="M24" s="15" t="s">
        <v>77</v>
      </c>
      <c r="N24" s="17" t="s">
        <v>78</v>
      </c>
      <c r="O24" s="17" t="s">
        <v>39</v>
      </c>
      <c r="P24" s="17" t="s">
        <v>39</v>
      </c>
      <c r="Q24" s="18" t="n">
        <v>46157</v>
      </c>
      <c r="R24" s="17" t="s">
        <v>46</v>
      </c>
      <c r="S24" s="17" t="s">
        <v>47</v>
      </c>
      <c r="T24" s="19"/>
      <c r="U24" s="17"/>
      <c r="V24" s="20" t="n">
        <v>3</v>
      </c>
      <c r="W24" s="21" t="n">
        <v>300</v>
      </c>
      <c r="X24" s="22" t="n">
        <f aca="false">ROUND(W24/1.13*1.08/6.8167,4)</f>
        <v>42.0622</v>
      </c>
      <c r="Y24" s="23" t="n">
        <f aca="false">ROUND(X24*V24,2)</f>
        <v>126.19</v>
      </c>
      <c r="Z24" s="20" t="s">
        <v>176</v>
      </c>
      <c r="AA24" s="20" t="n">
        <v>1</v>
      </c>
      <c r="AB24" s="24" t="n">
        <v>8.8</v>
      </c>
      <c r="AC24" s="25" t="n">
        <v>7.8</v>
      </c>
      <c r="AD24" s="20" t="s">
        <v>67</v>
      </c>
      <c r="AE24" s="13" t="s">
        <v>177</v>
      </c>
      <c r="AF24" s="13" t="s">
        <v>36</v>
      </c>
      <c r="AG24" s="26" t="s">
        <v>69</v>
      </c>
      <c r="AH24" s="22" t="n">
        <f aca="false">ROUND(W24/1.13*1.08,4)</f>
        <v>286.7257</v>
      </c>
    </row>
    <row r="25" customFormat="false" ht="42" hidden="false" customHeight="true" outlineLevel="0" collapsed="false">
      <c r="A25" s="13" t="s">
        <v>178</v>
      </c>
      <c r="B25" s="13" t="s">
        <v>179</v>
      </c>
      <c r="C25" s="14" t="s">
        <v>180</v>
      </c>
      <c r="D25" s="13" t="s">
        <v>181</v>
      </c>
      <c r="E25" s="13" t="s">
        <v>73</v>
      </c>
      <c r="F25" s="15"/>
      <c r="G25" s="13" t="s">
        <v>182</v>
      </c>
      <c r="H25" s="13" t="s">
        <v>39</v>
      </c>
      <c r="I25" s="13" t="s">
        <v>183</v>
      </c>
      <c r="J25" s="13" t="n">
        <v>8466200090</v>
      </c>
      <c r="K25" s="13" t="n">
        <v>84662090</v>
      </c>
      <c r="L25" s="16" t="s">
        <v>184</v>
      </c>
      <c r="M25" s="15" t="s">
        <v>185</v>
      </c>
      <c r="N25" s="17" t="s">
        <v>186</v>
      </c>
      <c r="O25" s="17" t="s">
        <v>39</v>
      </c>
      <c r="P25" s="17" t="s">
        <v>39</v>
      </c>
      <c r="Q25" s="18" t="n">
        <v>46170</v>
      </c>
      <c r="R25" s="17" t="s">
        <v>46</v>
      </c>
      <c r="S25" s="17" t="s">
        <v>47</v>
      </c>
      <c r="T25" s="19"/>
      <c r="U25" s="17"/>
      <c r="V25" s="20" t="n">
        <v>8</v>
      </c>
      <c r="W25" s="21" t="n">
        <v>300</v>
      </c>
      <c r="X25" s="22" t="n">
        <f aca="false">ROUND(W25/1.13*1.08/6.8167,4)</f>
        <v>42.0622</v>
      </c>
      <c r="Y25" s="23" t="n">
        <f aca="false">ROUND(X25*V25,2)</f>
        <v>336.5</v>
      </c>
      <c r="Z25" s="20" t="s">
        <v>187</v>
      </c>
      <c r="AA25" s="20" t="n">
        <v>1</v>
      </c>
      <c r="AB25" s="24" t="n">
        <v>10.7</v>
      </c>
      <c r="AC25" s="25" t="n">
        <v>10</v>
      </c>
      <c r="AD25" s="20" t="s">
        <v>188</v>
      </c>
      <c r="AE25" s="13" t="s">
        <v>189</v>
      </c>
      <c r="AF25" s="13" t="s">
        <v>181</v>
      </c>
      <c r="AG25" s="26" t="s">
        <v>69</v>
      </c>
      <c r="AH25" s="22" t="n">
        <f aca="false">ROUND(W25/1.13*1.08,4)</f>
        <v>286.7257</v>
      </c>
    </row>
    <row r="26" customFormat="false" ht="42" hidden="false" customHeight="true" outlineLevel="0" collapsed="false">
      <c r="A26" s="13" t="s">
        <v>178</v>
      </c>
      <c r="B26" s="13" t="s">
        <v>190</v>
      </c>
      <c r="C26" s="14" t="s">
        <v>180</v>
      </c>
      <c r="D26" s="13" t="s">
        <v>181</v>
      </c>
      <c r="E26" s="13" t="s">
        <v>73</v>
      </c>
      <c r="F26" s="15"/>
      <c r="G26" s="13" t="s">
        <v>191</v>
      </c>
      <c r="H26" s="13" t="s">
        <v>39</v>
      </c>
      <c r="I26" s="13" t="s">
        <v>192</v>
      </c>
      <c r="J26" s="13" t="n">
        <v>8466200090</v>
      </c>
      <c r="K26" s="13" t="n">
        <v>84662090</v>
      </c>
      <c r="L26" s="16" t="s">
        <v>193</v>
      </c>
      <c r="M26" s="15" t="s">
        <v>185</v>
      </c>
      <c r="N26" s="17" t="s">
        <v>186</v>
      </c>
      <c r="O26" s="17" t="s">
        <v>39</v>
      </c>
      <c r="P26" s="17" t="s">
        <v>39</v>
      </c>
      <c r="Q26" s="18" t="n">
        <v>46170</v>
      </c>
      <c r="R26" s="17" t="s">
        <v>46</v>
      </c>
      <c r="S26" s="17" t="s">
        <v>47</v>
      </c>
      <c r="T26" s="19"/>
      <c r="U26" s="17"/>
      <c r="V26" s="20" t="n">
        <v>2</v>
      </c>
      <c r="W26" s="21" t="n">
        <v>300</v>
      </c>
      <c r="X26" s="22" t="n">
        <f aca="false">ROUND(W26/1.13*1.08/6.8167,4)</f>
        <v>42.0622</v>
      </c>
      <c r="Y26" s="23" t="n">
        <f aca="false">ROUND(X26*V26,2)</f>
        <v>84.12</v>
      </c>
      <c r="Z26" s="20" t="s">
        <v>194</v>
      </c>
      <c r="AA26" s="20" t="n">
        <v>1</v>
      </c>
      <c r="AB26" s="24" t="n">
        <v>6.04</v>
      </c>
      <c r="AC26" s="25" t="n">
        <v>2.34</v>
      </c>
      <c r="AD26" s="24" t="s">
        <v>195</v>
      </c>
      <c r="AE26" s="13" t="s">
        <v>196</v>
      </c>
      <c r="AF26" s="13" t="s">
        <v>181</v>
      </c>
      <c r="AG26" s="26" t="s">
        <v>69</v>
      </c>
      <c r="AH26" s="22" t="n">
        <f aca="false">ROUND(W26/1.13*1.08,4)</f>
        <v>286.7257</v>
      </c>
    </row>
    <row r="27" customFormat="false" ht="42" hidden="false" customHeight="true" outlineLevel="0" collapsed="false">
      <c r="A27" s="13" t="s">
        <v>178</v>
      </c>
      <c r="B27" s="13" t="s">
        <v>197</v>
      </c>
      <c r="C27" s="14" t="s">
        <v>180</v>
      </c>
      <c r="D27" s="13" t="s">
        <v>181</v>
      </c>
      <c r="E27" s="13" t="s">
        <v>73</v>
      </c>
      <c r="F27" s="15"/>
      <c r="G27" s="13" t="s">
        <v>198</v>
      </c>
      <c r="H27" s="13" t="s">
        <v>39</v>
      </c>
      <c r="I27" s="13" t="s">
        <v>199</v>
      </c>
      <c r="J27" s="13" t="n">
        <v>8466200090</v>
      </c>
      <c r="K27" s="13" t="n">
        <v>84662090</v>
      </c>
      <c r="L27" s="16" t="s">
        <v>200</v>
      </c>
      <c r="M27" s="15" t="s">
        <v>185</v>
      </c>
      <c r="N27" s="17" t="s">
        <v>186</v>
      </c>
      <c r="O27" s="17" t="s">
        <v>39</v>
      </c>
      <c r="P27" s="17" t="s">
        <v>39</v>
      </c>
      <c r="Q27" s="18" t="n">
        <v>46170</v>
      </c>
      <c r="R27" s="17" t="s">
        <v>46</v>
      </c>
      <c r="S27" s="17" t="s">
        <v>47</v>
      </c>
      <c r="T27" s="19"/>
      <c r="U27" s="17"/>
      <c r="V27" s="20" t="n">
        <v>3</v>
      </c>
      <c r="W27" s="21" t="n">
        <v>300</v>
      </c>
      <c r="X27" s="22" t="n">
        <f aca="false">ROUND(W27/1.13*1.08/6.8167,4)</f>
        <v>42.0622</v>
      </c>
      <c r="Y27" s="23" t="n">
        <f aca="false">ROUND(X27*V27,2)</f>
        <v>126.19</v>
      </c>
      <c r="Z27" s="20"/>
      <c r="AA27" s="20"/>
      <c r="AB27" s="24"/>
      <c r="AC27" s="25" t="n">
        <v>3</v>
      </c>
      <c r="AD27" s="24"/>
      <c r="AE27" s="13" t="s">
        <v>201</v>
      </c>
      <c r="AF27" s="13" t="s">
        <v>181</v>
      </c>
      <c r="AG27" s="26" t="s">
        <v>69</v>
      </c>
      <c r="AH27" s="22" t="n">
        <f aca="false">ROUND(W27/1.13*1.08,4)</f>
        <v>286.7257</v>
      </c>
    </row>
    <row r="28" customFormat="false" ht="42" hidden="false" customHeight="true" outlineLevel="0" collapsed="false">
      <c r="A28" s="13" t="s">
        <v>202</v>
      </c>
      <c r="B28" s="13" t="s">
        <v>203</v>
      </c>
      <c r="C28" s="14" t="s">
        <v>204</v>
      </c>
      <c r="D28" s="13" t="s">
        <v>205</v>
      </c>
      <c r="E28" s="13" t="s">
        <v>206</v>
      </c>
      <c r="F28" s="15"/>
      <c r="G28" s="13" t="s">
        <v>207</v>
      </c>
      <c r="H28" s="13" t="s">
        <v>39</v>
      </c>
      <c r="I28" s="13" t="s">
        <v>208</v>
      </c>
      <c r="J28" s="13" t="n">
        <v>9612100000</v>
      </c>
      <c r="K28" s="13" t="n">
        <v>96121090</v>
      </c>
      <c r="L28" s="16" t="s">
        <v>209</v>
      </c>
      <c r="M28" s="15"/>
      <c r="N28" s="17" t="s">
        <v>210</v>
      </c>
      <c r="O28" s="17" t="s">
        <v>39</v>
      </c>
      <c r="P28" s="17" t="s">
        <v>39</v>
      </c>
      <c r="Q28" s="18" t="n">
        <v>46132</v>
      </c>
      <c r="R28" s="17" t="s">
        <v>46</v>
      </c>
      <c r="S28" s="17" t="s">
        <v>47</v>
      </c>
      <c r="T28" s="19"/>
      <c r="U28" s="17"/>
      <c r="V28" s="20" t="n">
        <v>150</v>
      </c>
      <c r="W28" s="21" t="n">
        <v>45</v>
      </c>
      <c r="X28" s="22" t="n">
        <f aca="false">ROUND(W28/1.13*1.08/6.8167,4)</f>
        <v>6.3093</v>
      </c>
      <c r="Y28" s="23" t="n">
        <f aca="false">ROUND(X28*V28,2)</f>
        <v>946.4</v>
      </c>
      <c r="Z28" s="20" t="s">
        <v>211</v>
      </c>
      <c r="AA28" s="20" t="n">
        <v>3</v>
      </c>
      <c r="AB28" s="24" t="n">
        <v>14</v>
      </c>
      <c r="AC28" s="25" t="n">
        <v>12.75</v>
      </c>
      <c r="AD28" s="20" t="s">
        <v>212</v>
      </c>
      <c r="AE28" s="13" t="s">
        <v>213</v>
      </c>
      <c r="AF28" s="13" t="s">
        <v>205</v>
      </c>
      <c r="AG28" s="26" t="s">
        <v>69</v>
      </c>
      <c r="AH28" s="22" t="n">
        <f aca="false">ROUND(W28/1.13*1.08,4)</f>
        <v>43.0088</v>
      </c>
    </row>
    <row r="29" customFormat="false" ht="42" hidden="false" customHeight="tru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8"/>
      <c r="W29" s="27"/>
      <c r="X29" s="27"/>
      <c r="Y29" s="27"/>
      <c r="Z29" s="28"/>
      <c r="AA29" s="27"/>
      <c r="AB29" s="27"/>
      <c r="AC29" s="27"/>
      <c r="AD29" s="27"/>
      <c r="AE29" s="27"/>
      <c r="AF29" s="27"/>
      <c r="AG29" s="27"/>
      <c r="AH29" s="27"/>
    </row>
    <row r="30" customFormat="false" ht="36" hidden="false" customHeight="true" outlineLevel="0" collapsed="false">
      <c r="V30" s="1" t="n">
        <f aca="false">SUM(V2:V29)</f>
        <v>209</v>
      </c>
      <c r="Y30" s="5" t="n">
        <f aca="false">SUM(Y2:Y29)</f>
        <v>2542.56</v>
      </c>
      <c r="AA30" s="1" t="n">
        <f aca="false">SUM(AA2:AA28)</f>
        <v>9</v>
      </c>
      <c r="AB30" s="1" t="n">
        <f aca="false">SUM(AB2:AB28)</f>
        <v>69.84</v>
      </c>
      <c r="AC30" s="2" t="n">
        <f aca="false">SUM(AC2:AC29)</f>
        <v>63.19</v>
      </c>
    </row>
  </sheetData>
  <autoFilter ref="A1:AH30"/>
  <mergeCells count="16">
    <mergeCell ref="Z2:Z3"/>
    <mergeCell ref="AA2:AA3"/>
    <mergeCell ref="AB2:AB3"/>
    <mergeCell ref="AD2:AD3"/>
    <mergeCell ref="Z4:Z7"/>
    <mergeCell ref="AA4:AA7"/>
    <mergeCell ref="AB4:AB7"/>
    <mergeCell ref="AD4:AD7"/>
    <mergeCell ref="Z8:Z23"/>
    <mergeCell ref="AA8:AA23"/>
    <mergeCell ref="AB8:AB23"/>
    <mergeCell ref="AD8:AD23"/>
    <mergeCell ref="Z26:Z27"/>
    <mergeCell ref="AA26:AA27"/>
    <mergeCell ref="AB26:AB27"/>
    <mergeCell ref="AD26:AD27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2026-06-12T11:35:42Z</cp:lastPrinted>
  <dcterms:modified xsi:type="dcterms:W3CDTF">2026-06-12T11:38:41Z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