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jpeg" ContentType="image/jpeg"/>
  <Override PartName="/xl/media/image14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50706" sheetId="1" state="visible" r:id="rId3"/>
  </sheets>
  <definedNames>
    <definedName function="false" hidden="true" localSheetId="0" name="_xlnm._FilterDatabase" vbProcedure="false">M20250706!$A$1:$AI$9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X4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1%普票
</t>
        </r>
      </text>
    </comment>
  </commentList>
</comments>
</file>

<file path=xl/sharedStrings.xml><?xml version="1.0" encoding="utf-8"?>
<sst xmlns="http://schemas.openxmlformats.org/spreadsheetml/2006/main" count="174" uniqueCount="111">
  <si>
    <t xml:space="preserve">1) ENGLISH ITEM NAME
 (ex : OOOO machine)</t>
  </si>
  <si>
    <r>
      <rPr>
        <b val="true"/>
        <sz val="12"/>
        <color rgb="FF000000"/>
        <rFont val="Arial"/>
        <family val="2"/>
        <charset val="1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</si>
  <si>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</si>
  <si>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</si>
  <si>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</si>
  <si>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</si>
  <si>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</si>
  <si>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</si>
  <si>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</si>
  <si>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</si>
  <si>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</si>
  <si>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</si>
  <si>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</si>
  <si>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</si>
  <si>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</si>
  <si>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</si>
  <si>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</si>
  <si>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</si>
  <si>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</si>
  <si>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</si>
  <si>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</si>
  <si>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</si>
  <si>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</si>
  <si>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</si>
  <si>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</si>
  <si>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</si>
  <si>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</si>
  <si>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</si>
  <si>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2"/>
        <charset val="1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2"/>
        <charset val="1"/>
      </rPr>
      <t xml:space="preserve">CM)</t>
    </r>
  </si>
  <si>
    <r>
      <rPr>
        <b val="true"/>
        <sz val="12"/>
        <color rgb="FF000000"/>
        <rFont val="Arial"/>
        <family val="2"/>
        <charset val="1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</si>
  <si>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2"/>
        <charset val="1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</si>
  <si>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2"/>
        <charset val="1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</si>
  <si>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LABEL PAPER</t>
  </si>
  <si>
    <t xml:space="preserve">Giấy đã quét chất kết dính, chưa in, dùng để in Tem Barcode, kt: 60x40mm, 180 ch/cuộn. Hàng mới 100%</t>
  </si>
  <si>
    <t xml:space="preserve">标签纸</t>
  </si>
  <si>
    <t xml:space="preserve">SHENZHEN SHENGTIANXIN PRINTING CO., LTD</t>
  </si>
  <si>
    <t xml:space="preserve">60*40mm</t>
  </si>
  <si>
    <t xml:space="preserve">/</t>
  </si>
  <si>
    <t xml:space="preserve">010-145-04</t>
  </si>
  <si>
    <r>
      <rPr>
        <sz val="10"/>
        <color rgb="FF000000"/>
        <rFont val="Arial"/>
        <family val="2"/>
        <charset val="1"/>
      </rPr>
      <t xml:space="preserve">0|1|</t>
    </r>
    <r>
      <rPr>
        <sz val="10"/>
        <color rgb="FF000000"/>
        <rFont val="宋体"/>
        <family val="0"/>
        <charset val="134"/>
      </rPr>
      <t xml:space="preserve">纸制</t>
    </r>
    <r>
      <rPr>
        <sz val="10"/>
        <color rgb="FF000000"/>
        <rFont val="Arial"/>
        <family val="2"/>
        <charset val="1"/>
      </rPr>
      <t xml:space="preserve">|</t>
    </r>
    <r>
      <rPr>
        <sz val="10"/>
        <color rgb="FF000000"/>
        <rFont val="宋体"/>
        <family val="0"/>
        <charset val="134"/>
      </rPr>
      <t xml:space="preserve">未印刷</t>
    </r>
    <r>
      <rPr>
        <sz val="10"/>
        <color rgb="FF000000"/>
        <rFont val="Arial"/>
        <family val="2"/>
        <charset val="1"/>
      </rPr>
      <t xml:space="preserve">|60*40MM</t>
    </r>
  </si>
  <si>
    <t xml:space="preserve">PAPER</t>
  </si>
  <si>
    <t xml:space="preserve">CHINA</t>
  </si>
  <si>
    <t xml:space="preserve">NEW</t>
  </si>
  <si>
    <t xml:space="preserve">M1-M4</t>
  </si>
  <si>
    <t xml:space="preserve">45*31*35*3/32*32*34</t>
  </si>
  <si>
    <t xml:space="preserve">vMatTrace</t>
  </si>
  <si>
    <t xml:space="preserve">NO</t>
  </si>
  <si>
    <t xml:space="preserve">PROTECTION FILM</t>
  </si>
  <si>
    <t xml:space="preserve">Màng PE, tự dính một mặt, dạng cuộn, dùng bọc sp để bảo vệ và ngăn bám bụi, kt: 70mm x 100 m</t>
  </si>
  <si>
    <t xml:space="preserve">Màng bảo vệ</t>
  </si>
  <si>
    <t xml:space="preserve">保护膜</t>
  </si>
  <si>
    <t xml:space="preserve">SHENZHEN HUIDUOBAO INDUSTRIAL CO., LTD</t>
  </si>
  <si>
    <t xml:space="preserve">B125-6.5A</t>
  </si>
  <si>
    <t xml:space="preserve">010-140-07</t>
  </si>
  <si>
    <r>
      <rPr>
        <sz val="10"/>
        <color rgb="FF000000"/>
        <rFont val="Arial"/>
        <family val="2"/>
        <charset val="1"/>
      </rPr>
      <t xml:space="preserve">0|1|</t>
    </r>
    <r>
      <rPr>
        <sz val="10"/>
        <color rgb="FF000000"/>
        <rFont val="Noto Sans SC"/>
        <family val="2"/>
      </rPr>
      <t xml:space="preserve">保护用</t>
    </r>
    <r>
      <rPr>
        <sz val="10"/>
        <color rgb="FF000000"/>
        <rFont val="Arial"/>
        <family val="2"/>
        <charset val="1"/>
      </rPr>
      <t xml:space="preserve">|</t>
    </r>
    <r>
      <rPr>
        <sz val="10"/>
        <color rgb="FF000000"/>
        <rFont val="Noto Sans SC"/>
        <family val="2"/>
      </rPr>
      <t xml:space="preserve">膜</t>
    </r>
    <r>
      <rPr>
        <sz val="10"/>
        <color rgb="FF000000"/>
        <rFont val="Arial"/>
        <family val="2"/>
        <charset val="1"/>
      </rPr>
      <t xml:space="preserve">|</t>
    </r>
    <r>
      <rPr>
        <sz val="10"/>
        <color rgb="FF000000"/>
        <rFont val="Noto Sans SC"/>
        <family val="2"/>
      </rPr>
      <t xml:space="preserve">成卷</t>
    </r>
    <r>
      <rPr>
        <sz val="10"/>
        <color rgb="FF000000"/>
        <rFont val="Arial"/>
        <family val="2"/>
        <charset val="1"/>
      </rPr>
      <t xml:space="preserve">|</t>
    </r>
    <r>
      <rPr>
        <sz val="10"/>
        <color rgb="FF000000"/>
        <rFont val="Noto Sans SC"/>
        <family val="2"/>
      </rPr>
      <t xml:space="preserve">单面自粘</t>
    </r>
    <r>
      <rPr>
        <sz val="10"/>
        <color rgb="FF000000"/>
        <rFont val="Arial"/>
        <family val="2"/>
        <charset val="1"/>
      </rPr>
      <t xml:space="preserve">|100%PE|70MM*100M|</t>
    </r>
    <r>
      <rPr>
        <sz val="10"/>
        <color rgb="FF000000"/>
        <rFont val="Noto Sans SC"/>
        <family val="2"/>
      </rPr>
      <t xml:space="preserve">无品牌</t>
    </r>
    <r>
      <rPr>
        <sz val="10"/>
        <color rgb="FF000000"/>
        <rFont val="Arial"/>
        <family val="2"/>
        <charset val="1"/>
      </rPr>
      <t xml:space="preserve">|</t>
    </r>
    <r>
      <rPr>
        <sz val="10"/>
        <color rgb="FF000000"/>
        <rFont val="Noto Sans SC"/>
        <family val="2"/>
      </rPr>
      <t xml:space="preserve">无型号</t>
    </r>
  </si>
  <si>
    <t xml:space="preserve">PE</t>
  </si>
  <si>
    <t xml:space="preserve">M6-M7</t>
  </si>
  <si>
    <t xml:space="preserve">51*36*42*2</t>
  </si>
  <si>
    <t xml:space="preserve">13*7*100</t>
  </si>
  <si>
    <t xml:space="preserve">USED FOR LOGTAG</t>
  </si>
  <si>
    <t xml:space="preserve">CYLINDER</t>
  </si>
  <si>
    <t xml:space="preserve">Xi lanh khí nén, chuyển động tịnh tiến, dùng cho động cơ máy in pad, chất liệu bằng thép, kt: 27*3*4cm, Nsx: SHAJING ZHIYI INJECTION MOLDING MACHINE PARTS STORE. Hàng mới 100%</t>
  </si>
  <si>
    <t xml:space="preserve">Xi lanh khí dùng để hút đẩy khí vào chi tiết máy, chất liệu bằng thép, kt: 27*3*4cm, Nsx: SHENZHEN BAO'AN DISTRICT SHAJING ZHIYI INJECTION MOLDING MACHINE PARTS STORE. Hàng mới 100%</t>
  </si>
  <si>
    <t xml:space="preserve">气缸</t>
  </si>
  <si>
    <t xml:space="preserve">SHENZHEN BAO'AN DISTRICT SHAJING ZHIYI INJECTION MOLDING MACHINE PARTS STORE</t>
  </si>
  <si>
    <t xml:space="preserve">MAL25X150U DG884B</t>
  </si>
  <si>
    <r>
      <rPr>
        <sz val="10"/>
        <color rgb="FF000000"/>
        <rFont val="Arial"/>
        <family val="2"/>
        <charset val="1"/>
      </rPr>
      <t xml:space="preserve">0|1|</t>
    </r>
    <r>
      <rPr>
        <sz val="10"/>
        <color rgb="FF000000"/>
        <rFont val="宋体"/>
        <family val="0"/>
        <charset val="134"/>
      </rPr>
      <t xml:space="preserve">移印机用</t>
    </r>
    <r>
      <rPr>
        <sz val="10"/>
        <color rgb="FF000000"/>
        <rFont val="Arial"/>
        <family val="2"/>
        <charset val="1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2"/>
        <charset val="1"/>
      </rPr>
      <t xml:space="preserve">|MAL25X150UDG884B</t>
    </r>
    <r>
      <rPr>
        <sz val="10"/>
        <color rgb="FF000000"/>
        <rFont val="宋体"/>
        <family val="0"/>
        <charset val="134"/>
      </rPr>
      <t xml:space="preserve">型</t>
    </r>
  </si>
  <si>
    <t xml:space="preserve">STEEL</t>
  </si>
  <si>
    <t xml:space="preserve">M5</t>
  </si>
  <si>
    <t xml:space="preserve">26*20*17</t>
  </si>
  <si>
    <t xml:space="preserve">27*3*4</t>
  </si>
  <si>
    <t xml:space="preserve">REPLACEMENT OF TRANSFER PRINTING MACHINE</t>
  </si>
  <si>
    <t xml:space="preserve">SOLENOID VALVE</t>
  </si>
  <si>
    <t xml:space="preserve">Van khí nén, đóng mở khí nén cho máy gắn linh kiện, điện áp 5V, công suất 5W, mã SYJ5120-5LZ-M5, Nsx: SMC CORPORATION. Hàng mới 100%</t>
  </si>
  <si>
    <t xml:space="preserve">电磁阀</t>
  </si>
  <si>
    <t xml:space="preserve">SMC CORPORATION</t>
  </si>
  <si>
    <t xml:space="preserve">SYJ5120-5LZ-M5</t>
  </si>
  <si>
    <r>
      <rPr>
        <sz val="10"/>
        <color rgb="FF000000"/>
        <rFont val="Arial"/>
        <family val="2"/>
        <charset val="1"/>
      </rPr>
      <t xml:space="preserve">0|0|SMT</t>
    </r>
    <r>
      <rPr>
        <sz val="10"/>
        <color rgb="FF000000"/>
        <rFont val="宋体"/>
        <family val="0"/>
        <charset val="134"/>
      </rPr>
      <t xml:space="preserve">机器用</t>
    </r>
    <r>
      <rPr>
        <sz val="10"/>
        <color rgb="FF000000"/>
        <rFont val="Arial"/>
        <family val="2"/>
        <charset val="1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2"/>
        <charset val="1"/>
      </rPr>
      <t xml:space="preserve">|SYJ5120-5LZ-M5</t>
    </r>
    <r>
      <rPr>
        <sz val="10"/>
        <color rgb="FF000000"/>
        <rFont val="宋体"/>
        <family val="0"/>
        <charset val="134"/>
      </rPr>
      <t xml:space="preserve">型</t>
    </r>
  </si>
  <si>
    <t xml:space="preserve">塑料/铝/电子</t>
  </si>
  <si>
    <t xml:space="preserve">PLASTIC/AL/ELECTRONICS</t>
  </si>
  <si>
    <t xml:space="preserve">5V</t>
  </si>
  <si>
    <t xml:space="preserve">5W</t>
  </si>
  <si>
    <t xml:space="preserve">2025.7.5</t>
  </si>
  <si>
    <t xml:space="preserve">JAPAN</t>
  </si>
  <si>
    <t xml:space="preserve">R1</t>
  </si>
  <si>
    <t xml:space="preserve">28*18*18</t>
  </si>
  <si>
    <t xml:space="preserve">12*5*1</t>
  </si>
  <si>
    <t xml:space="preserve">SMT</t>
  </si>
  <si>
    <t xml:space="preserve">AIR CYLINDER</t>
  </si>
  <si>
    <t xml:space="preserve">Xi lanh khí nén, chuyển động tịnh tiến, dùng cho động cơ lò hàn SMT, chất liệu bằng nhôm, kt: 7*3*1.5cm, Nsx: SMC CORPORATION. Hàng mới 100%</t>
  </si>
  <si>
    <t xml:space="preserve">Xi lanh khí, để hút đẩy khí vào chi tiết máy, chất liệu bằng nhôm, kt: 7*3*1.5cm, Nsx: SMC CORPORATION. Hàng mới 100%</t>
  </si>
  <si>
    <t xml:space="preserve">CU10-10D</t>
  </si>
  <si>
    <r>
      <rPr>
        <sz val="10"/>
        <color rgb="FF000000"/>
        <rFont val="Arial"/>
        <family val="2"/>
        <charset val="1"/>
      </rPr>
      <t xml:space="preserve">0|0|SMT</t>
    </r>
    <r>
      <rPr>
        <sz val="10"/>
        <color rgb="FF000000"/>
        <rFont val="宋体"/>
        <family val="0"/>
        <charset val="134"/>
      </rPr>
      <t xml:space="preserve">机用</t>
    </r>
    <r>
      <rPr>
        <sz val="10"/>
        <color rgb="FF000000"/>
        <rFont val="Arial"/>
        <family val="2"/>
        <charset val="1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2"/>
        <charset val="1"/>
      </rPr>
      <t xml:space="preserve">|CU10-10D</t>
    </r>
    <r>
      <rPr>
        <sz val="10"/>
        <color rgb="FF000000"/>
        <rFont val="宋体"/>
        <family val="0"/>
        <charset val="134"/>
      </rPr>
      <t xml:space="preserve">型</t>
    </r>
  </si>
  <si>
    <t xml:space="preserve">铝</t>
  </si>
  <si>
    <t xml:space="preserve">AL</t>
  </si>
  <si>
    <t xml:space="preserve">7*3*1.5</t>
  </si>
  <si>
    <t xml:space="preserve">Van khí nén, đóng mở khí nén cho máy gắn linh kiện, điện áp 24V, công suất 5W, mã ZB0531-K15L-P1-C4K-X164, Nsx: SMC CORPORATION. Hàng mới 100%</t>
  </si>
  <si>
    <t xml:space="preserve">ZB0531-K15L-P1-C4K-X164</t>
  </si>
  <si>
    <r>
      <rPr>
        <sz val="10"/>
        <color rgb="FF000000"/>
        <rFont val="Arial"/>
        <family val="2"/>
        <charset val="1"/>
      </rPr>
      <t xml:space="preserve">0|0|SMT</t>
    </r>
    <r>
      <rPr>
        <sz val="10"/>
        <color rgb="FF000000"/>
        <rFont val="宋体"/>
        <family val="0"/>
        <charset val="134"/>
      </rPr>
      <t xml:space="preserve">机器用</t>
    </r>
    <r>
      <rPr>
        <sz val="10"/>
        <color rgb="FF000000"/>
        <rFont val="Arial"/>
        <family val="2"/>
        <charset val="1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2"/>
        <charset val="1"/>
      </rPr>
      <t xml:space="preserve">|ZB0531-K15L-P1-C4K-X164</t>
    </r>
    <r>
      <rPr>
        <sz val="10"/>
        <color rgb="FF000000"/>
        <rFont val="宋体"/>
        <family val="0"/>
        <charset val="134"/>
      </rPr>
      <t xml:space="preserve">型</t>
    </r>
  </si>
  <si>
    <t xml:space="preserve">24V</t>
  </si>
  <si>
    <t xml:space="preserve">COTTON FILTER</t>
  </si>
  <si>
    <t xml:space="preserve">Lọc khí (lõi lọc khí) của máy gắn linh kiện, chất liệu bông vải sợi, kt: 2.5*0.7*0.7cm, Nsx: SHENZHEN DAXING GENERAL TECHNOLOGY CO., LTD. Hàng mới 100%</t>
  </si>
  <si>
    <t xml:space="preserve">Màng lọc khí nén để lọc khí cho máy gắn linh kiện, chất liệu bông vải sợi, kt: 2.5*0.7*0.7cm, Nsx: SHENZHEN DAXING GENERAL TECHNOLOGY CO., LTD. Hàng mới 100%</t>
  </si>
  <si>
    <t xml:space="preserve">过滤棉</t>
  </si>
  <si>
    <t xml:space="preserve">SHENZHEN DAXING GENERAL TECHNOLOGY CO., LTD</t>
  </si>
  <si>
    <t xml:space="preserve">M10/20</t>
  </si>
  <si>
    <r>
      <rPr>
        <sz val="10"/>
        <color rgb="FF000000"/>
        <rFont val="Arial"/>
        <family val="2"/>
        <charset val="1"/>
      </rPr>
      <t xml:space="preserve">0|1|</t>
    </r>
    <r>
      <rPr>
        <sz val="10"/>
        <color rgb="FF000000"/>
        <rFont val="宋体"/>
        <family val="0"/>
        <charset val="134"/>
      </rPr>
      <t xml:space="preserve">用于</t>
    </r>
    <r>
      <rPr>
        <sz val="10"/>
        <color rgb="FF000000"/>
        <rFont val="Arial"/>
        <family val="2"/>
        <charset val="1"/>
      </rPr>
      <t xml:space="preserve">SMT</t>
    </r>
    <r>
      <rPr>
        <sz val="10"/>
        <color rgb="FF000000"/>
        <rFont val="宋体"/>
        <family val="0"/>
        <charset val="134"/>
      </rPr>
      <t xml:space="preserve">机器</t>
    </r>
    <r>
      <rPr>
        <sz val="10"/>
        <color rgb="FF000000"/>
        <rFont val="Arial"/>
        <family val="2"/>
        <charset val="1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2"/>
        <charset val="1"/>
      </rPr>
      <t xml:space="preserve">|M10/20</t>
    </r>
    <r>
      <rPr>
        <sz val="10"/>
        <color rgb="FF000000"/>
        <rFont val="宋体"/>
        <family val="0"/>
        <charset val="134"/>
      </rPr>
      <t xml:space="preserve">型</t>
    </r>
  </si>
  <si>
    <t xml:space="preserve">海绵</t>
  </si>
  <si>
    <t xml:space="preserve">SPONGE</t>
  </si>
  <si>
    <t xml:space="preserve">2025.7.20</t>
  </si>
  <si>
    <t xml:space="preserve">2.5*0.7*0.7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</si>
</sst>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m/d/yyyy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2"/>
      <charset val="1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2"/>
      <charset val="1"/>
    </font>
    <font>
      <sz val="10"/>
      <name val="宋体"/>
      <family val="0"/>
      <charset val="134"/>
    </font>
    <font>
      <sz val="10"/>
      <name val="Times New Roman"/>
      <family val="1"/>
      <charset val="1"/>
    </font>
    <font>
      <sz val="10"/>
      <name val="新宋体"/>
      <family val="0"/>
      <charset val="134"/>
    </font>
    <font>
      <sz val="10"/>
      <color rgb="FF000000"/>
      <name val="Arial"/>
      <family val="2"/>
      <charset val="1"/>
    </font>
    <font>
      <sz val="10"/>
      <color rgb="FF000000"/>
      <name val="宋体"/>
      <family val="0"/>
      <charset val="134"/>
    </font>
    <font>
      <sz val="10"/>
      <color theme="1"/>
      <name val="Arial"/>
      <family val="0"/>
      <charset val="134"/>
    </font>
    <font>
      <sz val="10"/>
      <color rgb="FF000000"/>
      <name val="Noto Sans SC"/>
      <family val="2"/>
    </font>
    <font>
      <sz val="10"/>
      <name val="Arial"/>
      <family val="2"/>
    </font>
    <font>
      <sz val="9"/>
      <name val="宋体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  <fill>
      <patternFill patternType="solid">
        <fgColor theme="5" tint="0.3999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</cellStyles>
  <dxfs count="7">
    <dxf>
      <fill>
        <patternFill patternType="solid">
          <fgColor rgb="FF8EB4E3"/>
          <bgColor rgb="FF000000"/>
        </patternFill>
      </fill>
    </dxf>
    <dxf>
      <fill>
        <patternFill patternType="solid">
          <fgColor rgb="FFD9969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1</xdr:row>
      <xdr:rowOff>0</xdr:rowOff>
    </xdr:from>
    <xdr:to>
      <xdr:col>21</xdr:col>
      <xdr:colOff>360</xdr:colOff>
      <xdr:row>1</xdr:row>
      <xdr:rowOff>966240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5528160" y="581040"/>
          <a:ext cx="1007640" cy="966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360</xdr:colOff>
      <xdr:row>3</xdr:row>
      <xdr:rowOff>451080</xdr:rowOff>
    </xdr:to>
    <xdr:pic>
      <xdr:nvPicPr>
        <xdr:cNvPr id="1" name="图片 3" descr=""/>
        <xdr:cNvPicPr/>
      </xdr:nvPicPr>
      <xdr:blipFill>
        <a:blip r:embed="rId2"/>
        <a:stretch/>
      </xdr:blipFill>
      <xdr:spPr>
        <a:xfrm>
          <a:off x="6535440" y="2514600"/>
          <a:ext cx="1248840" cy="4510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21</xdr:col>
      <xdr:colOff>360</xdr:colOff>
      <xdr:row>3</xdr:row>
      <xdr:rowOff>147600</xdr:rowOff>
    </xdr:to>
    <xdr:pic>
      <xdr:nvPicPr>
        <xdr:cNvPr id="2" name="图片 16" descr=""/>
        <xdr:cNvPicPr/>
      </xdr:nvPicPr>
      <xdr:blipFill>
        <a:blip r:embed="rId3"/>
        <a:stretch/>
      </xdr:blipFill>
      <xdr:spPr>
        <a:xfrm>
          <a:off x="5528160" y="2514600"/>
          <a:ext cx="1007640" cy="1476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4</xdr:row>
      <xdr:rowOff>0</xdr:rowOff>
    </xdr:from>
    <xdr:to>
      <xdr:col>21</xdr:col>
      <xdr:colOff>360</xdr:colOff>
      <xdr:row>4</xdr:row>
      <xdr:rowOff>442800</xdr:rowOff>
    </xdr:to>
    <xdr:pic>
      <xdr:nvPicPr>
        <xdr:cNvPr id="3" name="图片 2" descr=""/>
        <xdr:cNvPicPr/>
      </xdr:nvPicPr>
      <xdr:blipFill>
        <a:blip r:embed="rId4"/>
        <a:stretch/>
      </xdr:blipFill>
      <xdr:spPr>
        <a:xfrm>
          <a:off x="5528160" y="3857760"/>
          <a:ext cx="1007640" cy="442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4</xdr:row>
      <xdr:rowOff>0</xdr:rowOff>
    </xdr:from>
    <xdr:to>
      <xdr:col>22</xdr:col>
      <xdr:colOff>360</xdr:colOff>
      <xdr:row>4</xdr:row>
      <xdr:rowOff>572400</xdr:rowOff>
    </xdr:to>
    <xdr:pic>
      <xdr:nvPicPr>
        <xdr:cNvPr id="4" name="图片 4" descr=""/>
        <xdr:cNvPicPr/>
      </xdr:nvPicPr>
      <xdr:blipFill>
        <a:blip r:embed="rId5"/>
        <a:stretch/>
      </xdr:blipFill>
      <xdr:spPr>
        <a:xfrm>
          <a:off x="6535440" y="3857760"/>
          <a:ext cx="1248840" cy="5724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5</xdr:row>
      <xdr:rowOff>0</xdr:rowOff>
    </xdr:from>
    <xdr:to>
      <xdr:col>22</xdr:col>
      <xdr:colOff>360</xdr:colOff>
      <xdr:row>5</xdr:row>
      <xdr:rowOff>658080</xdr:rowOff>
    </xdr:to>
    <xdr:pic>
      <xdr:nvPicPr>
        <xdr:cNvPr id="5" name="图片 5" descr=""/>
        <xdr:cNvPicPr/>
      </xdr:nvPicPr>
      <xdr:blipFill>
        <a:blip r:embed="rId6"/>
        <a:stretch/>
      </xdr:blipFill>
      <xdr:spPr>
        <a:xfrm>
          <a:off x="6535440" y="5105520"/>
          <a:ext cx="1248840" cy="6580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5</xdr:row>
      <xdr:rowOff>0</xdr:rowOff>
    </xdr:from>
    <xdr:to>
      <xdr:col>21</xdr:col>
      <xdr:colOff>360</xdr:colOff>
      <xdr:row>5</xdr:row>
      <xdr:rowOff>550080</xdr:rowOff>
    </xdr:to>
    <xdr:pic>
      <xdr:nvPicPr>
        <xdr:cNvPr id="6" name="图片 6" descr=""/>
        <xdr:cNvPicPr/>
      </xdr:nvPicPr>
      <xdr:blipFill>
        <a:blip r:embed="rId7"/>
        <a:stretch/>
      </xdr:blipFill>
      <xdr:spPr>
        <a:xfrm>
          <a:off x="5528160" y="5105520"/>
          <a:ext cx="1007640" cy="5500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6</xdr:row>
      <xdr:rowOff>0</xdr:rowOff>
    </xdr:from>
    <xdr:to>
      <xdr:col>22</xdr:col>
      <xdr:colOff>360</xdr:colOff>
      <xdr:row>6</xdr:row>
      <xdr:rowOff>684360</xdr:rowOff>
    </xdr:to>
    <xdr:pic>
      <xdr:nvPicPr>
        <xdr:cNvPr id="7" name="图片 7" descr=""/>
        <xdr:cNvPicPr/>
      </xdr:nvPicPr>
      <xdr:blipFill>
        <a:blip r:embed="rId8"/>
        <a:stretch/>
      </xdr:blipFill>
      <xdr:spPr>
        <a:xfrm>
          <a:off x="6535440" y="6143760"/>
          <a:ext cx="1248840" cy="684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6</xdr:row>
      <xdr:rowOff>0</xdr:rowOff>
    </xdr:from>
    <xdr:to>
      <xdr:col>21</xdr:col>
      <xdr:colOff>360</xdr:colOff>
      <xdr:row>6</xdr:row>
      <xdr:rowOff>622800</xdr:rowOff>
    </xdr:to>
    <xdr:pic>
      <xdr:nvPicPr>
        <xdr:cNvPr id="8" name="图片 8" descr=""/>
        <xdr:cNvPicPr/>
      </xdr:nvPicPr>
      <xdr:blipFill>
        <a:blip r:embed="rId9"/>
        <a:stretch/>
      </xdr:blipFill>
      <xdr:spPr>
        <a:xfrm>
          <a:off x="5528160" y="6143760"/>
          <a:ext cx="1007640" cy="622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7</xdr:row>
      <xdr:rowOff>0</xdr:rowOff>
    </xdr:from>
    <xdr:to>
      <xdr:col>21</xdr:col>
      <xdr:colOff>360</xdr:colOff>
      <xdr:row>7</xdr:row>
      <xdr:rowOff>573480</xdr:rowOff>
    </xdr:to>
    <xdr:pic>
      <xdr:nvPicPr>
        <xdr:cNvPr id="9" name="图片 9" descr=""/>
        <xdr:cNvPicPr/>
      </xdr:nvPicPr>
      <xdr:blipFill>
        <a:blip r:embed="rId10"/>
        <a:stretch/>
      </xdr:blipFill>
      <xdr:spPr>
        <a:xfrm>
          <a:off x="5528160" y="7172280"/>
          <a:ext cx="1007640" cy="5734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7</xdr:row>
      <xdr:rowOff>0</xdr:rowOff>
    </xdr:from>
    <xdr:to>
      <xdr:col>22</xdr:col>
      <xdr:colOff>360</xdr:colOff>
      <xdr:row>7</xdr:row>
      <xdr:rowOff>584640</xdr:rowOff>
    </xdr:to>
    <xdr:pic>
      <xdr:nvPicPr>
        <xdr:cNvPr id="10" name="图片 10" descr=""/>
        <xdr:cNvPicPr/>
      </xdr:nvPicPr>
      <xdr:blipFill>
        <a:blip r:embed="rId11"/>
        <a:stretch/>
      </xdr:blipFill>
      <xdr:spPr>
        <a:xfrm>
          <a:off x="6535440" y="7172280"/>
          <a:ext cx="1248840" cy="5846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257760</xdr:colOff>
      <xdr:row>1</xdr:row>
      <xdr:rowOff>83880</xdr:rowOff>
    </xdr:from>
    <xdr:to>
      <xdr:col>21</xdr:col>
      <xdr:colOff>1178640</xdr:colOff>
      <xdr:row>1</xdr:row>
      <xdr:rowOff>427680</xdr:rowOff>
    </xdr:to>
    <xdr:pic>
      <xdr:nvPicPr>
        <xdr:cNvPr id="11" name="图片 13" descr=""/>
        <xdr:cNvPicPr/>
      </xdr:nvPicPr>
      <xdr:blipFill>
        <a:blip r:embed="rId12"/>
        <a:stretch/>
      </xdr:blipFill>
      <xdr:spPr>
        <a:xfrm>
          <a:off x="6793200" y="664920"/>
          <a:ext cx="920880" cy="343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613800</xdr:colOff>
      <xdr:row>2</xdr:row>
      <xdr:rowOff>819000</xdr:rowOff>
    </xdr:to>
    <xdr:pic>
      <xdr:nvPicPr>
        <xdr:cNvPr id="12" name="图片 14" descr="IMG_20240411_145152"/>
        <xdr:cNvPicPr/>
      </xdr:nvPicPr>
      <xdr:blipFill>
        <a:blip r:embed="rId13"/>
        <a:stretch/>
      </xdr:blipFill>
      <xdr:spPr>
        <a:xfrm>
          <a:off x="5528160" y="1695600"/>
          <a:ext cx="613800" cy="81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173880</xdr:colOff>
      <xdr:row>2</xdr:row>
      <xdr:rowOff>73800</xdr:rowOff>
    </xdr:from>
    <xdr:to>
      <xdr:col>21</xdr:col>
      <xdr:colOff>1177920</xdr:colOff>
      <xdr:row>2</xdr:row>
      <xdr:rowOff>475560</xdr:rowOff>
    </xdr:to>
    <xdr:pic>
      <xdr:nvPicPr>
        <xdr:cNvPr id="13" name="图片 15" descr=""/>
        <xdr:cNvPicPr/>
      </xdr:nvPicPr>
      <xdr:blipFill>
        <a:blip r:embed="rId14"/>
        <a:stretch/>
      </xdr:blipFill>
      <xdr:spPr>
        <a:xfrm>
          <a:off x="6709320" y="1769400"/>
          <a:ext cx="1004040" cy="40176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"/>
  <sheetViews>
    <sheetView showFormulas="false" showGridLines="false" showRowColHeaders="true" showZeros="true" rightToLeft="false" tabSelected="true" showOutlineSymbols="true" defaultGridColor="true" view="pageBreakPreview" topLeftCell="A1" colorId="64" zoomScale="75" zoomScaleNormal="95" zoomScalePageLayoutView="75" workbookViewId="0">
      <pane xSplit="5" ySplit="0" topLeftCell="M1" activePane="topRight" state="frozen"/>
      <selection pane="topLeft" activeCell="A1" activeCellId="0" sqref="A1"/>
      <selection pane="topRight" activeCell="AJ1" activeCellId="0" sqref="AJ1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6"/>
    <col collapsed="false" customWidth="true" hidden="true" outlineLevel="0" max="3" min="2" style="1" width="26.86"/>
    <col collapsed="false" customWidth="true" hidden="false" outlineLevel="0" max="4" min="4" style="1" width="30.29"/>
    <col collapsed="false" customWidth="true" hidden="true" outlineLevel="0" max="5" min="5" style="2" width="17.71"/>
    <col collapsed="false" customWidth="true" hidden="true" outlineLevel="0" max="6" min="6" style="2" width="41.42"/>
    <col collapsed="false" customWidth="true" hidden="true" outlineLevel="0" max="7" min="7" style="2" width="11.57"/>
    <col collapsed="false" customWidth="true" hidden="true" outlineLevel="0" max="8" min="8" style="2" width="25.42"/>
    <col collapsed="false" customWidth="true" hidden="true" outlineLevel="0" max="9" min="9" style="2" width="14.57"/>
    <col collapsed="false" customWidth="true" hidden="true" outlineLevel="0" max="10" min="10" style="3" width="25.57"/>
    <col collapsed="false" customWidth="true" hidden="true" outlineLevel="0" max="11" min="11" style="3" width="13.57"/>
    <col collapsed="false" customWidth="true" hidden="true" outlineLevel="0" max="12" min="12" style="3" width="12.57"/>
    <col collapsed="false" customWidth="true" hidden="true" outlineLevel="0" max="13" min="13" style="3" width="47.57"/>
    <col collapsed="false" customWidth="true" hidden="true" outlineLevel="0" max="14" min="14" style="3" width="17.15"/>
    <col collapsed="false" customWidth="true" hidden="false" outlineLevel="0" max="15" min="15" style="3" width="21.29"/>
    <col collapsed="false" customWidth="true" hidden="true" outlineLevel="0" max="17" min="16" style="2" width="14.14"/>
    <col collapsed="false" customWidth="true" hidden="true" outlineLevel="0" max="18" min="18" style="2" width="21"/>
    <col collapsed="false" customWidth="true" hidden="true" outlineLevel="0" max="19" min="19" style="2" width="15.85"/>
    <col collapsed="false" customWidth="true" hidden="true" outlineLevel="0" max="20" min="20" style="2" width="15.71"/>
    <col collapsed="false" customWidth="true" hidden="false" outlineLevel="0" max="21" min="21" style="2" width="14.29"/>
    <col collapsed="false" customWidth="true" hidden="false" outlineLevel="0" max="22" min="22" style="2" width="17.71"/>
    <col collapsed="false" customWidth="true" hidden="false" outlineLevel="0" max="23" min="23" style="2" width="14.29"/>
    <col collapsed="false" customWidth="true" hidden="true" outlineLevel="0" max="25" min="24" style="4" width="16.43"/>
    <col collapsed="false" customWidth="true" hidden="true" outlineLevel="0" max="26" min="26" style="5" width="15"/>
    <col collapsed="false" customWidth="true" hidden="false" outlineLevel="0" max="27" min="27" style="1" width="17"/>
    <col collapsed="false" customWidth="true" hidden="false" outlineLevel="0" max="28" min="28" style="1" width="10.57"/>
    <col collapsed="false" customWidth="true" hidden="true" outlineLevel="0" max="29" min="29" style="6" width="11.57"/>
    <col collapsed="false" customWidth="true" hidden="true" outlineLevel="0" max="30" min="30" style="5" width="11.57"/>
    <col collapsed="false" customWidth="true" hidden="true" outlineLevel="0" max="31" min="31" style="2" width="19.57"/>
    <col collapsed="false" customWidth="true" hidden="true" outlineLevel="0" max="32" min="32" style="2" width="15.42"/>
    <col collapsed="false" customWidth="true" hidden="false" outlineLevel="0" max="33" min="33" style="2" width="22.86"/>
    <col collapsed="false" customWidth="true" hidden="true" outlineLevel="0" max="34" min="34" style="2" width="17"/>
    <col collapsed="false" customWidth="true" hidden="true" outlineLevel="0" max="35" min="35" style="2" width="11.43"/>
    <col collapsed="false" customWidth="true" hidden="false" outlineLevel="0" max="36" min="36" style="2" width="14.86"/>
    <col collapsed="false" customWidth="false" hidden="false" outlineLevel="0" max="16384" min="37" style="2" width="9"/>
  </cols>
  <sheetData>
    <row r="1" s="12" customFormat="true" ht="45.75" hidden="false" customHeight="true" outlineLevel="0" collapsed="false">
      <c r="A1" s="7" t="s">
        <v>0</v>
      </c>
      <c r="B1" s="7"/>
      <c r="C1" s="7"/>
      <c r="D1" s="7"/>
      <c r="E1" s="8" t="s">
        <v>1</v>
      </c>
      <c r="F1" s="8" t="s">
        <v>2</v>
      </c>
      <c r="G1" s="9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9" t="s">
        <v>9</v>
      </c>
      <c r="N1" s="9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10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11" t="s">
        <v>31</v>
      </c>
    </row>
    <row r="2" customFormat="false" ht="87.75" hidden="false" customHeight="true" outlineLevel="0" collapsed="false">
      <c r="A2" s="13" t="s">
        <v>32</v>
      </c>
      <c r="B2" s="14" t="s">
        <v>32</v>
      </c>
      <c r="C2" s="15" t="s">
        <v>33</v>
      </c>
      <c r="D2" s="16" t="s">
        <v>33</v>
      </c>
      <c r="E2" s="17" t="s">
        <v>34</v>
      </c>
      <c r="F2" s="13" t="s">
        <v>35</v>
      </c>
      <c r="G2" s="18"/>
      <c r="H2" s="19" t="s">
        <v>36</v>
      </c>
      <c r="I2" s="18" t="s">
        <v>37</v>
      </c>
      <c r="J2" s="19" t="s">
        <v>38</v>
      </c>
      <c r="K2" s="13" t="n">
        <v>4821100000</v>
      </c>
      <c r="L2" s="13" t="n">
        <v>48211090</v>
      </c>
      <c r="M2" s="20" t="s">
        <v>39</v>
      </c>
      <c r="N2" s="21"/>
      <c r="O2" s="18" t="s">
        <v>40</v>
      </c>
      <c r="P2" s="18" t="s">
        <v>37</v>
      </c>
      <c r="Q2" s="18" t="s">
        <v>37</v>
      </c>
      <c r="R2" s="22" t="n">
        <v>45861</v>
      </c>
      <c r="S2" s="18" t="s">
        <v>41</v>
      </c>
      <c r="T2" s="18" t="s">
        <v>42</v>
      </c>
      <c r="U2" s="23"/>
      <c r="V2" s="18"/>
      <c r="W2" s="18" t="n">
        <v>1100</v>
      </c>
      <c r="X2" s="24" t="n">
        <v>9.8</v>
      </c>
      <c r="Y2" s="25" t="n">
        <f aca="false">ROUND(X2/1.13*1.08/7.1496,4)</f>
        <v>1.3101</v>
      </c>
      <c r="Z2" s="26" t="n">
        <f aca="false">ROUND(Y2*W2,2)</f>
        <v>1441.11</v>
      </c>
      <c r="AA2" s="23" t="s">
        <v>43</v>
      </c>
      <c r="AB2" s="27" t="n">
        <v>4</v>
      </c>
      <c r="AC2" s="28" t="n">
        <v>85.03</v>
      </c>
      <c r="AD2" s="26" t="n">
        <v>83</v>
      </c>
      <c r="AE2" s="23" t="s">
        <v>44</v>
      </c>
      <c r="AF2" s="18" t="s">
        <v>37</v>
      </c>
      <c r="AG2" s="19" t="s">
        <v>45</v>
      </c>
      <c r="AH2" s="19" t="s">
        <v>46</v>
      </c>
      <c r="AI2" s="25" t="n">
        <f aca="false">ROUND(X2/1.13*1.08,4)</f>
        <v>9.3664</v>
      </c>
    </row>
    <row r="3" customFormat="false" ht="64.5" hidden="false" customHeight="true" outlineLevel="0" collapsed="false">
      <c r="A3" s="13" t="s">
        <v>47</v>
      </c>
      <c r="B3" s="29" t="s">
        <v>47</v>
      </c>
      <c r="C3" s="29" t="s">
        <v>48</v>
      </c>
      <c r="D3" s="16" t="s">
        <v>49</v>
      </c>
      <c r="E3" s="17" t="s">
        <v>50</v>
      </c>
      <c r="F3" s="13" t="s">
        <v>51</v>
      </c>
      <c r="G3" s="18"/>
      <c r="H3" s="19" t="s">
        <v>52</v>
      </c>
      <c r="I3" s="18" t="s">
        <v>37</v>
      </c>
      <c r="J3" s="19" t="s">
        <v>53</v>
      </c>
      <c r="K3" s="13" t="n">
        <v>3919109900</v>
      </c>
      <c r="L3" s="13" t="n">
        <v>39191010</v>
      </c>
      <c r="M3" s="20" t="s">
        <v>54</v>
      </c>
      <c r="N3" s="21"/>
      <c r="O3" s="18" t="s">
        <v>55</v>
      </c>
      <c r="P3" s="18" t="s">
        <v>37</v>
      </c>
      <c r="Q3" s="18" t="s">
        <v>37</v>
      </c>
      <c r="R3" s="22" t="n">
        <v>45874</v>
      </c>
      <c r="S3" s="18" t="s">
        <v>41</v>
      </c>
      <c r="T3" s="18" t="s">
        <v>42</v>
      </c>
      <c r="U3" s="23"/>
      <c r="V3" s="18"/>
      <c r="W3" s="18" t="n">
        <v>100</v>
      </c>
      <c r="X3" s="24" t="n">
        <v>18</v>
      </c>
      <c r="Y3" s="25" t="n">
        <f aca="false">ROUND(X3/1.13*1.08/7.1496,4)</f>
        <v>2.4062</v>
      </c>
      <c r="Z3" s="26" t="n">
        <f aca="false">ROUND(Y3*W3,2)</f>
        <v>240.62</v>
      </c>
      <c r="AA3" s="23" t="s">
        <v>56</v>
      </c>
      <c r="AB3" s="27" t="n">
        <v>2</v>
      </c>
      <c r="AC3" s="28" t="n">
        <v>54.87</v>
      </c>
      <c r="AD3" s="26" t="n">
        <v>53</v>
      </c>
      <c r="AE3" s="23" t="s">
        <v>57</v>
      </c>
      <c r="AF3" s="18" t="s">
        <v>58</v>
      </c>
      <c r="AG3" s="19" t="s">
        <v>59</v>
      </c>
      <c r="AH3" s="19" t="s">
        <v>46</v>
      </c>
      <c r="AI3" s="25" t="n">
        <f aca="false">ROUND(X3/1.13*1.08,4)</f>
        <v>17.2035</v>
      </c>
    </row>
    <row r="4" customFormat="false" ht="105.75" hidden="false" customHeight="true" outlineLevel="0" collapsed="false">
      <c r="A4" s="30" t="s">
        <v>60</v>
      </c>
      <c r="B4" s="31" t="s">
        <v>60</v>
      </c>
      <c r="C4" s="31" t="s">
        <v>61</v>
      </c>
      <c r="D4" s="32" t="s">
        <v>62</v>
      </c>
      <c r="E4" s="33" t="s">
        <v>63</v>
      </c>
      <c r="F4" s="30" t="s">
        <v>64</v>
      </c>
      <c r="G4" s="34"/>
      <c r="H4" s="35" t="s">
        <v>65</v>
      </c>
      <c r="I4" s="34" t="s">
        <v>37</v>
      </c>
      <c r="J4" s="30" t="s">
        <v>37</v>
      </c>
      <c r="K4" s="30" t="n">
        <v>8412909090</v>
      </c>
      <c r="L4" s="30" t="n">
        <v>84129090</v>
      </c>
      <c r="M4" s="20" t="s">
        <v>66</v>
      </c>
      <c r="N4" s="21"/>
      <c r="O4" s="18" t="s">
        <v>67</v>
      </c>
      <c r="P4" s="18" t="s">
        <v>37</v>
      </c>
      <c r="Q4" s="18" t="s">
        <v>37</v>
      </c>
      <c r="R4" s="36"/>
      <c r="S4" s="18" t="s">
        <v>41</v>
      </c>
      <c r="T4" s="18" t="s">
        <v>42</v>
      </c>
      <c r="U4" s="23"/>
      <c r="V4" s="18"/>
      <c r="W4" s="18" t="n">
        <v>4</v>
      </c>
      <c r="X4" s="24" t="n">
        <v>113</v>
      </c>
      <c r="Y4" s="25" t="n">
        <f aca="false">ROUND(X4*1.08/7.1496,4)</f>
        <v>17.0695</v>
      </c>
      <c r="Z4" s="26" t="n">
        <f aca="false">ROUND(Y4*W4,2)</f>
        <v>68.28</v>
      </c>
      <c r="AA4" s="23" t="s">
        <v>68</v>
      </c>
      <c r="AB4" s="27" t="n">
        <v>1</v>
      </c>
      <c r="AC4" s="28" t="n">
        <v>2</v>
      </c>
      <c r="AD4" s="26" t="n">
        <v>1.44</v>
      </c>
      <c r="AE4" s="23" t="s">
        <v>69</v>
      </c>
      <c r="AF4" s="18" t="s">
        <v>70</v>
      </c>
      <c r="AG4" s="13" t="s">
        <v>71</v>
      </c>
      <c r="AH4" s="19" t="s">
        <v>46</v>
      </c>
      <c r="AI4" s="25" t="n">
        <f aca="false">ROUND(X4*1.08,4)</f>
        <v>122.04</v>
      </c>
    </row>
    <row r="5" customFormat="false" ht="98.25" hidden="false" customHeight="true" outlineLevel="0" collapsed="false">
      <c r="A5" s="13" t="s">
        <v>72</v>
      </c>
      <c r="B5" s="29" t="s">
        <v>72</v>
      </c>
      <c r="C5" s="29" t="s">
        <v>73</v>
      </c>
      <c r="D5" s="37" t="s">
        <v>73</v>
      </c>
      <c r="E5" s="17" t="s">
        <v>74</v>
      </c>
      <c r="F5" s="13" t="s">
        <v>75</v>
      </c>
      <c r="G5" s="18"/>
      <c r="H5" s="19" t="s">
        <v>37</v>
      </c>
      <c r="I5" s="18" t="s">
        <v>37</v>
      </c>
      <c r="J5" s="13" t="s">
        <v>76</v>
      </c>
      <c r="K5" s="13" t="n">
        <v>8481804090</v>
      </c>
      <c r="L5" s="13" t="n">
        <v>84818040</v>
      </c>
      <c r="M5" s="20" t="s">
        <v>77</v>
      </c>
      <c r="N5" s="21" t="s">
        <v>78</v>
      </c>
      <c r="O5" s="18" t="s">
        <v>79</v>
      </c>
      <c r="P5" s="18" t="s">
        <v>80</v>
      </c>
      <c r="Q5" s="18" t="s">
        <v>81</v>
      </c>
      <c r="R5" s="36" t="s">
        <v>82</v>
      </c>
      <c r="S5" s="18" t="s">
        <v>83</v>
      </c>
      <c r="T5" s="18" t="s">
        <v>42</v>
      </c>
      <c r="U5" s="23"/>
      <c r="V5" s="18"/>
      <c r="W5" s="18" t="n">
        <v>2</v>
      </c>
      <c r="X5" s="24" t="n">
        <v>550</v>
      </c>
      <c r="Y5" s="25" t="n">
        <f aca="false">ROUND(X5/1.13*1.08/7.1496,4)</f>
        <v>73.5235</v>
      </c>
      <c r="Z5" s="26" t="n">
        <f aca="false">ROUND(Y5*W5,2)</f>
        <v>147.05</v>
      </c>
      <c r="AA5" s="18" t="s">
        <v>84</v>
      </c>
      <c r="AB5" s="27" t="n">
        <v>1</v>
      </c>
      <c r="AC5" s="38" t="n">
        <v>1</v>
      </c>
      <c r="AD5" s="26" t="n">
        <v>0.2</v>
      </c>
      <c r="AE5" s="18" t="s">
        <v>85</v>
      </c>
      <c r="AF5" s="18" t="s">
        <v>86</v>
      </c>
      <c r="AG5" s="13" t="s">
        <v>87</v>
      </c>
      <c r="AH5" s="19" t="s">
        <v>46</v>
      </c>
      <c r="AI5" s="25" t="n">
        <f aca="false">ROUND(X5/1.13*1.08,4)</f>
        <v>525.6637</v>
      </c>
    </row>
    <row r="6" customFormat="false" ht="81.75" hidden="false" customHeight="true" outlineLevel="0" collapsed="false">
      <c r="A6" s="13" t="s">
        <v>88</v>
      </c>
      <c r="B6" s="29" t="s">
        <v>88</v>
      </c>
      <c r="C6" s="29" t="s">
        <v>89</v>
      </c>
      <c r="D6" s="39" t="s">
        <v>90</v>
      </c>
      <c r="E6" s="17" t="s">
        <v>63</v>
      </c>
      <c r="F6" s="13" t="s">
        <v>75</v>
      </c>
      <c r="G6" s="18"/>
      <c r="H6" s="19" t="s">
        <v>37</v>
      </c>
      <c r="I6" s="18" t="s">
        <v>37</v>
      </c>
      <c r="J6" s="13" t="s">
        <v>91</v>
      </c>
      <c r="K6" s="13" t="n">
        <v>8412909090</v>
      </c>
      <c r="L6" s="13" t="n">
        <v>84129090</v>
      </c>
      <c r="M6" s="20" t="s">
        <v>92</v>
      </c>
      <c r="N6" s="21" t="s">
        <v>93</v>
      </c>
      <c r="O6" s="18" t="s">
        <v>94</v>
      </c>
      <c r="P6" s="18" t="s">
        <v>37</v>
      </c>
      <c r="Q6" s="18" t="s">
        <v>37</v>
      </c>
      <c r="R6" s="36" t="s">
        <v>82</v>
      </c>
      <c r="S6" s="18" t="s">
        <v>83</v>
      </c>
      <c r="T6" s="18" t="s">
        <v>42</v>
      </c>
      <c r="U6" s="23"/>
      <c r="V6" s="18"/>
      <c r="W6" s="18" t="n">
        <v>2</v>
      </c>
      <c r="X6" s="24" t="n">
        <v>380</v>
      </c>
      <c r="Y6" s="25" t="n">
        <f aca="false">ROUND(X6/1.13*1.08/7.1496,4)</f>
        <v>50.7981</v>
      </c>
      <c r="Z6" s="26" t="n">
        <f aca="false">ROUND(Y6*W6,2)</f>
        <v>101.6</v>
      </c>
      <c r="AA6" s="18"/>
      <c r="AB6" s="27"/>
      <c r="AC6" s="38"/>
      <c r="AD6" s="26" t="n">
        <v>0.2</v>
      </c>
      <c r="AE6" s="18"/>
      <c r="AF6" s="18" t="s">
        <v>95</v>
      </c>
      <c r="AG6" s="13" t="s">
        <v>87</v>
      </c>
      <c r="AH6" s="19" t="s">
        <v>46</v>
      </c>
      <c r="AI6" s="25" t="n">
        <f aca="false">ROUND(X6/1.13*1.08,4)</f>
        <v>363.1858</v>
      </c>
    </row>
    <row r="7" customFormat="false" ht="81" hidden="false" customHeight="true" outlineLevel="0" collapsed="false">
      <c r="A7" s="13" t="s">
        <v>72</v>
      </c>
      <c r="B7" s="29" t="s">
        <v>72</v>
      </c>
      <c r="C7" s="29" t="s">
        <v>96</v>
      </c>
      <c r="D7" s="37" t="s">
        <v>96</v>
      </c>
      <c r="E7" s="17" t="s">
        <v>74</v>
      </c>
      <c r="F7" s="13" t="s">
        <v>75</v>
      </c>
      <c r="G7" s="18"/>
      <c r="H7" s="19" t="s">
        <v>37</v>
      </c>
      <c r="I7" s="18" t="s">
        <v>37</v>
      </c>
      <c r="J7" s="13" t="s">
        <v>97</v>
      </c>
      <c r="K7" s="13" t="n">
        <v>8481804090</v>
      </c>
      <c r="L7" s="13" t="n">
        <v>84818040</v>
      </c>
      <c r="M7" s="20" t="s">
        <v>98</v>
      </c>
      <c r="N7" s="21" t="s">
        <v>78</v>
      </c>
      <c r="O7" s="18" t="s">
        <v>79</v>
      </c>
      <c r="P7" s="18" t="s">
        <v>99</v>
      </c>
      <c r="Q7" s="18" t="s">
        <v>81</v>
      </c>
      <c r="R7" s="36" t="s">
        <v>82</v>
      </c>
      <c r="S7" s="18" t="s">
        <v>83</v>
      </c>
      <c r="T7" s="18" t="s">
        <v>42</v>
      </c>
      <c r="U7" s="23"/>
      <c r="V7" s="18"/>
      <c r="W7" s="18" t="n">
        <v>3</v>
      </c>
      <c r="X7" s="24" t="n">
        <v>2600</v>
      </c>
      <c r="Y7" s="25" t="n">
        <f aca="false">ROUND(X7/1.13*1.08/7.1496,4)</f>
        <v>347.5657</v>
      </c>
      <c r="Z7" s="26" t="n">
        <f aca="false">ROUND(Y7*W7,2)</f>
        <v>1042.7</v>
      </c>
      <c r="AA7" s="18"/>
      <c r="AB7" s="27"/>
      <c r="AC7" s="38"/>
      <c r="AD7" s="26" t="n">
        <v>0.3</v>
      </c>
      <c r="AE7" s="18"/>
      <c r="AF7" s="18" t="s">
        <v>95</v>
      </c>
      <c r="AG7" s="13" t="s">
        <v>87</v>
      </c>
      <c r="AH7" s="19" t="s">
        <v>46</v>
      </c>
      <c r="AI7" s="25" t="n">
        <f aca="false">ROUND(X7/1.13*1.08,4)</f>
        <v>2484.9558</v>
      </c>
    </row>
    <row r="8" customFormat="false" ht="77.25" hidden="false" customHeight="true" outlineLevel="0" collapsed="false">
      <c r="A8" s="13" t="s">
        <v>100</v>
      </c>
      <c r="B8" s="29" t="s">
        <v>100</v>
      </c>
      <c r="C8" s="29" t="s">
        <v>101</v>
      </c>
      <c r="D8" s="39" t="s">
        <v>102</v>
      </c>
      <c r="E8" s="17" t="s">
        <v>103</v>
      </c>
      <c r="F8" s="13" t="s">
        <v>104</v>
      </c>
      <c r="G8" s="18"/>
      <c r="H8" s="19" t="s">
        <v>105</v>
      </c>
      <c r="I8" s="18" t="s">
        <v>37</v>
      </c>
      <c r="J8" s="13" t="s">
        <v>37</v>
      </c>
      <c r="K8" s="13" t="n">
        <v>8421999090</v>
      </c>
      <c r="L8" s="13" t="n">
        <v>84213990</v>
      </c>
      <c r="M8" s="20" t="s">
        <v>106</v>
      </c>
      <c r="N8" s="21" t="s">
        <v>107</v>
      </c>
      <c r="O8" s="18" t="s">
        <v>108</v>
      </c>
      <c r="P8" s="18" t="s">
        <v>37</v>
      </c>
      <c r="Q8" s="18" t="s">
        <v>37</v>
      </c>
      <c r="R8" s="36" t="s">
        <v>109</v>
      </c>
      <c r="S8" s="18" t="s">
        <v>41</v>
      </c>
      <c r="T8" s="18" t="s">
        <v>42</v>
      </c>
      <c r="U8" s="23"/>
      <c r="V8" s="18"/>
      <c r="W8" s="18" t="n">
        <v>80</v>
      </c>
      <c r="X8" s="24" t="n">
        <v>19</v>
      </c>
      <c r="Y8" s="25" t="n">
        <f aca="false">ROUND(X8/1.13*1.08/7.1496,4)</f>
        <v>2.5399</v>
      </c>
      <c r="Z8" s="26" t="n">
        <f aca="false">ROUND(Y8*W8,2)</f>
        <v>203.19</v>
      </c>
      <c r="AA8" s="18"/>
      <c r="AB8" s="27"/>
      <c r="AC8" s="38"/>
      <c r="AD8" s="26" t="n">
        <v>0.01</v>
      </c>
      <c r="AE8" s="18"/>
      <c r="AF8" s="18" t="s">
        <v>110</v>
      </c>
      <c r="AG8" s="13" t="s">
        <v>87</v>
      </c>
      <c r="AH8" s="19" t="s">
        <v>46</v>
      </c>
      <c r="AI8" s="25" t="n">
        <f aca="false">ROUND(X8/1.13*1.08,4)</f>
        <v>18.1593</v>
      </c>
    </row>
    <row r="9" customFormat="false" ht="36" hidden="false" customHeight="true" outlineLevel="0" collapsed="false">
      <c r="W9" s="2" t="n">
        <f aca="false">SUM(W2:W8)</f>
        <v>1291</v>
      </c>
      <c r="Z9" s="5" t="n">
        <f aca="false">SUM(Z2:Z8)</f>
        <v>3244.55</v>
      </c>
      <c r="AB9" s="1" t="n">
        <f aca="false">SUM(AB2:AB5)</f>
        <v>8</v>
      </c>
      <c r="AC9" s="6" t="n">
        <f aca="false">SUM(AC2:AC8)</f>
        <v>142.9</v>
      </c>
      <c r="AD9" s="5" t="n">
        <f aca="false">SUM(AD2:AD8)</f>
        <v>138.15</v>
      </c>
    </row>
  </sheetData>
  <autoFilter ref="A1:AI9"/>
  <mergeCells count="4">
    <mergeCell ref="AA5:AA8"/>
    <mergeCell ref="AB5:AB8"/>
    <mergeCell ref="AC5:AC8"/>
    <mergeCell ref="AE5:AE8"/>
  </mergeCells>
  <printOptions headings="false" gridLines="false" gridLinesSet="true" horizontalCentered="true" verticalCentered="true"/>
  <pageMargins left="0.2" right="0.2" top="0.2" bottom="0.2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2025-08-19T09:55:14Z</cp:lastPrinted>
  <dcterms:modified xsi:type="dcterms:W3CDTF">2025-08-19T09:55:28Z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