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jpeg" ContentType="image/jpeg"/>
  <Override PartName="/xl/media/image10.png" ContentType="image/png"/>
  <Override PartName="/xl/media/image1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50704" sheetId="1" state="visible" r:id="rId3"/>
  </sheets>
  <definedNames>
    <definedName function="false" hidden="true" localSheetId="0" name="_xlnm._FilterDatabase" vbProcedure="false">M20250704!$A$1:$AG$7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2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普票
</t>
        </r>
      </text>
    </comment>
  </commentList>
</comments>
</file>

<file path=xl/sharedStrings.xml><?xml version="1.0" encoding="utf-8"?>
<sst xmlns="http://schemas.openxmlformats.org/spreadsheetml/2006/main" count="121" uniqueCount="92">
  <si>
    <t xml:space="preserve">1) ENGLISH ITEM NAME
 (ex : OOOO machine)</t>
  </si>
  <si>
    <t xml:space="preserve">Tên Tiếng việt 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</si>
  <si>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</si>
  <si>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</si>
  <si>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</si>
  <si>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</si>
  <si>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</si>
  <si>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</si>
  <si>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</si>
  <si>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</si>
  <si>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</si>
  <si>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</si>
  <si>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</si>
  <si>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</si>
  <si>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</si>
  <si>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</si>
  <si>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</si>
  <si>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</si>
  <si>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</si>
  <si>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</si>
  <si>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</si>
  <si>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</si>
  <si>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</si>
  <si>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</si>
  <si>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</si>
  <si>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</si>
  <si>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</si>
  <si>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</si>
  <si>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</si>
  <si>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</si>
  <si>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</si>
  <si>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</si>
  <si>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</si>
  <si>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CORDLESS BRUSHLESS DRIVER DRILL</t>
  </si>
  <si>
    <t xml:space="preserve">Máy khoan điện không chổi than cầm tay – Công dụng: dùng bắt vít, khoan lắp ráp linh kiện điện tử – Chất liệu: Nhôm + Linh kiện điện tử</t>
  </si>
  <si>
    <t xml:space="preserve">充电式无刷起子电钻</t>
  </si>
  <si>
    <t xml:space="preserve">JIANGSU DONGCHENG ELECTROMECHANICAL TOOLS CO., LTD</t>
  </si>
  <si>
    <t xml:space="preserve">DCJZ24-10E</t>
  </si>
  <si>
    <t xml:space="preserve">/</t>
  </si>
  <si>
    <t xml:space="preserve">224070240338/224070240335</t>
  </si>
  <si>
    <r>
      <rPr>
        <sz val="10"/>
        <rFont val="Arial"/>
        <family val="0"/>
        <charset val="134"/>
      </rPr>
      <t xml:space="preserve">3|1|</t>
    </r>
    <r>
      <rPr>
        <sz val="10"/>
        <rFont val="宋体"/>
        <family val="0"/>
        <charset val="134"/>
      </rPr>
      <t xml:space="preserve">电力</t>
    </r>
    <r>
      <rPr>
        <sz val="10"/>
        <rFont val="Arial"/>
        <family val="0"/>
        <charset val="134"/>
      </rPr>
      <t xml:space="preserve">|</t>
    </r>
    <r>
      <rPr>
        <sz val="10"/>
        <rFont val="宋体"/>
        <family val="0"/>
        <charset val="134"/>
      </rPr>
      <t xml:space="preserve">手提式</t>
    </r>
    <r>
      <rPr>
        <sz val="10"/>
        <rFont val="Arial"/>
        <family val="0"/>
        <charset val="134"/>
      </rPr>
      <t xml:space="preserve">|</t>
    </r>
    <r>
      <rPr>
        <sz val="10"/>
        <rFont val="宋体"/>
        <family val="0"/>
        <charset val="134"/>
      </rPr>
      <t xml:space="preserve">东成牌</t>
    </r>
    <r>
      <rPr>
        <sz val="10"/>
        <rFont val="Arial"/>
        <family val="0"/>
        <charset val="134"/>
      </rPr>
      <t xml:space="preserve">|DCJZ24-10E</t>
    </r>
    <r>
      <rPr>
        <sz val="10"/>
        <rFont val="宋体"/>
        <family val="0"/>
        <charset val="134"/>
      </rPr>
      <t xml:space="preserve">型</t>
    </r>
  </si>
  <si>
    <t xml:space="preserve">AL+ELECTRONIC</t>
  </si>
  <si>
    <t xml:space="preserve">16V</t>
  </si>
  <si>
    <t xml:space="preserve">40W</t>
  </si>
  <si>
    <t xml:space="preserve">2024.7.15</t>
  </si>
  <si>
    <t xml:space="preserve">CHINA</t>
  </si>
  <si>
    <t xml:space="preserve">NEW</t>
  </si>
  <si>
    <t xml:space="preserve">S1</t>
  </si>
  <si>
    <t xml:space="preserve">45*26*19</t>
  </si>
  <si>
    <t xml:space="preserve">32*25*9*2</t>
  </si>
  <si>
    <t xml:space="preserve">TOOLCRIBTOOLS</t>
  </si>
  <si>
    <t xml:space="preserve">YES</t>
  </si>
  <si>
    <t xml:space="preserve">FILM</t>
  </si>
  <si>
    <t xml:space="preserve">Tấm phim in – Công dụng: dùng trong in lụa tạo bản in mạch – Chất liệu: Nhựa PVC</t>
  </si>
  <si>
    <t xml:space="preserve">菲林</t>
  </si>
  <si>
    <r>
      <rPr>
        <sz val="10"/>
        <rFont val="Arial"/>
        <family val="0"/>
        <charset val="134"/>
      </rPr>
      <t xml:space="preserve">HENGHUI PAD PRINTING SILKSCREEN PRINTING EQUIPMENT</t>
    </r>
    <r>
      <rPr>
        <sz val="10"/>
        <rFont val="Noto Sans SC"/>
        <family val="2"/>
      </rPr>
      <t xml:space="preserve">（</t>
    </r>
    <r>
      <rPr>
        <sz val="10"/>
        <rFont val="Arial"/>
        <family val="0"/>
        <charset val="134"/>
      </rPr>
      <t xml:space="preserve">SHENZHEN</t>
    </r>
    <r>
      <rPr>
        <sz val="10"/>
        <rFont val="Noto Sans SC"/>
        <family val="2"/>
      </rPr>
      <t xml:space="preserve">） </t>
    </r>
    <r>
      <rPr>
        <sz val="10"/>
        <rFont val="Arial"/>
        <family val="0"/>
        <charset val="134"/>
      </rPr>
      <t xml:space="preserve">CO., LTD</t>
    </r>
  </si>
  <si>
    <t xml:space="preserve">SPY-Film-14014-01</t>
  </si>
  <si>
    <r>
      <rPr>
        <sz val="10"/>
        <rFont val="Arial"/>
        <family val="0"/>
        <charset val="134"/>
      </rPr>
      <t xml:space="preserve">0|1|</t>
    </r>
    <r>
      <rPr>
        <sz val="10"/>
        <rFont val="Noto Sans SC"/>
        <family val="2"/>
      </rPr>
      <t xml:space="preserve">丝印机用</t>
    </r>
    <r>
      <rPr>
        <sz val="10"/>
        <rFont val="Arial"/>
        <family val="0"/>
        <charset val="134"/>
      </rPr>
      <t xml:space="preserve">|PVC|</t>
    </r>
    <r>
      <rPr>
        <sz val="10"/>
        <rFont val="Noto Sans SC"/>
        <family val="2"/>
      </rPr>
      <t xml:space="preserve">未成卷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一次成像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已曝光</t>
    </r>
    <r>
      <rPr>
        <sz val="10"/>
        <rFont val="Arial"/>
        <family val="0"/>
        <charset val="134"/>
      </rPr>
      <t xml:space="preserve">10*10CM</t>
    </r>
    <r>
      <rPr>
        <sz val="10"/>
        <rFont val="Noto Sans SC"/>
        <family val="2"/>
      </rPr>
      <t xml:space="preserve">无品牌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无型号</t>
    </r>
    <r>
      <rPr>
        <sz val="10"/>
        <rFont val="Arial"/>
        <family val="0"/>
        <charset val="134"/>
      </rPr>
      <t xml:space="preserve">|1</t>
    </r>
    <r>
      <rPr>
        <sz val="10"/>
        <rFont val="Noto Sans SC"/>
        <family val="2"/>
      </rPr>
      <t xml:space="preserve">平方米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张</t>
    </r>
  </si>
  <si>
    <t xml:space="preserve">PVC</t>
  </si>
  <si>
    <t xml:space="preserve">2025.7.9</t>
  </si>
  <si>
    <t xml:space="preserve">SPY01</t>
  </si>
  <si>
    <t xml:space="preserve">19*18*10</t>
  </si>
  <si>
    <t xml:space="preserve">10*10*2</t>
  </si>
  <si>
    <t xml:space="preserve">NO</t>
  </si>
  <si>
    <t xml:space="preserve">STEEI  PLATE</t>
  </si>
  <si>
    <t xml:space="preserve">Tấm thép in lụa – Công dụng: dùng làm bản in trong quy trình in lụa – Chất liệu: Thép không gỉ</t>
  </si>
  <si>
    <t xml:space="preserve">钢板</t>
  </si>
  <si>
    <t xml:space="preserve">SPY-SP-14014-01</t>
  </si>
  <si>
    <r>
      <rPr>
        <sz val="10"/>
        <rFont val="Arial"/>
        <family val="0"/>
        <charset val="134"/>
      </rPr>
      <t xml:space="preserve">0|1|</t>
    </r>
    <r>
      <rPr>
        <sz val="10"/>
        <rFont val="Noto Sans SC"/>
        <family val="2"/>
      </rPr>
      <t xml:space="preserve">丝印用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不锈钢制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钢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丝印板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无品牌</t>
    </r>
    <r>
      <rPr>
        <sz val="10"/>
        <rFont val="Arial"/>
        <family val="0"/>
        <charset val="134"/>
      </rPr>
      <t xml:space="preserve">|</t>
    </r>
    <r>
      <rPr>
        <sz val="10"/>
        <rFont val="Noto Sans SC"/>
        <family val="2"/>
      </rPr>
      <t xml:space="preserve">无型号</t>
    </r>
  </si>
  <si>
    <t xml:space="preserve">STEEL</t>
  </si>
  <si>
    <t xml:space="preserve">10*10*1</t>
  </si>
  <si>
    <t xml:space="preserve">MOTOR</t>
  </si>
  <si>
    <t xml:space="preserve">Động cơ chịu nhiệt – Công dụng: cấp chuyển động cho thiết bị trong môi trường nhiệt độ cao – Chất liệu: Sắt + Đồng + Dây điện</t>
  </si>
  <si>
    <t xml:space="preserve">高温马达</t>
  </si>
  <si>
    <t xml:space="preserve">SHENZHEN JT AUTOMATION EQUIPMENT CO.,LTD</t>
  </si>
  <si>
    <r>
      <rPr>
        <sz val="10"/>
        <color rgb="FF000000"/>
        <rFont val="Arial"/>
        <family val="0"/>
        <charset val="134"/>
      </rPr>
      <t xml:space="preserve">0|1|100W|</t>
    </r>
    <r>
      <rPr>
        <sz val="10"/>
        <color rgb="FF000000"/>
        <rFont val="宋体"/>
        <family val="0"/>
        <charset val="134"/>
      </rPr>
      <t xml:space="preserve">是多相交流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|FM100C-2(30041851)</t>
    </r>
    <r>
      <rPr>
        <sz val="10"/>
        <color rgb="FF000000"/>
        <rFont val="宋体"/>
        <family val="0"/>
        <charset val="134"/>
      </rPr>
      <t xml:space="preserve">型</t>
    </r>
  </si>
  <si>
    <t xml:space="preserve">铁/铜/电线</t>
  </si>
  <si>
    <t xml:space="preserve">IRON+COPPER+WIRE</t>
  </si>
  <si>
    <t xml:space="preserve">220V</t>
  </si>
  <si>
    <t xml:space="preserve">100W</t>
  </si>
  <si>
    <t xml:space="preserve">P1</t>
  </si>
  <si>
    <t xml:space="preserve">42*31*31</t>
  </si>
  <si>
    <t xml:space="preserve">28*12*12</t>
  </si>
  <si>
    <t xml:space="preserve">SMT</t>
  </si>
  <si>
    <t xml:space="preserve">WIND TURBINE</t>
  </si>
  <si>
    <t xml:space="preserve">Cánh quạt gió mạ kẽm – Công dụng: làm mát thiết bị điện tử trong dây chuyền sản xuất – Chất liệu: Nhôm</t>
  </si>
  <si>
    <t xml:space="preserve">镀锌风轮</t>
  </si>
  <si>
    <t xml:space="preserve">202506006008</t>
  </si>
  <si>
    <t xml:space="preserve">0|1|电子产品通用|无品牌|无型号|铝+镀锌</t>
  </si>
  <si>
    <t xml:space="preserve">铝</t>
  </si>
  <si>
    <t xml:space="preserve">AL</t>
  </si>
  <si>
    <t xml:space="preserve">6*8*8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</si>
</sst>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m/d/yyyy"/>
  </numFmts>
  <fonts count="1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name val="Arial"/>
      <family val="0"/>
      <charset val="1"/>
    </font>
    <font>
      <sz val="10"/>
      <name val="Noto Sans SC"/>
      <family val="2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0"/>
      <name val="Arial"/>
      <family val="2"/>
    </font>
    <font>
      <sz val="9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EB4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645480</xdr:colOff>
      <xdr:row>2</xdr:row>
      <xdr:rowOff>360</xdr:rowOff>
    </xdr:to>
    <xdr:pic>
      <xdr:nvPicPr>
        <xdr:cNvPr id="0" name="图片 16" descr=""/>
        <xdr:cNvPicPr/>
      </xdr:nvPicPr>
      <xdr:blipFill>
        <a:blip r:embed="rId1"/>
        <a:stretch/>
      </xdr:blipFill>
      <xdr:spPr>
        <a:xfrm>
          <a:off x="30516840" y="581040"/>
          <a:ext cx="64548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620280</xdr:colOff>
      <xdr:row>2</xdr:row>
      <xdr:rowOff>360</xdr:rowOff>
    </xdr:to>
    <xdr:pic>
      <xdr:nvPicPr>
        <xdr:cNvPr id="1" name="图片 17" descr=""/>
        <xdr:cNvPicPr/>
      </xdr:nvPicPr>
      <xdr:blipFill>
        <a:blip r:embed="rId2"/>
        <a:stretch/>
      </xdr:blipFill>
      <xdr:spPr>
        <a:xfrm>
          <a:off x="30516840" y="581040"/>
          <a:ext cx="62028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720360</xdr:colOff>
      <xdr:row>2</xdr:row>
      <xdr:rowOff>360</xdr:rowOff>
    </xdr:to>
    <xdr:pic>
      <xdr:nvPicPr>
        <xdr:cNvPr id="2" name="图片 18" descr=""/>
        <xdr:cNvPicPr/>
      </xdr:nvPicPr>
      <xdr:blipFill>
        <a:blip r:embed="rId3"/>
        <a:stretch/>
      </xdr:blipFill>
      <xdr:spPr>
        <a:xfrm>
          <a:off x="29514960" y="581040"/>
          <a:ext cx="72036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18</xdr:col>
      <xdr:colOff>0</xdr:colOff>
      <xdr:row>4</xdr:row>
      <xdr:rowOff>0</xdr:rowOff>
    </xdr:from>
    <xdr:to>
      <xdr:col>18</xdr:col>
      <xdr:colOff>916200</xdr:colOff>
      <xdr:row>4</xdr:row>
      <xdr:rowOff>543240</xdr:rowOff>
    </xdr:to>
    <xdr:pic>
      <xdr:nvPicPr>
        <xdr:cNvPr id="3" name="图片 98" descr=""/>
        <xdr:cNvPicPr/>
      </xdr:nvPicPr>
      <xdr:blipFill>
        <a:blip r:embed="rId4"/>
        <a:stretch/>
      </xdr:blipFill>
      <xdr:spPr>
        <a:xfrm>
          <a:off x="29514960" y="2209680"/>
          <a:ext cx="91620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4</xdr:row>
      <xdr:rowOff>0</xdr:rowOff>
    </xdr:from>
    <xdr:to>
      <xdr:col>19</xdr:col>
      <xdr:colOff>1100520</xdr:colOff>
      <xdr:row>4</xdr:row>
      <xdr:rowOff>543240</xdr:rowOff>
    </xdr:to>
    <xdr:pic>
      <xdr:nvPicPr>
        <xdr:cNvPr id="4" name="图片 99" descr=""/>
        <xdr:cNvPicPr/>
      </xdr:nvPicPr>
      <xdr:blipFill>
        <a:blip r:embed="rId5"/>
        <a:stretch/>
      </xdr:blipFill>
      <xdr:spPr>
        <a:xfrm>
          <a:off x="30516840" y="2209680"/>
          <a:ext cx="1100520" cy="5432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18</xdr:col>
      <xdr:colOff>0</xdr:colOff>
      <xdr:row>5</xdr:row>
      <xdr:rowOff>0</xdr:rowOff>
    </xdr:from>
    <xdr:to>
      <xdr:col>18</xdr:col>
      <xdr:colOff>836280</xdr:colOff>
      <xdr:row>6</xdr:row>
      <xdr:rowOff>360</xdr:rowOff>
    </xdr:to>
    <xdr:pic>
      <xdr:nvPicPr>
        <xdr:cNvPr id="5" name="图片 100" descr=""/>
        <xdr:cNvPicPr/>
      </xdr:nvPicPr>
      <xdr:blipFill>
        <a:blip r:embed="rId6"/>
        <a:stretch/>
      </xdr:blipFill>
      <xdr:spPr>
        <a:xfrm>
          <a:off x="29514960" y="2752560"/>
          <a:ext cx="836280" cy="543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537120</xdr:colOff>
      <xdr:row>2</xdr:row>
      <xdr:rowOff>543240</xdr:rowOff>
    </xdr:to>
    <xdr:pic>
      <xdr:nvPicPr>
        <xdr:cNvPr id="6" name="图片 1" descr="菲林PNG"/>
        <xdr:cNvPicPr/>
      </xdr:nvPicPr>
      <xdr:blipFill>
        <a:blip r:embed="rId7"/>
        <a:stretch/>
      </xdr:blipFill>
      <xdr:spPr>
        <a:xfrm>
          <a:off x="29514960" y="1123920"/>
          <a:ext cx="537120" cy="5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874080</xdr:colOff>
      <xdr:row>2</xdr:row>
      <xdr:rowOff>543240</xdr:rowOff>
    </xdr:to>
    <xdr:pic>
      <xdr:nvPicPr>
        <xdr:cNvPr id="7" name="图片 2" descr="菲林"/>
        <xdr:cNvPicPr/>
      </xdr:nvPicPr>
      <xdr:blipFill>
        <a:blip r:embed="rId8"/>
        <a:stretch/>
      </xdr:blipFill>
      <xdr:spPr>
        <a:xfrm>
          <a:off x="30516840" y="1123920"/>
          <a:ext cx="874080" cy="5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521640</xdr:colOff>
      <xdr:row>3</xdr:row>
      <xdr:rowOff>543240</xdr:rowOff>
    </xdr:to>
    <xdr:pic>
      <xdr:nvPicPr>
        <xdr:cNvPr id="8" name="图片 3" descr="lQDPKcjEIbjHDx3NB4DNBDiwbP4eqtNcwQsGSjqCsEVAAA_1080_1920"/>
        <xdr:cNvPicPr/>
      </xdr:nvPicPr>
      <xdr:blipFill>
        <a:blip r:embed="rId9"/>
        <a:srcRect l="381" t="26120" r="6345" b="19270"/>
        <a:stretch/>
      </xdr:blipFill>
      <xdr:spPr>
        <a:xfrm>
          <a:off x="29514960" y="1666800"/>
          <a:ext cx="521640" cy="5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869400</xdr:colOff>
      <xdr:row>3</xdr:row>
      <xdr:rowOff>543240</xdr:rowOff>
    </xdr:to>
    <xdr:pic>
      <xdr:nvPicPr>
        <xdr:cNvPr id="9" name="图片 4" descr="钢板"/>
        <xdr:cNvPicPr/>
      </xdr:nvPicPr>
      <xdr:blipFill>
        <a:blip r:embed="rId10"/>
        <a:stretch/>
      </xdr:blipFill>
      <xdr:spPr>
        <a:xfrm>
          <a:off x="30516840" y="1666800"/>
          <a:ext cx="869400" cy="54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1001520</xdr:colOff>
      <xdr:row>6</xdr:row>
      <xdr:rowOff>360</xdr:rowOff>
    </xdr:to>
    <xdr:pic>
      <xdr:nvPicPr>
        <xdr:cNvPr id="10" name="图片 5" descr=""/>
        <xdr:cNvPicPr/>
      </xdr:nvPicPr>
      <xdr:blipFill>
        <a:blip r:embed="rId11"/>
        <a:stretch/>
      </xdr:blipFill>
      <xdr:spPr>
        <a:xfrm>
          <a:off x="30516840" y="2752560"/>
          <a:ext cx="1001520" cy="54360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I1" activePane="topRight" state="frozen"/>
      <selection pane="topLeft" activeCell="A1" activeCellId="0" sqref="A1"/>
      <selection pane="topRight" activeCell="B8" activeCellId="0" sqref="B8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8"/>
    <col collapsed="false" customWidth="true" hidden="false" outlineLevel="0" max="2" min="2" style="1" width="91.1"/>
    <col collapsed="false" customWidth="true" hidden="false" outlineLevel="0" max="3" min="3" style="2" width="17.77"/>
    <col collapsed="false" customWidth="true" hidden="false" outlineLevel="0" max="4" min="4" style="2" width="41.33"/>
    <col collapsed="false" customWidth="true" hidden="true" outlineLevel="0" max="5" min="5" style="2" width="11.67"/>
    <col collapsed="false" customWidth="true" hidden="false" outlineLevel="0" max="6" min="6" style="2" width="25.33"/>
    <col collapsed="false" customWidth="true" hidden="false" outlineLevel="0" max="7" min="7" style="2" width="14.67"/>
    <col collapsed="false" customWidth="true" hidden="false" outlineLevel="0" max="8" min="8" style="3" width="25.67"/>
    <col collapsed="false" customWidth="true" hidden="false" outlineLevel="0" max="9" min="9" style="3" width="13.56"/>
    <col collapsed="false" customWidth="true" hidden="false" outlineLevel="0" max="10" min="10" style="3" width="12.67"/>
    <col collapsed="false" customWidth="true" hidden="false" outlineLevel="0" max="11" min="11" style="3" width="47.67"/>
    <col collapsed="false" customWidth="true" hidden="true" outlineLevel="0" max="12" min="12" style="3" width="17.11"/>
    <col collapsed="false" customWidth="true" hidden="false" outlineLevel="0" max="13" min="13" style="3" width="21.22"/>
    <col collapsed="false" customWidth="true" hidden="false" outlineLevel="0" max="15" min="14" style="2" width="14.11"/>
    <col collapsed="false" customWidth="true" hidden="false" outlineLevel="0" max="16" min="16" style="2" width="21"/>
    <col collapsed="false" customWidth="true" hidden="false" outlineLevel="0" max="17" min="17" style="2" width="15.88"/>
    <col collapsed="false" customWidth="true" hidden="false" outlineLevel="0" max="18" min="18" style="2" width="15.78"/>
    <col collapsed="false" customWidth="true" hidden="false" outlineLevel="0" max="19" min="19" style="2" width="14.21"/>
    <col collapsed="false" customWidth="true" hidden="false" outlineLevel="0" max="20" min="20" style="2" width="17.77"/>
    <col collapsed="false" customWidth="true" hidden="false" outlineLevel="0" max="21" min="21" style="2" width="14.21"/>
    <col collapsed="false" customWidth="true" hidden="false" outlineLevel="0" max="23" min="22" style="4" width="16.44"/>
    <col collapsed="false" customWidth="true" hidden="false" outlineLevel="0" max="24" min="24" style="5" width="15"/>
    <col collapsed="false" customWidth="true" hidden="false" outlineLevel="0" max="25" min="25" style="2" width="17"/>
    <col collapsed="false" customWidth="true" hidden="false" outlineLevel="0" max="26" min="26" style="2" width="10.66"/>
    <col collapsed="false" customWidth="true" hidden="false" outlineLevel="0" max="28" min="27" style="5" width="11.67"/>
    <col collapsed="false" customWidth="true" hidden="false" outlineLevel="0" max="29" min="29" style="2" width="19.67"/>
    <col collapsed="false" customWidth="true" hidden="false" outlineLevel="0" max="30" min="30" style="2" width="15.33"/>
    <col collapsed="false" customWidth="true" hidden="false" outlineLevel="0" max="31" min="31" style="2" width="22.88"/>
    <col collapsed="false" customWidth="true" hidden="false" outlineLevel="0" max="32" min="32" style="2" width="13"/>
    <col collapsed="false" customWidth="true" hidden="false" outlineLevel="0" max="33" min="33" style="2" width="11.44"/>
    <col collapsed="false" customWidth="true" hidden="false" outlineLevel="0" max="34" min="34" style="2" width="14.88"/>
    <col collapsed="false" customWidth="false" hidden="false" outlineLevel="0" max="16384" min="35" style="2" width="9"/>
  </cols>
  <sheetData>
    <row r="1" s="11" customFormat="true" ht="45.75" hidden="false" customHeight="true" outlineLevel="0" collapsed="false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0" t="s">
        <v>32</v>
      </c>
    </row>
    <row r="2" customFormat="false" ht="42.75" hidden="false" customHeight="true" outlineLevel="0" collapsed="false">
      <c r="A2" s="12" t="s">
        <v>33</v>
      </c>
      <c r="B2" s="12" t="s">
        <v>34</v>
      </c>
      <c r="C2" s="13" t="s">
        <v>35</v>
      </c>
      <c r="D2" s="12" t="s">
        <v>36</v>
      </c>
      <c r="E2" s="14"/>
      <c r="F2" s="15" t="s">
        <v>37</v>
      </c>
      <c r="G2" s="14" t="s">
        <v>38</v>
      </c>
      <c r="H2" s="15" t="s">
        <v>39</v>
      </c>
      <c r="I2" s="12" t="n">
        <v>8467210000</v>
      </c>
      <c r="J2" s="12" t="n">
        <v>84679200</v>
      </c>
      <c r="K2" s="14" t="s">
        <v>40</v>
      </c>
      <c r="L2" s="16"/>
      <c r="M2" s="14" t="s">
        <v>41</v>
      </c>
      <c r="N2" s="14" t="s">
        <v>42</v>
      </c>
      <c r="O2" s="14" t="s">
        <v>43</v>
      </c>
      <c r="P2" s="17" t="s">
        <v>44</v>
      </c>
      <c r="Q2" s="14" t="s">
        <v>45</v>
      </c>
      <c r="R2" s="14" t="s">
        <v>46</v>
      </c>
      <c r="S2" s="18"/>
      <c r="T2" s="14"/>
      <c r="U2" s="14" t="n">
        <v>2</v>
      </c>
      <c r="V2" s="19" t="n">
        <v>480.25</v>
      </c>
      <c r="W2" s="20" t="n">
        <f aca="false">ROUND(V2*1.08/7.1534,4)</f>
        <v>72.5068</v>
      </c>
      <c r="X2" s="21" t="n">
        <f aca="false">ROUND(W2*U2,2)</f>
        <v>145.01</v>
      </c>
      <c r="Y2" s="22" t="s">
        <v>47</v>
      </c>
      <c r="Z2" s="22" t="n">
        <v>1</v>
      </c>
      <c r="AA2" s="23" t="n">
        <v>5</v>
      </c>
      <c r="AB2" s="21" t="n">
        <v>4.36</v>
      </c>
      <c r="AC2" s="22" t="s">
        <v>48</v>
      </c>
      <c r="AD2" s="14" t="s">
        <v>49</v>
      </c>
      <c r="AE2" s="15" t="s">
        <v>50</v>
      </c>
      <c r="AF2" s="15" t="s">
        <v>51</v>
      </c>
      <c r="AG2" s="20" t="n">
        <f aca="false">ROUND(V2*1.08,4)</f>
        <v>518.67</v>
      </c>
    </row>
    <row r="3" customFormat="false" ht="42.75" hidden="false" customHeight="true" outlineLevel="0" collapsed="false">
      <c r="A3" s="12" t="s">
        <v>52</v>
      </c>
      <c r="B3" s="12" t="s">
        <v>53</v>
      </c>
      <c r="C3" s="13" t="s">
        <v>54</v>
      </c>
      <c r="D3" s="12" t="s">
        <v>55</v>
      </c>
      <c r="E3" s="14"/>
      <c r="F3" s="15" t="s">
        <v>38</v>
      </c>
      <c r="G3" s="14" t="s">
        <v>38</v>
      </c>
      <c r="H3" s="15" t="s">
        <v>56</v>
      </c>
      <c r="I3" s="12" t="n">
        <v>3701309000</v>
      </c>
      <c r="J3" s="12" t="n">
        <v>37013000</v>
      </c>
      <c r="K3" s="14" t="s">
        <v>57</v>
      </c>
      <c r="L3" s="16"/>
      <c r="M3" s="14" t="s">
        <v>58</v>
      </c>
      <c r="N3" s="14" t="s">
        <v>38</v>
      </c>
      <c r="O3" s="14" t="s">
        <v>38</v>
      </c>
      <c r="P3" s="17" t="s">
        <v>59</v>
      </c>
      <c r="Q3" s="14" t="s">
        <v>45</v>
      </c>
      <c r="R3" s="14" t="s">
        <v>46</v>
      </c>
      <c r="S3" s="18"/>
      <c r="T3" s="14"/>
      <c r="U3" s="14" t="n">
        <v>2</v>
      </c>
      <c r="V3" s="19" t="n">
        <v>15</v>
      </c>
      <c r="W3" s="20" t="n">
        <f aca="false">ROUND(V3*1.08/7.1534,4)</f>
        <v>2.2647</v>
      </c>
      <c r="X3" s="21" t="n">
        <f aca="false">ROUND(W3*U3,2)</f>
        <v>4.53</v>
      </c>
      <c r="Y3" s="22" t="s">
        <v>60</v>
      </c>
      <c r="Z3" s="24" t="n">
        <v>1</v>
      </c>
      <c r="AA3" s="25" t="n">
        <v>4.96</v>
      </c>
      <c r="AB3" s="21" t="n">
        <v>0.1</v>
      </c>
      <c r="AC3" s="24" t="s">
        <v>61</v>
      </c>
      <c r="AD3" s="14" t="s">
        <v>62</v>
      </c>
      <c r="AE3" s="15" t="n">
        <v>14014</v>
      </c>
      <c r="AF3" s="15" t="s">
        <v>63</v>
      </c>
      <c r="AG3" s="20" t="n">
        <f aca="false">ROUND(V3*1.08,4)</f>
        <v>16.2</v>
      </c>
    </row>
    <row r="4" customFormat="false" ht="42.75" hidden="false" customHeight="true" outlineLevel="0" collapsed="false">
      <c r="A4" s="12" t="s">
        <v>64</v>
      </c>
      <c r="B4" s="12" t="s">
        <v>65</v>
      </c>
      <c r="C4" s="13" t="s">
        <v>66</v>
      </c>
      <c r="D4" s="12" t="s">
        <v>55</v>
      </c>
      <c r="E4" s="14"/>
      <c r="F4" s="15" t="s">
        <v>38</v>
      </c>
      <c r="G4" s="14" t="s">
        <v>38</v>
      </c>
      <c r="H4" s="15" t="s">
        <v>67</v>
      </c>
      <c r="I4" s="12" t="n">
        <v>8310000000</v>
      </c>
      <c r="J4" s="12" t="n">
        <v>83100000</v>
      </c>
      <c r="K4" s="14" t="s">
        <v>68</v>
      </c>
      <c r="L4" s="16"/>
      <c r="M4" s="14" t="s">
        <v>69</v>
      </c>
      <c r="N4" s="14" t="s">
        <v>38</v>
      </c>
      <c r="O4" s="14" t="s">
        <v>38</v>
      </c>
      <c r="P4" s="17" t="s">
        <v>59</v>
      </c>
      <c r="Q4" s="14" t="s">
        <v>45</v>
      </c>
      <c r="R4" s="14" t="s">
        <v>46</v>
      </c>
      <c r="S4" s="18"/>
      <c r="T4" s="14"/>
      <c r="U4" s="14" t="n">
        <v>6</v>
      </c>
      <c r="V4" s="19" t="n">
        <v>95</v>
      </c>
      <c r="W4" s="20" t="n">
        <f aca="false">ROUND(V4*1.08/7.1534,4)</f>
        <v>14.3428</v>
      </c>
      <c r="X4" s="21" t="n">
        <f aca="false">ROUND(W4*U4,2)</f>
        <v>86.06</v>
      </c>
      <c r="Y4" s="22"/>
      <c r="Z4" s="24"/>
      <c r="AA4" s="25"/>
      <c r="AB4" s="21" t="n">
        <v>4.62</v>
      </c>
      <c r="AC4" s="24"/>
      <c r="AD4" s="14" t="s">
        <v>70</v>
      </c>
      <c r="AE4" s="15" t="n">
        <v>14014</v>
      </c>
      <c r="AF4" s="15" t="s">
        <v>63</v>
      </c>
      <c r="AG4" s="20" t="n">
        <f aca="false">ROUND(V4*1.08,4)</f>
        <v>102.6</v>
      </c>
    </row>
    <row r="5" customFormat="false" ht="42.75" hidden="false" customHeight="true" outlineLevel="0" collapsed="false">
      <c r="A5" s="12" t="s">
        <v>71</v>
      </c>
      <c r="B5" s="12" t="s">
        <v>72</v>
      </c>
      <c r="C5" s="13" t="s">
        <v>73</v>
      </c>
      <c r="D5" s="12" t="s">
        <v>74</v>
      </c>
      <c r="E5" s="14"/>
      <c r="F5" s="15" t="s">
        <v>38</v>
      </c>
      <c r="G5" s="14" t="s">
        <v>38</v>
      </c>
      <c r="H5" s="12" t="n">
        <v>20250600698</v>
      </c>
      <c r="I5" s="12" t="n">
        <v>8501510090</v>
      </c>
      <c r="J5" s="12" t="n">
        <v>85013140</v>
      </c>
      <c r="K5" s="26" t="s">
        <v>75</v>
      </c>
      <c r="L5" s="16" t="s">
        <v>76</v>
      </c>
      <c r="M5" s="14" t="s">
        <v>77</v>
      </c>
      <c r="N5" s="14" t="s">
        <v>78</v>
      </c>
      <c r="O5" s="14" t="s">
        <v>79</v>
      </c>
      <c r="P5" s="27" t="n">
        <v>2025.06</v>
      </c>
      <c r="Q5" s="14" t="s">
        <v>45</v>
      </c>
      <c r="R5" s="14" t="s">
        <v>46</v>
      </c>
      <c r="S5" s="18"/>
      <c r="T5" s="14"/>
      <c r="U5" s="14" t="n">
        <v>2</v>
      </c>
      <c r="V5" s="19" t="n">
        <v>700</v>
      </c>
      <c r="W5" s="20" t="n">
        <f aca="false">ROUND(V5/1.13*1.08/7.1534,4)</f>
        <v>93.5257</v>
      </c>
      <c r="X5" s="21" t="n">
        <f aca="false">ROUND(W5*U5,2)</f>
        <v>187.05</v>
      </c>
      <c r="Y5" s="22" t="s">
        <v>80</v>
      </c>
      <c r="Z5" s="22" t="n">
        <v>1</v>
      </c>
      <c r="AA5" s="23" t="n">
        <v>9.2</v>
      </c>
      <c r="AB5" s="21" t="n">
        <v>7.2</v>
      </c>
      <c r="AC5" s="22" t="s">
        <v>81</v>
      </c>
      <c r="AD5" s="14" t="s">
        <v>82</v>
      </c>
      <c r="AE5" s="15" t="s">
        <v>83</v>
      </c>
      <c r="AF5" s="15" t="s">
        <v>63</v>
      </c>
      <c r="AG5" s="20" t="n">
        <f aca="false">ROUND(V5/1.13*1.08,4)</f>
        <v>669.0265</v>
      </c>
    </row>
    <row r="6" customFormat="false" ht="42.75" hidden="false" customHeight="true" outlineLevel="0" collapsed="false">
      <c r="A6" s="12" t="s">
        <v>84</v>
      </c>
      <c r="B6" s="12" t="s">
        <v>85</v>
      </c>
      <c r="C6" s="13" t="s">
        <v>86</v>
      </c>
      <c r="D6" s="12" t="s">
        <v>74</v>
      </c>
      <c r="E6" s="14"/>
      <c r="F6" s="15" t="s">
        <v>38</v>
      </c>
      <c r="G6" s="14" t="s">
        <v>38</v>
      </c>
      <c r="H6" s="27" t="s">
        <v>87</v>
      </c>
      <c r="I6" s="12" t="n">
        <v>8414909090</v>
      </c>
      <c r="J6" s="12" t="n">
        <v>84149029</v>
      </c>
      <c r="K6" s="28" t="s">
        <v>88</v>
      </c>
      <c r="L6" s="16" t="s">
        <v>89</v>
      </c>
      <c r="M6" s="14" t="s">
        <v>90</v>
      </c>
      <c r="N6" s="12" t="s">
        <v>38</v>
      </c>
      <c r="O6" s="14" t="s">
        <v>38</v>
      </c>
      <c r="P6" s="27" t="n">
        <v>2025.06</v>
      </c>
      <c r="Q6" s="14" t="s">
        <v>45</v>
      </c>
      <c r="R6" s="14" t="s">
        <v>46</v>
      </c>
      <c r="S6" s="18"/>
      <c r="T6" s="14"/>
      <c r="U6" s="14" t="n">
        <v>2</v>
      </c>
      <c r="V6" s="20" t="n">
        <v>150</v>
      </c>
      <c r="W6" s="20" t="n">
        <f aca="false">ROUND(V6/1.13*1.08/7.1534,4)</f>
        <v>20.0412</v>
      </c>
      <c r="X6" s="21" t="n">
        <f aca="false">ROUND(W6*U6,2)</f>
        <v>40.08</v>
      </c>
      <c r="Y6" s="22"/>
      <c r="Z6" s="22"/>
      <c r="AA6" s="23"/>
      <c r="AB6" s="21" t="n">
        <v>1</v>
      </c>
      <c r="AC6" s="22"/>
      <c r="AD6" s="14" t="s">
        <v>91</v>
      </c>
      <c r="AE6" s="14" t="s">
        <v>83</v>
      </c>
      <c r="AF6" s="15" t="s">
        <v>63</v>
      </c>
      <c r="AG6" s="20" t="n">
        <f aca="false">ROUND(V6/1.13*1.08,4)</f>
        <v>143.3628</v>
      </c>
    </row>
    <row r="7" customFormat="false" ht="36" hidden="false" customHeight="true" outlineLevel="0" collapsed="false">
      <c r="U7" s="2" t="n">
        <f aca="false">SUM(U2:U6)</f>
        <v>14</v>
      </c>
      <c r="X7" s="5" t="n">
        <f aca="false">SUM(X2:X6)</f>
        <v>462.73</v>
      </c>
      <c r="Z7" s="2" t="n">
        <f aca="false">SUM(Z2:Z6)</f>
        <v>3</v>
      </c>
      <c r="AA7" s="5" t="n">
        <f aca="false">SUM(AA2:AA6)</f>
        <v>19.16</v>
      </c>
      <c r="AB7" s="5" t="n">
        <f aca="false">SUM(AB2:AB6)</f>
        <v>17.28</v>
      </c>
    </row>
  </sheetData>
  <autoFilter ref="A1:AG7"/>
  <mergeCells count="8">
    <mergeCell ref="Y3:Y4"/>
    <mergeCell ref="Z3:Z4"/>
    <mergeCell ref="AA3:AA4"/>
    <mergeCell ref="AC3:AC4"/>
    <mergeCell ref="Y5:Y6"/>
    <mergeCell ref="Z5:Z6"/>
    <mergeCell ref="AA5:AA6"/>
    <mergeCell ref="AC5:AC6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2025-07-23T12:55:15Z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