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xl/media/image6.png" ContentType="image/png"/>
  <Override PartName="/xl/media/image7.png" ContentType="image/png"/>
  <Override PartName="/xl/media/image8.png" ContentType="image/png"/>
  <Override PartName="/xl/media/image9.png" ContentType="image/png"/>
  <Override PartName="/xl/media/image10.png" ContentType="image/png"/>
  <Override PartName="/xl/media/image11.png" ContentType="image/png"/>
  <Override PartName="/xl/media/image12.png" ContentType="image/png"/>
  <Override PartName="/xl/media/image13.png" ContentType="image/png"/>
  <Override PartName="/xl/media/image14.png" ContentType="image/png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Bảng tổng hợp hàng trên hóa đơn" sheetId="1" state="visible" r:id="rId3"/>
    <sheet name="Bản đối chiếu chi tiết - Check" sheetId="2" state="visible" r:id="rId4"/>
    <sheet name="Bản đối chiếu chi tiết - Final" sheetId="3" state="visible" r:id="rId5"/>
    <sheet name="Chốt - Gộp PO" sheetId="4" state="visible" r:id="rId6"/>
  </sheets>
  <externalReferences>
    <externalReference r:id="rId7"/>
  </externalReferences>
  <definedNames>
    <definedName function="false" hidden="false" localSheetId="1" name="_xlnm.Print_Area" vbProcedure="false">'Bản đối chiếu chi tiết - Check'!$A$1:$H$40</definedName>
    <definedName function="false" hidden="true" localSheetId="1" name="_xlnm._FilterDatabase" vbProcedure="false">'Bản đối chiếu chi tiết - Check'!$K$3:$O$64</definedName>
    <definedName function="false" hidden="false" localSheetId="2" name="_xlnm.Print_Area" vbProcedure="false">'Bản đối chiếu chi tiết - Final'!$A$1:$H$40</definedName>
    <definedName function="false" hidden="true" localSheetId="2" name="_xlnm._FilterDatabase" vbProcedure="false">'Bản đối chiếu chi tiết - Final'!$J$3:$N$64</definedName>
    <definedName function="false" hidden="false" localSheetId="0" name="_xlnm.Print_Area" vbProcedure="false">'bảng tổng hợp hàng trên hóa đơn'!#ref!</definedName>
    <definedName function="false" hidden="false" localSheetId="3" name="_xlnm.Print_Area" vbProcedure="false">'bảng tổng hợp hàng trên hóa đơn'!#ref!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<sst xmlns="http://schemas.openxmlformats.org/spreadsheetml/2006/main" count="732" uniqueCount="138">
  <si>
    <t xml:space="preserve">ĐỐI CHIẾU HÀNG HÓA  MOONPO - VANDA T9.25</t>
  </si>
  <si>
    <t xml:space="preserve">STT</t>
  </si>
  <si>
    <t xml:space="preserve">Tên hóa đơn</t>
  </si>
  <si>
    <t xml:space="preserve">ĐVT</t>
  </si>
  <si>
    <t xml:space="preserve">Số lượng</t>
  </si>
  <si>
    <t xml:space="preserve">Đơn giá </t>
  </si>
  <si>
    <t xml:space="preserve">Thành tiền</t>
  </si>
  <si>
    <t xml:space="preserve">Cờ lê  lực, dùng để tháo lắp ốc vít, bulong</t>
  </si>
  <si>
    <t xml:space="preserve">Cái</t>
  </si>
  <si>
    <t xml:space="preserve">Mũi hàn 200-3C</t>
  </si>
  <si>
    <t xml:space="preserve">Máy đọc mã vạch sử dụng tia hồng ngoại, model: T-4503E</t>
  </si>
  <si>
    <t xml:space="preserve">Mũi hàn 200-2C</t>
  </si>
  <si>
    <t xml:space="preserve">Mũi hàn 200-4C</t>
  </si>
  <si>
    <t xml:space="preserve">Mũi hàn 900M-T-2C</t>
  </si>
  <si>
    <t xml:space="preserve">Mũi hàn 900M-T-3C</t>
  </si>
  <si>
    <t xml:space="preserve">Mũi hàn 900M-T-4C</t>
  </si>
  <si>
    <t xml:space="preserve">Tay máy hàn model 203H</t>
  </si>
  <si>
    <t xml:space="preserve">Vòng bi NTN 6200LLU/2AS</t>
  </si>
  <si>
    <t xml:space="preserve">Vòng bi NTN 6201LLU/2AS</t>
  </si>
  <si>
    <t xml:space="preserve">Thiết bị đo nhiệt độ và độ ẩm môi trường, mã HTC-1</t>
  </si>
  <si>
    <t xml:space="preserve">Rơ le SRD-12VDC-SL-C Relay 12V 10A/250V 5 chân CH SONGLE</t>
  </si>
  <si>
    <t xml:space="preserve">Chiếc</t>
  </si>
  <si>
    <t xml:space="preserve">Mũi Hàn To 200K</t>
  </si>
  <si>
    <t xml:space="preserve">Vít bulông đầu tròn inox M2 x 6</t>
  </si>
  <si>
    <t xml:space="preserve">Mũi hàn nhỏ 200-SK</t>
  </si>
  <si>
    <t xml:space="preserve">Đầu xoắn máy đo lực  model: HP-50 bằng thép</t>
  </si>
  <si>
    <t xml:space="preserve">Thùng đựng linh kiện điện tử ESD bằng nhựa, kt: 310*270*140MM</t>
  </si>
  <si>
    <t xml:space="preserve">Đầu jack M5 đầu nối điện cho dây nguồn DC, điện áp 24V, 5A</t>
  </si>
  <si>
    <t xml:space="preserve">DÂY MÁY HÀN QUICK 203H</t>
  </si>
  <si>
    <t xml:space="preserve">Đầu BNC T</t>
  </si>
  <si>
    <t xml:space="preserve">Van bi nhựa, đường kính trong 15mm, dùng để điều chỉnh đóng mở nước</t>
  </si>
  <si>
    <t xml:space="preserve">Máy dập gạt tay mini thủ công JS16,kt: 210x120x400mm</t>
  </si>
  <si>
    <t xml:space="preserve">Bộ nguồn, điện áp vào 220VAC,điện áp ra 24VDC, 2A</t>
  </si>
  <si>
    <t xml:space="preserve">Cánh quạt máy bắn vít tự động</t>
  </si>
  <si>
    <t xml:space="preserve">Ống khí nén nhựa PU 4x2x100m</t>
  </si>
  <si>
    <t xml:space="preserve">Cuộn</t>
  </si>
  <si>
    <t xml:space="preserve">Công tắc gạt on- off MTS-202</t>
  </si>
  <si>
    <t xml:space="preserve">Dây nguồn 2 chân dài 60cm</t>
  </si>
  <si>
    <t xml:space="preserve">Dây curoa SUNDT 1125-3M-15</t>
  </si>
  <si>
    <t xml:space="preserve">Sợi</t>
  </si>
  <si>
    <t xml:space="preserve">Dây cáp âm thanh, model: Mono 3.5, 1x0.5mm</t>
  </si>
  <si>
    <t xml:space="preserve">Dụng cụ đo điện áp, điện trở, dòng điện VICTOR VC-60B+</t>
  </si>
  <si>
    <t xml:space="preserve">Đầu cắm F connector T8407</t>
  </si>
  <si>
    <t xml:space="preserve">Giắc cắm kết nối âm thanh XLR Canon Female Soundline NC3FXX, hiệu Soundline</t>
  </si>
  <si>
    <t xml:space="preserve">Tổng tiền</t>
  </si>
  <si>
    <t xml:space="preserve">PR</t>
  </si>
  <si>
    <t xml:space="preserve">Description of goods &amp; services</t>
  </si>
  <si>
    <t xml:space="preserve">Specific Description</t>
  </si>
  <si>
    <t xml:space="preserve">Unit</t>
  </si>
  <si>
    <t xml:space="preserve">Quantity</t>
  </si>
  <si>
    <t xml:space="preserve">Unit Price
(vnd)</t>
  </si>
  <si>
    <t xml:space="preserve">Total Amount
(EXT VAT)</t>
  </si>
  <si>
    <t xml:space="preserve">PO</t>
  </si>
  <si>
    <t xml:space="preserve">Cờ Lê lực</t>
  </si>
  <si>
    <t xml:space="preserve">0,5-5N dài 215mm</t>
  </si>
  <si>
    <t xml:space="preserve">PCS</t>
  </si>
  <si>
    <t xml:space="preserve">PIE250413</t>
  </si>
  <si>
    <t xml:space="preserve">250399-1115</t>
  </si>
  <si>
    <t xml:space="preserve">Đầu cờ lê</t>
  </si>
  <si>
    <t xml:space="preserve">11mm</t>
  </si>
  <si>
    <t xml:space="preserve">250413-1115</t>
  </si>
  <si>
    <t xml:space="preserve">12mm</t>
  </si>
  <si>
    <t xml:space="preserve">Máy quét mã vạch TSC 300 Dpi T4503E</t>
  </si>
  <si>
    <t xml:space="preserve">PIE250458</t>
  </si>
  <si>
    <t xml:space="preserve">250458-1115</t>
  </si>
  <si>
    <t xml:space="preserve">Dây AV (L-R) 2 đầu (0.8m)</t>
  </si>
  <si>
    <t xml:space="preserve">pcs</t>
  </si>
  <si>
    <t xml:space="preserve">PIE250469</t>
  </si>
  <si>
    <t xml:space="preserve">250469-1115</t>
  </si>
  <si>
    <t xml:space="preserve">Jack chuyển đổi 6 ly sang AV hoa sen cong vuông góc</t>
  </si>
  <si>
    <t xml:space="preserve">Dây 2 đầu 2ly cong chữ L góc vuông (1m)</t>
  </si>
  <si>
    <t xml:space="preserve">Flux</t>
  </si>
  <si>
    <t xml:space="preserve">box</t>
  </si>
  <si>
    <t xml:space="preserve">PIE250481</t>
  </si>
  <si>
    <t xml:space="preserve">250481-1115</t>
  </si>
  <si>
    <t xml:space="preserve">PIE250514</t>
  </si>
  <si>
    <t xml:space="preserve">250514-1115</t>
  </si>
  <si>
    <t xml:space="preserve">cái</t>
  </si>
  <si>
    <t xml:space="preserve">Mỡ bảo dưỡng AFJ</t>
  </si>
  <si>
    <t xml:space="preserve">PIE250614</t>
  </si>
  <si>
    <t xml:space="preserve">250614-1115</t>
  </si>
  <si>
    <t xml:space="preserve">Vòng bi 6200LLU/2A</t>
  </si>
  <si>
    <t xml:space="preserve">Vòng bi 6201LLU/2AS</t>
  </si>
  <si>
    <t xml:space="preserve">Nhiệt kế đo nhiệt độ, độ ẩm HTC-1, kèm hiệu chuẩn</t>
  </si>
  <si>
    <t xml:space="preserve">Relay SRD-12VDC-SL-C</t>
  </si>
  <si>
    <t xml:space="preserve">PIE250613</t>
  </si>
  <si>
    <t xml:space="preserve">250613-1115</t>
  </si>
  <si>
    <t xml:space="preserve">Lưới nhựa mủ màu đen làm chuồng trại chăn nuôi chất lượng bán theo M</t>
  </si>
  <si>
    <t xml:space="preserve">M</t>
  </si>
  <si>
    <t xml:space="preserve">Kẹp đẩy ngang GH 30SEM</t>
  </si>
  <si>
    <t xml:space="preserve">Ốc M2x6mm</t>
  </si>
  <si>
    <t xml:space="preserve">GX16-2P đực</t>
  </si>
  <si>
    <t xml:space="preserve">Phụ kiện máy đo lực súng HP-50 loại A</t>
  </si>
  <si>
    <t xml:space="preserve">hộp nhựa ABS kích thước 115x90x55mm ( chống nước IP65)</t>
  </si>
  <si>
    <t xml:space="preserve">Hộp</t>
  </si>
  <si>
    <t xml:space="preserve">Đầu jack bắp chuối 910MR 4mm đực đỏ - đen</t>
  </si>
  <si>
    <t xml:space="preserve">Đôi</t>
  </si>
  <si>
    <t xml:space="preserve">Ống dẫn thiếc máy hàn tự động Quick 376</t>
  </si>
  <si>
    <t xml:space="preserve">Đầu kết nối BNC cái</t>
  </si>
  <si>
    <t xml:space="preserve">Ống gen thủy tinh cách điện, chịu nhiệt cao, chống cháy - phi 3</t>
  </si>
  <si>
    <t xml:space="preserve">m</t>
  </si>
  <si>
    <t xml:space="preserve">Dây cáp nguồn DC đầu đực, cỡ jack 5525, dây 22 AWG, chiều dài 15cm</t>
  </si>
  <si>
    <t xml:space="preserve">Bi 3mm (1kg)</t>
  </si>
  <si>
    <t xml:space="preserve">kg</t>
  </si>
  <si>
    <t xml:space="preserve">Máy dập gạt tay mini</t>
  </si>
  <si>
    <t xml:space="preserve">Nguồn 24V, 2.5A</t>
  </si>
  <si>
    <t xml:space="preserve">Tua vít 4 cạnh (nhỏ)</t>
  </si>
  <si>
    <t xml:space="preserve">Tua vít 2 cạnh (nhỏ)</t>
  </si>
  <si>
    <t xml:space="preserve">Ống khí phi 4mm</t>
  </si>
  <si>
    <t xml:space="preserve">Công tắc hành trình SS-5 Micro Switch</t>
  </si>
  <si>
    <t xml:space="preserve">Bộ điều khiển nhiệt độ</t>
  </si>
  <si>
    <t xml:space="preserve">Dây đo đồng hồ vạn năng</t>
  </si>
  <si>
    <t xml:space="preserve">đôi</t>
  </si>
  <si>
    <t xml:space="preserve">Bảng Mạch Esp32 Cho Esp-Wroom-32 ESP32 test board</t>
  </si>
  <si>
    <t xml:space="preserve">PIE250678</t>
  </si>
  <si>
    <r>
      <rPr>
        <sz val="11"/>
        <color theme="1"/>
        <rFont val="Times New Roman"/>
        <family val="1"/>
        <charset val="1"/>
      </rPr>
      <t xml:space="preserve">250678</t>
    </r>
    <r>
      <rPr>
        <sz val="10"/>
        <color theme="1"/>
        <rFont val="Tahoma"/>
        <family val="2"/>
        <charset val="1"/>
      </rPr>
      <t xml:space="preserve">-1115</t>
    </r>
  </si>
  <si>
    <t xml:space="preserve">Dây curoa SUNDT 3M1125 rộng 15mm</t>
  </si>
  <si>
    <t xml:space="preserve">Pcs</t>
  </si>
  <si>
    <t xml:space="preserve">PIE250716</t>
  </si>
  <si>
    <r>
      <rPr>
        <sz val="11"/>
        <color theme="1"/>
        <rFont val="Times New Roman"/>
        <family val="1"/>
        <charset val="1"/>
      </rPr>
      <t xml:space="preserve">250716</t>
    </r>
    <r>
      <rPr>
        <sz val="10"/>
        <color theme="1"/>
        <rFont val="Tahoma"/>
        <family val="2"/>
        <charset val="1"/>
      </rPr>
      <t xml:space="preserve">-1115</t>
    </r>
  </si>
  <si>
    <t xml:space="preserve">Đầu BNC</t>
  </si>
  <si>
    <t xml:space="preserve">PIE250815</t>
  </si>
  <si>
    <r>
      <rPr>
        <sz val="11"/>
        <color theme="1"/>
        <rFont val="Times New Roman"/>
        <family val="1"/>
        <charset val="1"/>
      </rPr>
      <t xml:space="preserve">250815</t>
    </r>
    <r>
      <rPr>
        <sz val="10"/>
        <color theme="1"/>
        <rFont val="Tahoma"/>
        <family val="2"/>
        <charset val="1"/>
      </rPr>
      <t xml:space="preserve">-1115</t>
    </r>
  </si>
  <si>
    <t xml:space="preserve">Đầu mono</t>
  </si>
  <si>
    <t xml:space="preserve">PR NO.：250743-1115</t>
  </si>
  <si>
    <t xml:space="preserve">Dây 3.5-3.5mm</t>
  </si>
  <si>
    <t xml:space="preserve">Máy đo điện trở cách điện VC60B+</t>
  </si>
  <si>
    <t xml:space="preserve">PIE250770</t>
  </si>
  <si>
    <r>
      <rPr>
        <sz val="11"/>
        <color theme="1"/>
        <rFont val="Times New Roman"/>
        <family val="1"/>
        <charset val="1"/>
      </rPr>
      <t xml:space="preserve">250770</t>
    </r>
    <r>
      <rPr>
        <sz val="10"/>
        <color theme="1"/>
        <rFont val="Tahoma"/>
        <family val="2"/>
        <charset val="1"/>
      </rPr>
      <t xml:space="preserve">-1115</t>
    </r>
  </si>
  <si>
    <t xml:space="preserve">Phích cắm BNC</t>
  </si>
  <si>
    <t xml:space="preserve">PIE250814</t>
  </si>
  <si>
    <r>
      <rPr>
        <sz val="11"/>
        <color theme="1"/>
        <rFont val="Times New Roman"/>
        <family val="1"/>
        <charset val="1"/>
      </rPr>
      <t xml:space="preserve">250814</t>
    </r>
    <r>
      <rPr>
        <sz val="10"/>
        <color theme="1"/>
        <rFont val="Tahoma"/>
        <family val="2"/>
        <charset val="1"/>
      </rPr>
      <t xml:space="preserve">-1115</t>
    </r>
  </si>
  <si>
    <t xml:space="preserve">Đầu mono 6.5</t>
  </si>
  <si>
    <t xml:space="preserve">Đầu Jack cắm XLR - Đầu cái</t>
  </si>
  <si>
    <t xml:space="preserve">Tổng tiền </t>
  </si>
  <si>
    <t xml:space="preserve"> HÀNG HÓA  MOONPO - VANDA T9.25 ( GỘP PO)</t>
  </si>
  <si>
    <t xml:space="preserve">Ngày PO</t>
  </si>
  <si>
    <t xml:space="preserve">09/09/2025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</si>
</sst>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_(* #,##0.00_);_(* \(#,##0.00\);_(* \-??_);_(@_)"/>
    <numFmt numFmtId="166" formatCode="_-* #,##0.00_-;\-* #,##0.00_-;_-* \-??_-;_-@_-"/>
    <numFmt numFmtId="167" formatCode="_(* #,##0_);_(* \(#,##0\);_(* \-??_);_(@_)"/>
    <numFmt numFmtId="168" formatCode="@"/>
    <numFmt numFmtId="169" formatCode="_(* #,##0_);_(* \(#,##0\);_(* \-??_);_(@_)"/>
    <numFmt numFmtId="170" formatCode="m/d/yyyy"/>
    <numFmt numFmtId="171" formatCode="d\-mmm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Times New Roman"/>
      <family val="1"/>
      <charset val="1"/>
    </font>
    <font>
      <sz val="10"/>
      <name val="Arial"/>
      <family val="2"/>
      <charset val="1"/>
    </font>
    <font>
      <sz val="11"/>
      <color theme="1"/>
      <name val="Times New Roman"/>
      <family val="1"/>
      <charset val="1"/>
    </font>
    <font>
      <b val="true"/>
      <sz val="14"/>
      <color theme="1"/>
      <name val="Times New Roman"/>
      <family val="1"/>
      <charset val="1"/>
    </font>
    <font>
      <sz val="10"/>
      <color theme="1"/>
      <name val="Tahoma"/>
      <family val="2"/>
      <charset val="1"/>
    </font>
    <font>
      <sz val="10"/>
      <name val="Tahoma"/>
      <family val="2"/>
      <charset val="1"/>
    </font>
    <font>
      <sz val="10"/>
      <color rgb="FFFF0000"/>
      <name val="Tahoma"/>
      <family val="2"/>
      <charset val="1"/>
    </font>
    <font>
      <b val="true"/>
      <sz val="11"/>
      <color theme="1"/>
      <name val="Times New Roman"/>
      <family val="1"/>
      <charset val="163"/>
    </font>
    <font>
      <sz val="11"/>
      <color theme="1"/>
      <name val="Tahoma"/>
      <family val="2"/>
      <charset val="163"/>
    </font>
    <font>
      <b val="true"/>
      <sz val="10"/>
      <color theme="1"/>
      <name val="Times New Roman"/>
      <family val="1"/>
      <charset val="1"/>
    </font>
    <font>
      <sz val="12"/>
      <color theme="1"/>
      <name val="Times New Roman"/>
      <family val="1"/>
      <charset val="163"/>
    </font>
    <font>
      <sz val="11"/>
      <color theme="1"/>
      <name val="Calibri"/>
      <family val="2"/>
      <charset val="163"/>
    </font>
    <font>
      <b val="true"/>
      <sz val="11"/>
      <color theme="1"/>
      <name val="Calibri"/>
      <family val="2"/>
      <charset val="163"/>
    </font>
    <font>
      <b val="true"/>
      <sz val="10"/>
      <name val="Tahoma"/>
      <family val="2"/>
      <charset val="1"/>
    </font>
    <font>
      <sz val="10"/>
      <color theme="1"/>
      <name val="Times New Roman"/>
      <family val="1"/>
      <charset val="1"/>
    </font>
    <font>
      <b val="true"/>
      <sz val="12"/>
      <color rgb="FFFFFFFF"/>
      <name val="Times New Roman"/>
      <family val="1"/>
      <charset val="163"/>
    </font>
    <font>
      <b val="true"/>
      <sz val="11"/>
      <color rgb="FFFFFFFF"/>
      <name val="Calibri"/>
      <family val="2"/>
      <charset val="163"/>
    </font>
    <font>
      <b val="true"/>
      <sz val="11"/>
      <color rgb="FFFFFFFF"/>
      <name val="Calibri"/>
      <family val="2"/>
      <charset val="1"/>
    </font>
    <font>
      <b val="true"/>
      <i val="true"/>
      <u val="single"/>
      <sz val="12"/>
      <color theme="1"/>
      <name val="Microsoft YaHei"/>
      <family val="2"/>
      <charset val="1"/>
    </font>
    <font>
      <sz val="12"/>
      <color rgb="FF000000"/>
      <name val="Times New Roman"/>
      <family val="0"/>
    </font>
    <font>
      <b val="true"/>
      <sz val="10"/>
      <color theme="1"/>
      <name val="Tahoma"/>
      <family val="2"/>
      <charset val="163"/>
    </font>
    <font>
      <b val="true"/>
      <sz val="10"/>
      <color rgb="FFFF0000"/>
      <name val="Tahoma"/>
      <family val="2"/>
      <charset val="163"/>
    </font>
    <font>
      <b val="true"/>
      <sz val="10"/>
      <name val="Tahoma"/>
      <family val="2"/>
      <charset val="163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4" tint="0.5999"/>
        <bgColor rgb="FFC0C0C0"/>
      </patternFill>
    </fill>
    <fill>
      <patternFill patternType="solid">
        <fgColor rgb="FFFFC7CE"/>
        <bgColor rgb="FFC0C0C0"/>
      </patternFill>
    </fill>
    <fill>
      <patternFill patternType="solid">
        <fgColor rgb="FFFFFFFF"/>
        <bgColor rgb="FFFFFFCC"/>
      </patternFill>
    </fill>
    <fill>
      <patternFill patternType="solid">
        <fgColor rgb="FFCC0000"/>
        <bgColor rgb="FF9C0006"/>
      </patternFill>
    </fill>
    <fill>
      <patternFill patternType="solid">
        <fgColor rgb="FF00FF00"/>
        <bgColor rgb="FF00B050"/>
      </patternFill>
    </fill>
    <fill>
      <patternFill patternType="solid">
        <fgColor theme="4" tint="0.3999"/>
        <bgColor rgb="FFC0C0C0"/>
      </patternFill>
    </fill>
    <fill>
      <patternFill patternType="solid">
        <fgColor rgb="FFFFA500"/>
        <bgColor rgb="FFFFCC00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 style="thin">
        <color theme="4" tint="0.3999"/>
      </top>
      <bottom style="thin">
        <color theme="4" tint="0.3999"/>
      </bottom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 style="thin"/>
      <bottom style="thin"/>
      <diagonal/>
    </border>
  </borders>
  <cellStyleXfs count="2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1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8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1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" fillId="0" borderId="1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2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" fillId="2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0" borderId="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6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9" fontId="6" fillId="0" borderId="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6" fillId="0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13" fillId="0" borderId="1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5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9" fontId="15" fillId="0" borderId="1" xfId="15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9" fontId="0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9" fillId="0" borderId="1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4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3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5" fillId="3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9" fontId="15" fillId="3" borderId="1" xfId="15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9" fontId="16" fillId="3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9" fillId="3" borderId="1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15" fillId="0" borderId="1" xfId="15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15" fillId="3" borderId="1" xfId="15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9" fontId="1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3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0" fillId="3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8" fillId="0" borderId="1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9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8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9" fillId="0" borderId="1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5" fillId="5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5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5" fillId="5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9" fontId="15" fillId="5" borderId="1" xfId="15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18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6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0" fillId="6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20" fillId="6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9" fontId="20" fillId="6" borderId="1" xfId="15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9" fontId="21" fillId="6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6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6" fillId="3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0" fillId="2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3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3" borderId="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5" fillId="3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9" fontId="15" fillId="3" borderId="4" xfId="15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15" fillId="3" borderId="5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4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0" borderId="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5" fillId="0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9" fontId="15" fillId="0" borderId="4" xfId="15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9" fontId="0" fillId="0" borderId="6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9" fontId="18" fillId="0" borderId="1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0" fillId="0" borderId="1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6" fillId="0" borderId="1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6" fillId="0" borderId="1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3" borderId="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2" borderId="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6" fillId="2" borderId="4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11" fillId="2" borderId="4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6" fillId="2" borderId="4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11" fillId="2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3" fillId="0" borderId="1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15" fillId="0" borderId="1" xfId="15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7" fontId="0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15" fillId="3" borderId="1" xfId="15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7" fontId="16" fillId="3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3" borderId="1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5" fillId="0" borderId="1" xfId="15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5" fillId="3" borderId="1" xfId="15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3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1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1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15" fillId="5" borderId="1" xfId="15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7" fontId="18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5" fillId="2" borderId="1" xfId="15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6" fillId="2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3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5" fillId="3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15" fillId="3" borderId="4" xfId="15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15" fillId="3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5" fillId="0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15" fillId="0" borderId="4" xfId="15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7" fontId="0" fillId="0" borderId="6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7" fontId="18" fillId="0" borderId="1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1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0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5" fillId="0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3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3" borderId="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15" fillId="3" borderId="5" xfId="15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7" fontId="16" fillId="3" borderId="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2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2" borderId="4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1" fillId="2" borderId="4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2" borderId="4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6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4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9" fillId="0" borderId="6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2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70" fontId="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26" fillId="3" borderId="6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7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70" fontId="15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9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9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71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6" fillId="3" borderId="1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5" fillId="8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71" fontId="6" fillId="8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6" fillId="2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1" fillId="2" borderId="6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3 3" xfId="20"/>
    <cellStyle name="Comma 5 2" xfId="21"/>
    <cellStyle name="Normal 2" xfId="22"/>
    <cellStyle name="Normal 3 4" xfId="23"/>
    <cellStyle name="Normal 6" xfId="24"/>
  </cellStyles>
  <dxfs count="22"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BDD7EE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name val="Calibri"/>
        <charset val="1"/>
        <family val="2"/>
        <color rgb="FF9C0006"/>
        <sz val="11"/>
      </font>
      <fill>
        <patternFill>
          <bgColor rgb="FFFFC7CE"/>
        </patternFill>
      </fill>
    </dxf>
    <dxf>
      <font>
        <name val="Calibri"/>
        <charset val="1"/>
        <family val="2"/>
        <color rgb="FF9C0006"/>
        <sz val="11"/>
      </font>
      <fill>
        <patternFill>
          <bgColor rgb="FFFFC7CE"/>
        </patternFill>
      </fill>
    </dxf>
    <dxf>
      <font>
        <name val="Calibri"/>
        <charset val="1"/>
        <family val="2"/>
        <color rgb="FF9C0006"/>
        <sz val="11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D0757C"/>
      <rgbColor rgb="FF0066CC"/>
      <rgbColor rgb="FFBDD7EE"/>
      <rgbColor rgb="FF000080"/>
      <rgbColor rgb="FFFF00FF"/>
      <rgbColor rgb="FFFFFF00"/>
      <rgbColor rgb="FF00FFFF"/>
      <rgbColor rgb="FF800080"/>
      <rgbColor rgb="FFCC0000"/>
      <rgbColor rgb="FF008080"/>
      <rgbColor rgb="FF0000FF"/>
      <rgbColor rgb="FF009FDC"/>
      <rgbColor rgb="FFCCFFFF"/>
      <rgbColor rgb="FFCCFFCC"/>
      <rgbColor rgb="FFFFFF99"/>
      <rgbColor rgb="FF9DC3E6"/>
      <rgbColor rgb="FFFF99CC"/>
      <rgbColor rgb="FFCC99FF"/>
      <rgbColor rgb="FFFFC7CE"/>
      <rgbColor rgb="FF3366FF"/>
      <rgbColor rgb="FF33CCCC"/>
      <rgbColor rgb="FF99CC00"/>
      <rgbColor rgb="FFFFCC00"/>
      <rgbColor rgb="FFFFA5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externalLink" Target="externalLinks/externalLink1.xml"/><Relationship Id="rId8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73</xdr:row>
      <xdr:rowOff>172440</xdr:rowOff>
    </xdr:from>
    <xdr:to>
      <xdr:col>1</xdr:col>
      <xdr:colOff>951120</xdr:colOff>
      <xdr:row>79</xdr:row>
      <xdr:rowOff>199440</xdr:rowOff>
    </xdr:to>
    <xdr:pic>
      <xdr:nvPicPr>
        <xdr:cNvPr id="0" name="Image 1" descr=""/>
        <xdr:cNvPicPr/>
      </xdr:nvPicPr>
      <xdr:blipFill>
        <a:blip r:embed="rId1"/>
        <a:stretch/>
      </xdr:blipFill>
      <xdr:spPr>
        <a:xfrm>
          <a:off x="382320" y="23527800"/>
          <a:ext cx="951120" cy="1227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0</xdr:colOff>
      <xdr:row>59</xdr:row>
      <xdr:rowOff>63000</xdr:rowOff>
    </xdr:from>
    <xdr:to>
      <xdr:col>8</xdr:col>
      <xdr:colOff>1109880</xdr:colOff>
      <xdr:row>62</xdr:row>
      <xdr:rowOff>136800</xdr:rowOff>
    </xdr:to>
    <xdr:pic>
      <xdr:nvPicPr>
        <xdr:cNvPr id="1" name="Image 15" descr=""/>
        <xdr:cNvPicPr/>
      </xdr:nvPicPr>
      <xdr:blipFill>
        <a:blip r:embed="rId2"/>
        <a:stretch/>
      </xdr:blipFill>
      <xdr:spPr>
        <a:xfrm>
          <a:off x="10793880" y="19970280"/>
          <a:ext cx="1109880" cy="1073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30240</xdr:colOff>
      <xdr:row>56</xdr:row>
      <xdr:rowOff>136080</xdr:rowOff>
    </xdr:from>
    <xdr:to>
      <xdr:col>8</xdr:col>
      <xdr:colOff>855000</xdr:colOff>
      <xdr:row>58</xdr:row>
      <xdr:rowOff>267480</xdr:rowOff>
    </xdr:to>
    <xdr:pic>
      <xdr:nvPicPr>
        <xdr:cNvPr id="2" name="Image 16" descr=""/>
        <xdr:cNvPicPr/>
      </xdr:nvPicPr>
      <xdr:blipFill>
        <a:blip r:embed="rId3"/>
        <a:stretch/>
      </xdr:blipFill>
      <xdr:spPr>
        <a:xfrm>
          <a:off x="10824120" y="19043280"/>
          <a:ext cx="824760" cy="798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0</xdr:colOff>
      <xdr:row>53</xdr:row>
      <xdr:rowOff>0</xdr:rowOff>
    </xdr:from>
    <xdr:to>
      <xdr:col>8</xdr:col>
      <xdr:colOff>704160</xdr:colOff>
      <xdr:row>55</xdr:row>
      <xdr:rowOff>241200</xdr:rowOff>
    </xdr:to>
    <xdr:pic>
      <xdr:nvPicPr>
        <xdr:cNvPr id="3" name="Image 17" descr=""/>
        <xdr:cNvPicPr/>
      </xdr:nvPicPr>
      <xdr:blipFill>
        <a:blip r:embed="rId4"/>
        <a:stretch/>
      </xdr:blipFill>
      <xdr:spPr>
        <a:xfrm>
          <a:off x="10793880" y="17907120"/>
          <a:ext cx="704160" cy="907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8</xdr:col>
      <xdr:colOff>925200</xdr:colOff>
      <xdr:row>50</xdr:row>
      <xdr:rowOff>218520</xdr:rowOff>
    </xdr:to>
    <xdr:pic>
      <xdr:nvPicPr>
        <xdr:cNvPr id="4" name="Image 18" descr=""/>
        <xdr:cNvPicPr/>
      </xdr:nvPicPr>
      <xdr:blipFill>
        <a:blip r:embed="rId5"/>
        <a:stretch/>
      </xdr:blipFill>
      <xdr:spPr>
        <a:xfrm>
          <a:off x="10793880" y="16573680"/>
          <a:ext cx="925200" cy="551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15120</xdr:colOff>
      <xdr:row>50</xdr:row>
      <xdr:rowOff>248400</xdr:rowOff>
    </xdr:from>
    <xdr:to>
      <xdr:col>8</xdr:col>
      <xdr:colOff>515520</xdr:colOff>
      <xdr:row>52</xdr:row>
      <xdr:rowOff>227160</xdr:rowOff>
    </xdr:to>
    <xdr:pic>
      <xdr:nvPicPr>
        <xdr:cNvPr id="5" name="Image 19" descr=""/>
        <xdr:cNvPicPr/>
      </xdr:nvPicPr>
      <xdr:blipFill>
        <a:blip r:embed="rId6"/>
        <a:stretch/>
      </xdr:blipFill>
      <xdr:spPr>
        <a:xfrm>
          <a:off x="10809000" y="17155440"/>
          <a:ext cx="500400" cy="645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8</xdr:col>
      <xdr:colOff>990360</xdr:colOff>
      <xdr:row>25</xdr:row>
      <xdr:rowOff>276840</xdr:rowOff>
    </xdr:to>
    <xdr:pic>
      <xdr:nvPicPr>
        <xdr:cNvPr id="6" name="Image 20" descr=""/>
        <xdr:cNvPicPr/>
      </xdr:nvPicPr>
      <xdr:blipFill>
        <a:blip r:embed="rId7"/>
        <a:stretch/>
      </xdr:blipFill>
      <xdr:spPr>
        <a:xfrm>
          <a:off x="10793880" y="7467480"/>
          <a:ext cx="990360" cy="1276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0</xdr:colOff>
      <xdr:row>15</xdr:row>
      <xdr:rowOff>45360</xdr:rowOff>
    </xdr:from>
    <xdr:to>
      <xdr:col>8</xdr:col>
      <xdr:colOff>1463040</xdr:colOff>
      <xdr:row>20</xdr:row>
      <xdr:rowOff>264960</xdr:rowOff>
    </xdr:to>
    <xdr:pic>
      <xdr:nvPicPr>
        <xdr:cNvPr id="7" name="Image 21" descr=""/>
        <xdr:cNvPicPr/>
      </xdr:nvPicPr>
      <xdr:blipFill>
        <a:blip r:embed="rId8"/>
        <a:stretch/>
      </xdr:blipFill>
      <xdr:spPr>
        <a:xfrm>
          <a:off x="10793880" y="5179320"/>
          <a:ext cx="1463040" cy="1886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8</xdr:col>
      <xdr:colOff>258120</xdr:colOff>
      <xdr:row>13</xdr:row>
      <xdr:rowOff>333000</xdr:rowOff>
    </xdr:to>
    <xdr:pic>
      <xdr:nvPicPr>
        <xdr:cNvPr id="8" name="Image 22" descr=""/>
        <xdr:cNvPicPr/>
      </xdr:nvPicPr>
      <xdr:blipFill>
        <a:blip r:embed="rId9"/>
        <a:stretch/>
      </xdr:blipFill>
      <xdr:spPr>
        <a:xfrm>
          <a:off x="10793880" y="4467240"/>
          <a:ext cx="258120" cy="333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715680</xdr:colOff>
      <xdr:row>11</xdr:row>
      <xdr:rowOff>256320</xdr:rowOff>
    </xdr:to>
    <xdr:pic>
      <xdr:nvPicPr>
        <xdr:cNvPr id="9" name="Image 23" descr=""/>
        <xdr:cNvPicPr/>
      </xdr:nvPicPr>
      <xdr:blipFill>
        <a:blip r:embed="rId10"/>
        <a:stretch/>
      </xdr:blipFill>
      <xdr:spPr>
        <a:xfrm>
          <a:off x="10793880" y="3133800"/>
          <a:ext cx="715680" cy="923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75960</xdr:colOff>
      <xdr:row>3</xdr:row>
      <xdr:rowOff>6120</xdr:rowOff>
    </xdr:from>
    <xdr:to>
      <xdr:col>8</xdr:col>
      <xdr:colOff>1112040</xdr:colOff>
      <xdr:row>5</xdr:row>
      <xdr:rowOff>241200</xdr:rowOff>
    </xdr:to>
    <xdr:pic>
      <xdr:nvPicPr>
        <xdr:cNvPr id="10" name="Image 24" descr=""/>
        <xdr:cNvPicPr/>
      </xdr:nvPicPr>
      <xdr:blipFill>
        <a:blip r:embed="rId11"/>
        <a:stretch/>
      </xdr:blipFill>
      <xdr:spPr>
        <a:xfrm>
          <a:off x="10869840" y="1139760"/>
          <a:ext cx="1036080" cy="901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258120</xdr:colOff>
      <xdr:row>7</xdr:row>
      <xdr:rowOff>333000</xdr:rowOff>
    </xdr:to>
    <xdr:pic>
      <xdr:nvPicPr>
        <xdr:cNvPr id="11" name="Image 25" descr=""/>
        <xdr:cNvPicPr/>
      </xdr:nvPicPr>
      <xdr:blipFill>
        <a:blip r:embed="rId12"/>
        <a:stretch/>
      </xdr:blipFill>
      <xdr:spPr>
        <a:xfrm>
          <a:off x="10793880" y="2467080"/>
          <a:ext cx="258120" cy="333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11520</xdr:colOff>
      <xdr:row>34</xdr:row>
      <xdr:rowOff>35640</xdr:rowOff>
    </xdr:from>
    <xdr:to>
      <xdr:col>9</xdr:col>
      <xdr:colOff>41400</xdr:colOff>
      <xdr:row>41</xdr:row>
      <xdr:rowOff>301320</xdr:rowOff>
    </xdr:to>
    <xdr:sp>
      <xdr:nvSpPr>
        <xdr:cNvPr id="12" name="Image 26"/>
        <xdr:cNvSpPr/>
      </xdr:nvSpPr>
      <xdr:spPr>
        <a:xfrm>
          <a:off x="10805400" y="11503800"/>
          <a:ext cx="2094120" cy="2703960"/>
        </a:xfrm>
        <a:prstGeom prst="rect">
          <a:avLst/>
        </a:prstGeom>
        <a:blipFill rotWithShape="0">
          <a:blip r:embed="rId13"/>
          <a:srcRect/>
          <a:stretch/>
        </a:blipFill>
        <a:ln w="0">
          <a:noFill/>
        </a:ln>
      </xdr:spPr>
      <xdr:style>
        <a:lnRef idx="0"/>
        <a:fillRef idx="0"/>
        <a:effectRef idx="0"/>
        <a:fontRef idx="minor"/>
      </xdr:style>
      <xdr:txBody>
        <a:bodyPr lIns="0" rIns="0" tIns="0" bIns="0" anchor="ctr" anchorCtr="1">
          <a:noAutofit/>
        </a:bodyPr>
        <a:p>
          <a:pPr algn="ctr">
            <a:lnSpc>
              <a:spcPct val="100000"/>
            </a:lnSpc>
          </a:pPr>
          <a:r>
            <a:rPr b="0" lang="vi-VN" sz="1200" spc="-1" strike="noStrike">
              <a:solidFill>
                <a:srgbClr val="000000"/>
              </a:solidFill>
              <a:latin typeface="Times New Roman"/>
            </a:rPr>
            <a:t> 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oneCell">
    <xdr:from>
      <xdr:col>8</xdr:col>
      <xdr:colOff>98640</xdr:colOff>
      <xdr:row>43</xdr:row>
      <xdr:rowOff>137520</xdr:rowOff>
    </xdr:from>
    <xdr:to>
      <xdr:col>9</xdr:col>
      <xdr:colOff>1152720</xdr:colOff>
      <xdr:row>45</xdr:row>
      <xdr:rowOff>241560</xdr:rowOff>
    </xdr:to>
    <xdr:pic>
      <xdr:nvPicPr>
        <xdr:cNvPr id="13" name="Image 27" descr=""/>
        <xdr:cNvPicPr/>
      </xdr:nvPicPr>
      <xdr:blipFill>
        <a:blip r:embed="rId14"/>
        <a:stretch/>
      </xdr:blipFill>
      <xdr:spPr>
        <a:xfrm>
          <a:off x="10892520" y="14710680"/>
          <a:ext cx="3118320" cy="7707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G&#7897;p%20PO%20h&#224;ng%20Moonpo%20T9.25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/>
</externalLink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9FDC"/>
    <pageSetUpPr fitToPage="false"/>
  </sheetPr>
  <dimension ref="A1:H125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90" workbookViewId="0">
      <pane xSplit="2" ySplit="3" topLeftCell="C25" activePane="bottomRight" state="frozen"/>
      <selection pane="topLeft" activeCell="A1" activeCellId="0" sqref="A1"/>
      <selection pane="topRight" activeCell="C1" activeCellId="0" sqref="C1"/>
      <selection pane="bottomLeft" activeCell="A25" activeCellId="0" sqref="A25"/>
      <selection pane="bottomRight" activeCell="B44" activeCellId="1" sqref="A1:H40 B44"/>
    </sheetView>
  </sheetViews>
  <sheetFormatPr defaultColWidth="9.1484375" defaultRowHeight="15.75" zeroHeight="false" outlineLevelRow="0" outlineLevelCol="0"/>
  <cols>
    <col collapsed="false" customWidth="false" hidden="false" outlineLevel="0" max="1" min="1" style="1" width="9.14"/>
    <col collapsed="false" customWidth="true" hidden="false" outlineLevel="0" max="2" min="2" style="1" width="63.57"/>
    <col collapsed="false" customWidth="true" hidden="false" outlineLevel="0" max="6" min="3" style="1" width="15.85"/>
    <col collapsed="false" customWidth="false" hidden="false" outlineLevel="0" max="16384" min="7" style="1" width="9.14"/>
  </cols>
  <sheetData>
    <row r="1" s="2" customFormat="true" ht="30.75" hidden="false" customHeight="true" outlineLevel="0" collapsed="false">
      <c r="B1" s="3" t="s">
        <v>0</v>
      </c>
      <c r="C1" s="3"/>
      <c r="D1" s="3"/>
      <c r="E1" s="3"/>
      <c r="F1" s="3"/>
      <c r="G1" s="4"/>
      <c r="H1" s="4"/>
    </row>
    <row r="2" s="2" customFormat="true" ht="24.75" hidden="false" customHeight="true" outlineLevel="0" collapsed="false"/>
    <row r="3" s="7" customFormat="true" ht="33.75" hidden="false" customHeight="true" outlineLevel="0" collapsed="false">
      <c r="A3" s="5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</row>
    <row r="4" s="11" customFormat="true" ht="26.25" hidden="false" customHeight="true" outlineLevel="0" collapsed="false">
      <c r="A4" s="8" t="n">
        <v>1</v>
      </c>
      <c r="B4" s="9" t="s">
        <v>7</v>
      </c>
      <c r="C4" s="8" t="s">
        <v>8</v>
      </c>
      <c r="D4" s="8" t="n">
        <f aca="false">SUMIF('Bản đối chiếu chi tiết - Final'!J4:L63,'Bảng tổng hợp hàng trên hóa đơn'!B4,'Bản đối chiếu chi tiết - Final'!L4:L63)</f>
        <v>1</v>
      </c>
      <c r="E4" s="10" t="n">
        <v>1400000</v>
      </c>
      <c r="F4" s="10" t="n">
        <f aca="false">D4*E4</f>
        <v>1400000</v>
      </c>
    </row>
    <row r="5" s="11" customFormat="true" ht="26.25" hidden="false" customHeight="true" outlineLevel="0" collapsed="false">
      <c r="A5" s="8" t="n">
        <v>2</v>
      </c>
      <c r="B5" s="12" t="s">
        <v>9</v>
      </c>
      <c r="C5" s="8" t="s">
        <v>8</v>
      </c>
      <c r="D5" s="8" t="n">
        <f aca="false">SUMIF('Bản đối chiếu chi tiết - Final'!J5:L63,'Bảng tổng hợp hàng trên hóa đơn'!B5,'Bản đối chiếu chi tiết - Final'!L5:L63)</f>
        <v>362</v>
      </c>
      <c r="E5" s="10" t="n">
        <v>14000</v>
      </c>
      <c r="F5" s="10" t="n">
        <f aca="false">D5*E5</f>
        <v>5068000</v>
      </c>
    </row>
    <row r="6" s="11" customFormat="true" ht="26.25" hidden="false" customHeight="true" outlineLevel="0" collapsed="false">
      <c r="A6" s="8" t="n">
        <v>3</v>
      </c>
      <c r="B6" s="9" t="s">
        <v>10</v>
      </c>
      <c r="C6" s="8" t="s">
        <v>8</v>
      </c>
      <c r="D6" s="8" t="n">
        <f aca="false">SUMIF('Bản đối chiếu chi tiết - Final'!J6:L64,'Bảng tổng hợp hàng trên hóa đơn'!B6,'Bản đối chiếu chi tiết - Final'!L6:L64)</f>
        <v>1</v>
      </c>
      <c r="E6" s="10" t="n">
        <v>6650000</v>
      </c>
      <c r="F6" s="10" t="n">
        <f aca="false">D6*E6</f>
        <v>6650000</v>
      </c>
    </row>
    <row r="7" s="11" customFormat="true" ht="26.25" hidden="false" customHeight="true" outlineLevel="0" collapsed="false">
      <c r="A7" s="8" t="n">
        <v>4</v>
      </c>
      <c r="B7" s="9" t="s">
        <v>11</v>
      </c>
      <c r="C7" s="8" t="s">
        <v>8</v>
      </c>
      <c r="D7" s="8" t="n">
        <f aca="false">SUMIF('Bản đối chiếu chi tiết - Final'!J7:L65,'Bảng tổng hợp hàng trên hóa đơn'!B7,'Bản đối chiếu chi tiết - Final'!L7:L65)</f>
        <v>200</v>
      </c>
      <c r="E7" s="10" t="n">
        <v>15000</v>
      </c>
      <c r="F7" s="10" t="n">
        <f aca="false">D7*E7</f>
        <v>3000000</v>
      </c>
    </row>
    <row r="8" s="11" customFormat="true" ht="26.25" hidden="false" customHeight="true" outlineLevel="0" collapsed="false">
      <c r="A8" s="8" t="n">
        <v>5</v>
      </c>
      <c r="B8" s="12" t="s">
        <v>12</v>
      </c>
      <c r="C8" s="8" t="s">
        <v>8</v>
      </c>
      <c r="D8" s="8" t="n">
        <f aca="false">SUMIF('Bản đối chiếu chi tiết - Final'!J8:L66,'Bảng tổng hợp hàng trên hóa đơn'!B8,'Bản đối chiếu chi tiết - Final'!L8:L66)</f>
        <v>100</v>
      </c>
      <c r="E8" s="10" t="n">
        <v>16000</v>
      </c>
      <c r="F8" s="10" t="n">
        <f aca="false">D8*E8</f>
        <v>1600000</v>
      </c>
    </row>
    <row r="9" s="11" customFormat="true" ht="26.25" hidden="false" customHeight="true" outlineLevel="0" collapsed="false">
      <c r="A9" s="8" t="n">
        <v>6</v>
      </c>
      <c r="B9" s="12" t="s">
        <v>13</v>
      </c>
      <c r="C9" s="8" t="s">
        <v>8</v>
      </c>
      <c r="D9" s="8" t="n">
        <f aca="false">SUMIF('Bản đối chiếu chi tiết - Final'!J9:L67,'Bảng tổng hợp hàng trên hóa đơn'!B9,'Bản đối chiếu chi tiết - Final'!L9:L67)</f>
        <v>100</v>
      </c>
      <c r="E9" s="10" t="n">
        <v>16000</v>
      </c>
      <c r="F9" s="10" t="n">
        <f aca="false">D9*E9</f>
        <v>1600000</v>
      </c>
    </row>
    <row r="10" s="11" customFormat="true" ht="26.25" hidden="false" customHeight="true" outlineLevel="0" collapsed="false">
      <c r="A10" s="8" t="n">
        <v>7</v>
      </c>
      <c r="B10" s="9" t="s">
        <v>14</v>
      </c>
      <c r="C10" s="8" t="s">
        <v>8</v>
      </c>
      <c r="D10" s="8" t="n">
        <f aca="false">SUMIF('Bản đối chiếu chi tiết - Final'!J10:L68,'Bảng tổng hợp hàng trên hóa đơn'!B10,'Bản đối chiếu chi tiết - Final'!L10:L68)</f>
        <v>200</v>
      </c>
      <c r="E10" s="10" t="n">
        <v>17000</v>
      </c>
      <c r="F10" s="10" t="n">
        <f aca="false">D10*E10</f>
        <v>3400000</v>
      </c>
    </row>
    <row r="11" s="11" customFormat="true" ht="26.25" hidden="false" customHeight="true" outlineLevel="0" collapsed="false">
      <c r="A11" s="8" t="n">
        <v>8</v>
      </c>
      <c r="B11" s="13" t="s">
        <v>15</v>
      </c>
      <c r="C11" s="8" t="s">
        <v>8</v>
      </c>
      <c r="D11" s="8" t="n">
        <f aca="false">SUMIF('Bản đối chiếu chi tiết - Final'!J11:L69,'Bảng tổng hợp hàng trên hóa đơn'!B11,'Bản đối chiếu chi tiết - Final'!L11:L69)</f>
        <v>100</v>
      </c>
      <c r="E11" s="10" t="n">
        <v>18000</v>
      </c>
      <c r="F11" s="10" t="n">
        <f aca="false">D11*E11</f>
        <v>1800000</v>
      </c>
    </row>
    <row r="12" s="11" customFormat="true" ht="26.25" hidden="false" customHeight="true" outlineLevel="0" collapsed="false">
      <c r="A12" s="8" t="n">
        <v>9</v>
      </c>
      <c r="B12" s="12" t="s">
        <v>16</v>
      </c>
      <c r="C12" s="8" t="s">
        <v>8</v>
      </c>
      <c r="D12" s="8" t="n">
        <f aca="false">SUMIF('Bản đối chiếu chi tiết - Final'!J12:L70,'Bảng tổng hợp hàng trên hóa đơn'!B12,'Bản đối chiếu chi tiết - Final'!L12:L70)</f>
        <v>36</v>
      </c>
      <c r="E12" s="10" t="n">
        <v>220000</v>
      </c>
      <c r="F12" s="10" t="n">
        <f aca="false">D12*E12</f>
        <v>7920000</v>
      </c>
    </row>
    <row r="13" s="11" customFormat="true" ht="26.25" hidden="false" customHeight="true" outlineLevel="0" collapsed="false">
      <c r="A13" s="8" t="n">
        <v>10</v>
      </c>
      <c r="B13" s="14" t="s">
        <v>17</v>
      </c>
      <c r="C13" s="8" t="s">
        <v>8</v>
      </c>
      <c r="D13" s="8" t="n">
        <f aca="false">SUMIF('Bản đối chiếu chi tiết - Final'!J13:L71,'Bảng tổng hợp hàng trên hóa đơn'!B13,'Bản đối chiếu chi tiết - Final'!L13:L71)</f>
        <v>5</v>
      </c>
      <c r="E13" s="10" t="n">
        <v>108000</v>
      </c>
      <c r="F13" s="10" t="n">
        <f aca="false">D13*E13</f>
        <v>540000</v>
      </c>
    </row>
    <row r="14" s="11" customFormat="true" ht="26.25" hidden="false" customHeight="true" outlineLevel="0" collapsed="false">
      <c r="A14" s="8" t="n">
        <v>11</v>
      </c>
      <c r="B14" s="14" t="s">
        <v>18</v>
      </c>
      <c r="C14" s="8" t="s">
        <v>8</v>
      </c>
      <c r="D14" s="8" t="n">
        <f aca="false">SUMIF('Bản đối chiếu chi tiết - Final'!J14:L72,'Bảng tổng hợp hàng trên hóa đơn'!B14,'Bản đối chiếu chi tiết - Final'!L14:L72)</f>
        <v>5</v>
      </c>
      <c r="E14" s="10" t="n">
        <v>115000</v>
      </c>
      <c r="F14" s="10" t="n">
        <f aca="false">D14*E14</f>
        <v>575000</v>
      </c>
    </row>
    <row r="15" s="11" customFormat="true" ht="26.25" hidden="false" customHeight="true" outlineLevel="0" collapsed="false">
      <c r="A15" s="8" t="n">
        <v>12</v>
      </c>
      <c r="B15" s="15" t="s">
        <v>19</v>
      </c>
      <c r="C15" s="8" t="s">
        <v>8</v>
      </c>
      <c r="D15" s="8" t="n">
        <f aca="false">SUMIF('Bản đối chiếu chi tiết - Final'!J15:L73,'Bảng tổng hợp hàng trên hóa đơn'!B15,'Bản đối chiếu chi tiết - Final'!L15:L73)</f>
        <v>2</v>
      </c>
      <c r="E15" s="10" t="n">
        <v>965000</v>
      </c>
      <c r="F15" s="10" t="n">
        <f aca="false">D15*E15</f>
        <v>1930000</v>
      </c>
      <c r="G15" s="16"/>
    </row>
    <row r="16" s="11" customFormat="true" ht="26.25" hidden="false" customHeight="true" outlineLevel="0" collapsed="false">
      <c r="A16" s="8" t="n">
        <v>13</v>
      </c>
      <c r="B16" s="14" t="s">
        <v>20</v>
      </c>
      <c r="C16" s="8" t="s">
        <v>21</v>
      </c>
      <c r="D16" s="8" t="n">
        <f aca="false">SUMIF('Bản đối chiếu chi tiết - Final'!J16:L74,'Bảng tổng hợp hàng trên hóa đơn'!B16,'Bản đối chiếu chi tiết - Final'!L16:L74)</f>
        <v>20</v>
      </c>
      <c r="E16" s="10" t="n">
        <v>12000</v>
      </c>
      <c r="F16" s="10" t="n">
        <f aca="false">D16*E16</f>
        <v>240000</v>
      </c>
    </row>
    <row r="17" s="11" customFormat="true" ht="26.25" hidden="false" customHeight="true" outlineLevel="0" collapsed="false">
      <c r="A17" s="8" t="n">
        <v>14</v>
      </c>
      <c r="B17" s="13" t="s">
        <v>22</v>
      </c>
      <c r="C17" s="8" t="s">
        <v>8</v>
      </c>
      <c r="D17" s="8" t="n">
        <f aca="false">SUMIF('Bản đối chiếu chi tiết - Final'!J17:L75,'Bảng tổng hợp hàng trên hóa đơn'!B17,'Bản đối chiếu chi tiết - Final'!L17:L75)</f>
        <v>85</v>
      </c>
      <c r="E17" s="10" t="n">
        <v>19000</v>
      </c>
      <c r="F17" s="10" t="n">
        <f aca="false">D17*E17</f>
        <v>1615000</v>
      </c>
    </row>
    <row r="18" s="11" customFormat="true" ht="26.25" hidden="false" customHeight="true" outlineLevel="0" collapsed="false">
      <c r="A18" s="8" t="n">
        <v>15</v>
      </c>
      <c r="B18" s="14" t="s">
        <v>23</v>
      </c>
      <c r="C18" s="8" t="s">
        <v>8</v>
      </c>
      <c r="D18" s="8" t="n">
        <f aca="false">SUMIF('Bản đối chiếu chi tiết - Final'!J18:L76,'Bảng tổng hợp hàng trên hóa đơn'!B18,'Bản đối chiếu chi tiết - Final'!L18:L76)</f>
        <v>200</v>
      </c>
      <c r="E18" s="10" t="n">
        <v>900</v>
      </c>
      <c r="F18" s="10" t="n">
        <f aca="false">D18*E18</f>
        <v>180000</v>
      </c>
    </row>
    <row r="19" s="11" customFormat="true" ht="26.25" hidden="false" customHeight="true" outlineLevel="0" collapsed="false">
      <c r="A19" s="8" t="n">
        <v>16</v>
      </c>
      <c r="B19" s="13" t="s">
        <v>24</v>
      </c>
      <c r="C19" s="8" t="s">
        <v>8</v>
      </c>
      <c r="D19" s="8" t="n">
        <f aca="false">SUMIF('Bản đối chiếu chi tiết - Final'!J19:L77,'Bảng tổng hợp hàng trên hóa đơn'!B19,'Bản đối chiếu chi tiết - Final'!L19:L77)</f>
        <v>30</v>
      </c>
      <c r="E19" s="10" t="n">
        <v>19000</v>
      </c>
      <c r="F19" s="10" t="n">
        <f aca="false">D19*E19</f>
        <v>570000</v>
      </c>
    </row>
    <row r="20" s="11" customFormat="true" ht="26.25" hidden="false" customHeight="true" outlineLevel="0" collapsed="false">
      <c r="A20" s="8" t="n">
        <v>17</v>
      </c>
      <c r="B20" s="17" t="s">
        <v>25</v>
      </c>
      <c r="C20" s="8" t="s">
        <v>8</v>
      </c>
      <c r="D20" s="8" t="n">
        <f aca="false">SUMIF('Bản đối chiếu chi tiết - Final'!J20:L78,'Bảng tổng hợp hàng trên hóa đơn'!B20,'Bản đối chiếu chi tiết - Final'!L20:L78)</f>
        <v>1</v>
      </c>
      <c r="E20" s="10" t="n">
        <v>680000</v>
      </c>
      <c r="F20" s="10" t="n">
        <f aca="false">D20*E20</f>
        <v>680000</v>
      </c>
    </row>
    <row r="21" s="18" customFormat="true" ht="26.25" hidden="false" customHeight="true" outlineLevel="0" collapsed="false">
      <c r="A21" s="8" t="n">
        <v>18</v>
      </c>
      <c r="B21" s="17" t="s">
        <v>26</v>
      </c>
      <c r="C21" s="8" t="s">
        <v>8</v>
      </c>
      <c r="D21" s="8" t="n">
        <f aca="false">SUMIF('Bản đối chiếu chi tiết - Final'!J21:L79,'Bảng tổng hợp hàng trên hóa đơn'!B21,'Bản đối chiếu chi tiết - Final'!L21:L79)</f>
        <v>10</v>
      </c>
      <c r="E21" s="10" t="n">
        <v>150000</v>
      </c>
      <c r="F21" s="10" t="n">
        <f aca="false">D21*E21</f>
        <v>1500000</v>
      </c>
    </row>
    <row r="22" s="11" customFormat="true" ht="26.25" hidden="false" customHeight="true" outlineLevel="0" collapsed="false">
      <c r="A22" s="8" t="n">
        <v>19</v>
      </c>
      <c r="B22" s="13" t="s">
        <v>27</v>
      </c>
      <c r="C22" s="8" t="s">
        <v>8</v>
      </c>
      <c r="D22" s="8" t="n">
        <f aca="false">SUMIF('Bản đối chiếu chi tiết - Final'!J22:L80,'Bảng tổng hợp hàng trên hóa đơn'!B22,'Bản đối chiếu chi tiết - Final'!L22:L80)</f>
        <v>10</v>
      </c>
      <c r="E22" s="10" t="n">
        <v>20000</v>
      </c>
      <c r="F22" s="10" t="n">
        <f aca="false">D22*E22</f>
        <v>200000</v>
      </c>
    </row>
    <row r="23" s="11" customFormat="true" ht="26.25" hidden="false" customHeight="true" outlineLevel="0" collapsed="false">
      <c r="A23" s="8" t="n">
        <v>20</v>
      </c>
      <c r="B23" s="13" t="s">
        <v>28</v>
      </c>
      <c r="C23" s="8" t="s">
        <v>8</v>
      </c>
      <c r="D23" s="8" t="n">
        <f aca="false">SUMIF('Bản đối chiếu chi tiết - Final'!J23:L81,'Bảng tổng hợp hàng trên hóa đơn'!B23,'Bản đối chiếu chi tiết - Final'!L23:L81)</f>
        <v>5</v>
      </c>
      <c r="E23" s="10" t="n">
        <v>290000</v>
      </c>
      <c r="F23" s="10" t="n">
        <f aca="false">D23*E23</f>
        <v>1450000</v>
      </c>
    </row>
    <row r="24" s="11" customFormat="true" ht="26.25" hidden="false" customHeight="true" outlineLevel="0" collapsed="false">
      <c r="A24" s="8" t="n">
        <v>21</v>
      </c>
      <c r="B24" s="13" t="s">
        <v>29</v>
      </c>
      <c r="C24" s="8" t="s">
        <v>8</v>
      </c>
      <c r="D24" s="8" t="n">
        <f aca="false">SUMIF('Bản đối chiếu chi tiết - Final'!J24:L82,'Bảng tổng hợp hàng trên hóa đơn'!B24,'Bản đối chiếu chi tiết - Final'!L24:L82)</f>
        <v>40</v>
      </c>
      <c r="E24" s="10" t="n">
        <v>25000</v>
      </c>
      <c r="F24" s="10" t="n">
        <f aca="false">D24*E24</f>
        <v>1000000</v>
      </c>
    </row>
    <row r="25" s="11" customFormat="true" ht="26.25" hidden="false" customHeight="true" outlineLevel="0" collapsed="false">
      <c r="A25" s="8" t="n">
        <v>22</v>
      </c>
      <c r="B25" s="13" t="s">
        <v>30</v>
      </c>
      <c r="C25" s="8" t="s">
        <v>8</v>
      </c>
      <c r="D25" s="8" t="n">
        <f aca="false">SUMIF('Bản đối chiếu chi tiết - Final'!J25:L83,'Bảng tổng hợp hàng trên hóa đơn'!B25,'Bản đối chiếu chi tiết - Final'!L25:L83)</f>
        <v>10</v>
      </c>
      <c r="E25" s="10" t="n">
        <v>84700</v>
      </c>
      <c r="F25" s="10" t="n">
        <f aca="false">D25*E25</f>
        <v>847000</v>
      </c>
    </row>
    <row r="26" s="11" customFormat="true" ht="26.25" hidden="false" customHeight="true" outlineLevel="0" collapsed="false">
      <c r="A26" s="8" t="n">
        <v>23</v>
      </c>
      <c r="B26" s="19" t="s">
        <v>31</v>
      </c>
      <c r="C26" s="8" t="s">
        <v>8</v>
      </c>
      <c r="D26" s="8" t="n">
        <f aca="false">SUMIF('Bản đối chiếu chi tiết - Final'!J26:L84,'Bảng tổng hợp hàng trên hóa đơn'!B26,'Bản đối chiếu chi tiết - Final'!L26:L84)</f>
        <v>2</v>
      </c>
      <c r="E26" s="10" t="n">
        <v>690000</v>
      </c>
      <c r="F26" s="10" t="n">
        <f aca="false">D26*E26</f>
        <v>1380000</v>
      </c>
    </row>
    <row r="27" s="11" customFormat="true" ht="26.25" hidden="false" customHeight="true" outlineLevel="0" collapsed="false">
      <c r="A27" s="8" t="n">
        <v>24</v>
      </c>
      <c r="B27" s="13" t="s">
        <v>32</v>
      </c>
      <c r="C27" s="8" t="s">
        <v>8</v>
      </c>
      <c r="D27" s="8" t="n">
        <f aca="false">SUMIF('Bản đối chiếu chi tiết - Final'!J27:L85,'Bảng tổng hợp hàng trên hóa đơn'!B27,'Bản đối chiếu chi tiết - Final'!L27:L85)</f>
        <v>2</v>
      </c>
      <c r="E27" s="10" t="n">
        <v>141000</v>
      </c>
      <c r="F27" s="10" t="n">
        <f aca="false">D27*E27</f>
        <v>282000</v>
      </c>
    </row>
    <row r="28" s="11" customFormat="true" ht="26.25" hidden="false" customHeight="true" outlineLevel="0" collapsed="false">
      <c r="A28" s="8" t="n">
        <v>25</v>
      </c>
      <c r="B28" s="19" t="s">
        <v>33</v>
      </c>
      <c r="C28" s="8" t="s">
        <v>8</v>
      </c>
      <c r="D28" s="8" t="n">
        <f aca="false">SUMIF('Bản đối chiếu chi tiết - Final'!J28:L86,'Bảng tổng hợp hàng trên hóa đơn'!B28,'Bản đối chiếu chi tiết - Final'!L28:L86)</f>
        <v>10</v>
      </c>
      <c r="E28" s="10" t="n">
        <v>72000</v>
      </c>
      <c r="F28" s="10" t="n">
        <f aca="false">D28*E28</f>
        <v>720000</v>
      </c>
    </row>
    <row r="29" s="11" customFormat="true" ht="34.5" hidden="false" customHeight="true" outlineLevel="0" collapsed="false">
      <c r="A29" s="8" t="n">
        <v>26</v>
      </c>
      <c r="B29" s="14" t="s">
        <v>34</v>
      </c>
      <c r="C29" s="8" t="s">
        <v>35</v>
      </c>
      <c r="D29" s="8" t="n">
        <f aca="false">SUMIF('Bản đối chiếu chi tiết - Final'!J29:L87,'Bảng tổng hợp hàng trên hóa đơn'!B29,'Bản đối chiếu chi tiết - Final'!L29:L87)</f>
        <v>1</v>
      </c>
      <c r="E29" s="10" t="n">
        <v>350000</v>
      </c>
      <c r="F29" s="10" t="n">
        <f aca="false">D29*E29</f>
        <v>350000</v>
      </c>
    </row>
    <row r="30" s="11" customFormat="true" ht="26.25" hidden="false" customHeight="true" outlineLevel="0" collapsed="false">
      <c r="A30" s="8" t="n">
        <v>27</v>
      </c>
      <c r="B30" s="13" t="s">
        <v>36</v>
      </c>
      <c r="C30" s="8" t="s">
        <v>8</v>
      </c>
      <c r="D30" s="8" t="n">
        <f aca="false">SUMIF('Bản đối chiếu chi tiết - Final'!J30:L88,'Bảng tổng hợp hàng trên hóa đơn'!B30,'Bản đối chiếu chi tiết - Final'!L30:L88)</f>
        <v>35</v>
      </c>
      <c r="E30" s="10" t="n">
        <v>39000</v>
      </c>
      <c r="F30" s="10" t="n">
        <f aca="false">D30*E30</f>
        <v>1365000</v>
      </c>
    </row>
    <row r="31" s="11" customFormat="true" ht="26.25" hidden="false" customHeight="true" outlineLevel="0" collapsed="false">
      <c r="A31" s="8" t="n">
        <v>28</v>
      </c>
      <c r="B31" s="19" t="s">
        <v>37</v>
      </c>
      <c r="C31" s="8" t="s">
        <v>8</v>
      </c>
      <c r="D31" s="8" t="n">
        <f aca="false">SUMIF('Bản đối chiếu chi tiết - Final'!J31:L89,'Bảng tổng hợp hàng trên hóa đơn'!B31,'Bản đối chiếu chi tiết - Final'!L31:L89)</f>
        <v>10</v>
      </c>
      <c r="E31" s="10" t="n">
        <v>90000</v>
      </c>
      <c r="F31" s="10" t="n">
        <f aca="false">D31*E31</f>
        <v>900000</v>
      </c>
    </row>
    <row r="32" s="11" customFormat="true" ht="26.25" hidden="false" customHeight="true" outlineLevel="0" collapsed="false">
      <c r="A32" s="8" t="n">
        <v>29</v>
      </c>
      <c r="B32" s="14" t="s">
        <v>38</v>
      </c>
      <c r="C32" s="8" t="s">
        <v>39</v>
      </c>
      <c r="D32" s="8" t="n">
        <f aca="false">SUMIF('Bản đối chiếu chi tiết - Final'!J32:L90,'Bảng tổng hợp hàng trên hóa đơn'!B32,'Bản đối chiếu chi tiết - Final'!L32:L90)</f>
        <v>2</v>
      </c>
      <c r="E32" s="10" t="n">
        <v>235000</v>
      </c>
      <c r="F32" s="10" t="n">
        <f aca="false">D32*E32</f>
        <v>470000</v>
      </c>
    </row>
    <row r="33" s="20" customFormat="true" ht="26.25" hidden="false" customHeight="true" outlineLevel="0" collapsed="false">
      <c r="A33" s="8" t="n">
        <v>30</v>
      </c>
      <c r="B33" s="13" t="s">
        <v>40</v>
      </c>
      <c r="C33" s="8" t="s">
        <v>8</v>
      </c>
      <c r="D33" s="8" t="n">
        <f aca="false">SUMIF('Bản đối chiếu chi tiết - Final'!J33:L91,'Bảng tổng hợp hàng trên hóa đơn'!B33,'Bản đối chiếu chi tiết - Final'!L33:L91)</f>
        <v>41</v>
      </c>
      <c r="E33" s="10" t="n">
        <v>48000</v>
      </c>
      <c r="F33" s="10" t="n">
        <f aca="false">D33*E33</f>
        <v>1968000</v>
      </c>
    </row>
    <row r="34" s="20" customFormat="true" ht="26.25" hidden="false" customHeight="true" outlineLevel="0" collapsed="false">
      <c r="A34" s="8" t="n">
        <v>31</v>
      </c>
      <c r="B34" s="20" t="s">
        <v>41</v>
      </c>
      <c r="C34" s="8" t="s">
        <v>8</v>
      </c>
      <c r="D34" s="8" t="n">
        <f aca="false">SUMIF('Bản đối chiếu chi tiết - Final'!J34:L92,'Bảng tổng hợp hàng trên hóa đơn'!B34,'Bản đối chiếu chi tiết - Final'!L34:L92)</f>
        <v>1</v>
      </c>
      <c r="E34" s="10" t="n">
        <v>1300000</v>
      </c>
      <c r="F34" s="10" t="n">
        <f aca="false">D34*E34</f>
        <v>1300000</v>
      </c>
    </row>
    <row r="35" s="20" customFormat="true" ht="26.25" hidden="false" customHeight="true" outlineLevel="0" collapsed="false">
      <c r="A35" s="8" t="n">
        <v>32</v>
      </c>
      <c r="B35" s="21" t="s">
        <v>42</v>
      </c>
      <c r="C35" s="22" t="s">
        <v>8</v>
      </c>
      <c r="D35" s="8" t="n">
        <f aca="false">SUMIF('Bản đối chiếu chi tiết - Final'!J35:L93,'Bảng tổng hợp hàng trên hóa đơn'!B35,'Bản đối chiếu chi tiết - Final'!L35:L93)</f>
        <v>100</v>
      </c>
      <c r="E35" s="23" t="n">
        <v>24000</v>
      </c>
      <c r="F35" s="10" t="n">
        <f aca="false">D35*E35</f>
        <v>2400000</v>
      </c>
    </row>
    <row r="36" s="20" customFormat="true" ht="26.25" hidden="false" customHeight="true" outlineLevel="0" collapsed="false">
      <c r="A36" s="8" t="n">
        <v>33</v>
      </c>
      <c r="B36" s="21" t="s">
        <v>43</v>
      </c>
      <c r="C36" s="22" t="s">
        <v>8</v>
      </c>
      <c r="D36" s="8" t="n">
        <f aca="false">SUMIF('Bản đối chiếu chi tiết - Final'!J36:L94,'Bảng tổng hợp hàng trên hóa đơn'!B36,'Bản đối chiếu chi tiết - Final'!L36:L94)</f>
        <v>30</v>
      </c>
      <c r="E36" s="24" t="n">
        <v>50000</v>
      </c>
      <c r="F36" s="10" t="n">
        <f aca="false">D36*E36</f>
        <v>1500000</v>
      </c>
    </row>
    <row r="37" s="20" customFormat="true" ht="26.25" hidden="false" customHeight="true" outlineLevel="0" collapsed="false">
      <c r="A37" s="25"/>
      <c r="B37" s="26" t="s">
        <v>44</v>
      </c>
      <c r="C37" s="25"/>
      <c r="D37" s="25"/>
      <c r="E37" s="27"/>
      <c r="F37" s="28" t="n">
        <f aca="false">SUM(F4:F36)</f>
        <v>56400000</v>
      </c>
    </row>
    <row r="38" s="20" customFormat="true" ht="26.25" hidden="false" customHeight="true" outlineLevel="0" collapsed="false"/>
    <row r="39" s="20" customFormat="true" ht="26.25" hidden="false" customHeight="true" outlineLevel="0" collapsed="false">
      <c r="F39" s="29"/>
    </row>
    <row r="40" s="20" customFormat="true" ht="26.25" hidden="false" customHeight="true" outlineLevel="0" collapsed="false">
      <c r="F40" s="30"/>
    </row>
    <row r="41" s="20" customFormat="true" ht="26.25" hidden="false" customHeight="true" outlineLevel="0" collapsed="false"/>
    <row r="42" s="31" customFormat="true" ht="26.25" hidden="false" customHeight="true" outlineLevel="0" collapsed="false"/>
    <row r="43" s="31" customFormat="true" ht="26.25" hidden="false" customHeight="true" outlineLevel="0" collapsed="false"/>
    <row r="44" s="31" customFormat="true" ht="26.25" hidden="false" customHeight="true" outlineLevel="0" collapsed="false"/>
    <row r="45" s="31" customFormat="true" ht="26.25" hidden="false" customHeight="true" outlineLevel="0" collapsed="false"/>
    <row r="46" s="31" customFormat="true" ht="26.25" hidden="false" customHeight="true" outlineLevel="0" collapsed="false"/>
    <row r="47" s="31" customFormat="true" ht="26.25" hidden="false" customHeight="true" outlineLevel="0" collapsed="false"/>
    <row r="48" s="31" customFormat="true" ht="26.25" hidden="false" customHeight="true" outlineLevel="0" collapsed="false"/>
    <row r="49" s="31" customFormat="true" ht="26.25" hidden="false" customHeight="true" outlineLevel="0" collapsed="false"/>
    <row r="50" s="31" customFormat="true" ht="26.25" hidden="false" customHeight="true" outlineLevel="0" collapsed="false"/>
    <row r="51" s="20" customFormat="true" ht="24.75" hidden="false" customHeight="true" outlineLevel="0" collapsed="false"/>
    <row r="52" s="20" customFormat="true" ht="15.75" hidden="false" customHeight="true" outlineLevel="0" collapsed="false"/>
    <row r="53" s="20" customFormat="true" ht="15.75" hidden="false" customHeight="true" outlineLevel="0" collapsed="false"/>
    <row r="54" s="20" customFormat="true" ht="15.75" hidden="false" customHeight="true" outlineLevel="0" collapsed="false"/>
    <row r="55" s="20" customFormat="true" ht="15.75" hidden="false" customHeight="true" outlineLevel="0" collapsed="false"/>
    <row r="56" s="20" customFormat="true" ht="15.75" hidden="false" customHeight="true" outlineLevel="0" collapsed="false"/>
    <row r="57" s="20" customFormat="true" ht="15.75" hidden="false" customHeight="true" outlineLevel="0" collapsed="false"/>
    <row r="58" s="20" customFormat="true" ht="15.75" hidden="false" customHeight="true" outlineLevel="0" collapsed="false"/>
    <row r="59" s="20" customFormat="true" ht="15.75" hidden="false" customHeight="true" outlineLevel="0" collapsed="false"/>
    <row r="60" s="20" customFormat="true" ht="15.75" hidden="false" customHeight="true" outlineLevel="0" collapsed="false"/>
    <row r="61" s="20" customFormat="true" ht="15.75" hidden="false" customHeight="true" outlineLevel="0" collapsed="false"/>
    <row r="62" s="20" customFormat="true" ht="15.75" hidden="false" customHeight="true" outlineLevel="0" collapsed="false"/>
    <row r="63" s="20" customFormat="true" ht="15.75" hidden="false" customHeight="true" outlineLevel="0" collapsed="false"/>
    <row r="64" s="20" customFormat="true" ht="15.75" hidden="false" customHeight="true" outlineLevel="0" collapsed="false"/>
    <row r="65" s="20" customFormat="true" ht="15.75" hidden="false" customHeight="true" outlineLevel="0" collapsed="false"/>
    <row r="66" s="20" customFormat="true" ht="15.75" hidden="false" customHeight="true" outlineLevel="0" collapsed="false"/>
    <row r="67" s="20" customFormat="true" ht="15.75" hidden="false" customHeight="true" outlineLevel="0" collapsed="false"/>
    <row r="68" s="20" customFormat="true" ht="15.75" hidden="false" customHeight="true" outlineLevel="0" collapsed="false"/>
    <row r="69" s="20" customFormat="true" ht="15.75" hidden="false" customHeight="true" outlineLevel="0" collapsed="false"/>
    <row r="70" s="20" customFormat="true" ht="15.75" hidden="false" customHeight="true" outlineLevel="0" collapsed="false"/>
    <row r="71" s="20" customFormat="true" ht="15.75" hidden="false" customHeight="true" outlineLevel="0" collapsed="false"/>
    <row r="72" s="20" customFormat="true" ht="15.75" hidden="false" customHeight="true" outlineLevel="0" collapsed="false"/>
    <row r="73" s="20" customFormat="true" ht="15.75" hidden="false" customHeight="true" outlineLevel="0" collapsed="false"/>
    <row r="74" s="20" customFormat="true" ht="15.75" hidden="false" customHeight="true" outlineLevel="0" collapsed="false"/>
    <row r="75" s="20" customFormat="true" ht="15.75" hidden="false" customHeight="true" outlineLevel="0" collapsed="false"/>
    <row r="76" s="20" customFormat="true" ht="15.75" hidden="false" customHeight="true" outlineLevel="0" collapsed="false"/>
    <row r="77" s="20" customFormat="true" ht="15.75" hidden="false" customHeight="true" outlineLevel="0" collapsed="false"/>
    <row r="78" s="20" customFormat="true" ht="15.75" hidden="false" customHeight="true" outlineLevel="0" collapsed="false"/>
    <row r="79" s="20" customFormat="true" ht="15.75" hidden="false" customHeight="true" outlineLevel="0" collapsed="false"/>
    <row r="80" s="20" customFormat="true" ht="15.75" hidden="false" customHeight="true" outlineLevel="0" collapsed="false"/>
    <row r="81" s="20" customFormat="true" ht="15.75" hidden="false" customHeight="true" outlineLevel="0" collapsed="false"/>
    <row r="82" s="20" customFormat="true" ht="15.75" hidden="false" customHeight="true" outlineLevel="0" collapsed="false"/>
    <row r="83" s="20" customFormat="true" ht="15.75" hidden="false" customHeight="true" outlineLevel="0" collapsed="false"/>
    <row r="84" s="20" customFormat="true" ht="15.75" hidden="false" customHeight="true" outlineLevel="0" collapsed="false"/>
    <row r="85" s="20" customFormat="true" ht="15.75" hidden="false" customHeight="true" outlineLevel="0" collapsed="false"/>
    <row r="86" s="20" customFormat="true" ht="15.75" hidden="false" customHeight="true" outlineLevel="0" collapsed="false"/>
    <row r="87" s="20" customFormat="true" ht="15.75" hidden="false" customHeight="true" outlineLevel="0" collapsed="false"/>
    <row r="88" s="20" customFormat="true" ht="15.75" hidden="false" customHeight="true" outlineLevel="0" collapsed="false"/>
    <row r="89" s="20" customFormat="true" ht="15.75" hidden="false" customHeight="true" outlineLevel="0" collapsed="false"/>
    <row r="90" s="20" customFormat="true" ht="15.75" hidden="false" customHeight="true" outlineLevel="0" collapsed="false"/>
    <row r="91" s="20" customFormat="true" ht="15.75" hidden="false" customHeight="true" outlineLevel="0" collapsed="false"/>
    <row r="92" s="20" customFormat="true" ht="15.75" hidden="false" customHeight="true" outlineLevel="0" collapsed="false"/>
    <row r="93" s="20" customFormat="true" ht="15.75" hidden="false" customHeight="true" outlineLevel="0" collapsed="false"/>
    <row r="94" s="20" customFormat="true" ht="15.75" hidden="false" customHeight="true" outlineLevel="0" collapsed="false"/>
    <row r="95" s="20" customFormat="true" ht="15.75" hidden="false" customHeight="true" outlineLevel="0" collapsed="false"/>
    <row r="96" s="20" customFormat="true" ht="15.75" hidden="false" customHeight="true" outlineLevel="0" collapsed="false"/>
    <row r="97" s="20" customFormat="true" ht="15.75" hidden="false" customHeight="true" outlineLevel="0" collapsed="false"/>
    <row r="98" s="20" customFormat="true" ht="15.75" hidden="false" customHeight="true" outlineLevel="0" collapsed="false"/>
    <row r="99" s="20" customFormat="true" ht="15.75" hidden="false" customHeight="true" outlineLevel="0" collapsed="false"/>
    <row r="100" s="20" customFormat="true" ht="15.75" hidden="false" customHeight="true" outlineLevel="0" collapsed="false"/>
    <row r="101" s="20" customFormat="true" ht="15.75" hidden="false" customHeight="true" outlineLevel="0" collapsed="false"/>
    <row r="102" s="20" customFormat="true" ht="15.75" hidden="false" customHeight="true" outlineLevel="0" collapsed="false"/>
    <row r="103" s="20" customFormat="true" ht="15.75" hidden="false" customHeight="true" outlineLevel="0" collapsed="false"/>
    <row r="104" s="20" customFormat="true" ht="15.75" hidden="false" customHeight="true" outlineLevel="0" collapsed="false"/>
    <row r="105" s="20" customFormat="true" ht="15.75" hidden="false" customHeight="true" outlineLevel="0" collapsed="false"/>
    <row r="106" s="20" customFormat="true" ht="15.75" hidden="false" customHeight="true" outlineLevel="0" collapsed="false"/>
    <row r="107" s="20" customFormat="true" ht="15.75" hidden="false" customHeight="true" outlineLevel="0" collapsed="false"/>
    <row r="108" s="20" customFormat="true" ht="15.75" hidden="false" customHeight="true" outlineLevel="0" collapsed="false"/>
    <row r="109" s="20" customFormat="true" ht="15.75" hidden="false" customHeight="true" outlineLevel="0" collapsed="false"/>
    <row r="110" s="20" customFormat="true" ht="15.75" hidden="false" customHeight="true" outlineLevel="0" collapsed="false"/>
    <row r="111" s="20" customFormat="true" ht="15.75" hidden="false" customHeight="true" outlineLevel="0" collapsed="false"/>
    <row r="112" s="20" customFormat="true" ht="15.75" hidden="false" customHeight="true" outlineLevel="0" collapsed="false"/>
    <row r="113" s="20" customFormat="true" ht="15.75" hidden="false" customHeight="true" outlineLevel="0" collapsed="false"/>
    <row r="114" s="20" customFormat="true" ht="15.75" hidden="false" customHeight="true" outlineLevel="0" collapsed="false"/>
    <row r="115" s="20" customFormat="true" ht="15.75" hidden="false" customHeight="true" outlineLevel="0" collapsed="false"/>
    <row r="116" s="20" customFormat="true" ht="15.75" hidden="false" customHeight="true" outlineLevel="0" collapsed="false"/>
    <row r="117" s="20" customFormat="true" ht="15.75" hidden="false" customHeight="true" outlineLevel="0" collapsed="false"/>
    <row r="118" s="20" customFormat="true" ht="15.75" hidden="false" customHeight="true" outlineLevel="0" collapsed="false"/>
    <row r="119" s="20" customFormat="true" ht="15.75" hidden="false" customHeight="true" outlineLevel="0" collapsed="false"/>
    <row r="120" s="20" customFormat="true" ht="15.75" hidden="false" customHeight="true" outlineLevel="0" collapsed="false"/>
    <row r="121" s="20" customFormat="true" ht="15.75" hidden="false" customHeight="true" outlineLevel="0" collapsed="false"/>
    <row r="122" s="20" customFormat="true" ht="15.75" hidden="false" customHeight="true" outlineLevel="0" collapsed="false"/>
    <row r="123" s="20" customFormat="true" ht="15.75" hidden="false" customHeight="true" outlineLevel="0" collapsed="false"/>
    <row r="124" s="20" customFormat="true" ht="15.75" hidden="false" customHeight="true" outlineLevel="0" collapsed="false"/>
    <row r="125" s="20" customFormat="true" ht="15.75" hidden="false" customHeight="true" outlineLevel="0" collapsed="false"/>
  </sheetData>
  <mergeCells count="1">
    <mergeCell ref="B1:F1"/>
  </mergeCells>
  <conditionalFormatting sqref="B4:B36">
    <cfRule type="duplicateValues" priority="2" aboveAverage="0" equalAverage="0" bottom="0" percent="0" rank="0" text="" dxfId="0"/>
  </conditionalFormatting>
  <printOptions headings="false" gridLines="false" gridLinesSet="true" horizontalCentered="false" verticalCentered="false"/>
  <pageMargins left="0.490277777777778" right="0.2" top="0.409722222222222" bottom="0.4" header="0.511811023622047" footer="0.511811023622047"/>
  <pageSetup paperSize="1" scale="63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0757C"/>
    <pageSetUpPr fitToPage="false"/>
  </sheetPr>
  <dimension ref="A1:AV138"/>
  <sheetViews>
    <sheetView showFormulas="false" showGridLines="true" showRowColHeaders="true" showZeros="true" rightToLeft="false" tabSelected="false" showOutlineSymbols="true" defaultGridColor="true" view="normal" topLeftCell="A31" colorId="64" zoomScale="55" zoomScaleNormal="55" zoomScalePageLayoutView="100" workbookViewId="0">
      <selection pane="topLeft" activeCell="A1" activeCellId="0" sqref="A1:H40"/>
    </sheetView>
  </sheetViews>
  <sheetFormatPr defaultColWidth="9.1484375" defaultRowHeight="15.75" zeroHeight="false" outlineLevelRow="0" outlineLevelCol="0"/>
  <cols>
    <col collapsed="false" customWidth="true" hidden="false" outlineLevel="0" max="1" min="1" style="32" width="5.42"/>
    <col collapsed="false" customWidth="true" hidden="false" outlineLevel="0" max="2" min="2" style="33" width="45"/>
    <col collapsed="false" customWidth="true" hidden="false" outlineLevel="0" max="3" min="3" style="32" width="24.42"/>
    <col collapsed="false" customWidth="true" hidden="false" outlineLevel="0" max="4" min="4" style="34" width="10.29"/>
    <col collapsed="false" customWidth="true" hidden="false" outlineLevel="0" max="5" min="5" style="34" width="13.15"/>
    <col collapsed="false" customWidth="true" hidden="false" outlineLevel="0" max="6" min="6" style="35" width="15.85"/>
    <col collapsed="false" customWidth="true" hidden="false" outlineLevel="0" max="7" min="7" style="35" width="19.71"/>
    <col collapsed="false" customWidth="true" hidden="false" outlineLevel="0" max="8" min="8" style="36" width="19.29"/>
    <col collapsed="false" customWidth="true" hidden="false" outlineLevel="0" max="9" min="9" style="32" width="29.29"/>
    <col collapsed="false" customWidth="true" hidden="false" outlineLevel="0" max="11" min="10" style="32" width="37.42"/>
    <col collapsed="false" customWidth="true" hidden="false" outlineLevel="0" max="12" min="12" style="32" width="11.57"/>
    <col collapsed="false" customWidth="true" hidden="false" outlineLevel="0" max="15" min="13" style="32" width="17.71"/>
    <col collapsed="false" customWidth="true" hidden="false" outlineLevel="0" max="16" min="16" style="32" width="11.29"/>
    <col collapsed="false" customWidth="false" hidden="false" outlineLevel="0" max="48" min="17" style="32" width="9.14"/>
  </cols>
  <sheetData>
    <row r="1" customFormat="false" ht="30.75" hidden="false" customHeight="true" outlineLevel="0" collapsed="false">
      <c r="A1" s="37" t="s">
        <v>0</v>
      </c>
      <c r="B1" s="37"/>
      <c r="C1" s="37"/>
      <c r="D1" s="37"/>
      <c r="E1" s="37"/>
      <c r="F1" s="37"/>
      <c r="G1" s="37"/>
      <c r="H1" s="38"/>
      <c r="J1" s="32" t="s">
        <v>45</v>
      </c>
    </row>
    <row r="2" customFormat="false" ht="24.75" hidden="false" customHeight="true" outlineLevel="0" collapsed="false"/>
    <row r="3" customFormat="false" ht="33.75" hidden="false" customHeight="true" outlineLevel="0" collapsed="false">
      <c r="A3" s="39" t="s">
        <v>1</v>
      </c>
      <c r="B3" s="39" t="s">
        <v>46</v>
      </c>
      <c r="C3" s="39" t="s">
        <v>47</v>
      </c>
      <c r="D3" s="40" t="s">
        <v>48</v>
      </c>
      <c r="E3" s="40" t="s">
        <v>49</v>
      </c>
      <c r="F3" s="41" t="s">
        <v>50</v>
      </c>
      <c r="G3" s="41" t="s">
        <v>51</v>
      </c>
      <c r="H3" s="41" t="s">
        <v>52</v>
      </c>
      <c r="I3" s="42"/>
      <c r="J3" s="42"/>
      <c r="K3" s="43" t="s">
        <v>2</v>
      </c>
      <c r="L3" s="43" t="s">
        <v>3</v>
      </c>
      <c r="M3" s="43" t="s">
        <v>4</v>
      </c>
      <c r="N3" s="43" t="s">
        <v>5</v>
      </c>
      <c r="O3" s="43" t="s">
        <v>6</v>
      </c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42"/>
      <c r="AG3" s="42"/>
      <c r="AH3" s="42"/>
      <c r="AI3" s="42"/>
      <c r="AJ3" s="42"/>
      <c r="AK3" s="42"/>
      <c r="AL3" s="42"/>
      <c r="AM3" s="42"/>
      <c r="AN3" s="42"/>
      <c r="AO3" s="42"/>
      <c r="AP3" s="42"/>
      <c r="AQ3" s="42"/>
      <c r="AR3" s="42"/>
      <c r="AS3" s="42"/>
      <c r="AT3" s="42"/>
      <c r="AU3" s="42"/>
      <c r="AV3" s="42"/>
    </row>
    <row r="4" customFormat="false" ht="26.25" hidden="false" customHeight="true" outlineLevel="0" collapsed="false">
      <c r="A4" s="44" t="n">
        <v>1</v>
      </c>
      <c r="B4" s="45" t="s">
        <v>53</v>
      </c>
      <c r="C4" s="45" t="s">
        <v>54</v>
      </c>
      <c r="D4" s="45" t="s">
        <v>55</v>
      </c>
      <c r="E4" s="46" t="n">
        <v>1</v>
      </c>
      <c r="F4" s="47" t="n">
        <v>1400000</v>
      </c>
      <c r="G4" s="48" t="n">
        <f aca="false">E4*F4</f>
        <v>1400000</v>
      </c>
      <c r="H4" s="45" t="s">
        <v>56</v>
      </c>
      <c r="I4" s="49"/>
      <c r="J4" s="49" t="s">
        <v>57</v>
      </c>
      <c r="K4" s="50" t="s">
        <v>7</v>
      </c>
      <c r="L4" s="51" t="s">
        <v>8</v>
      </c>
      <c r="M4" s="51" t="n">
        <v>1</v>
      </c>
      <c r="N4" s="52" t="n">
        <v>1400000</v>
      </c>
      <c r="O4" s="52" t="n">
        <f aca="false">M4*N4</f>
        <v>1400000</v>
      </c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</row>
    <row r="5" customFormat="false" ht="26.25" hidden="false" customHeight="true" outlineLevel="0" collapsed="false">
      <c r="A5" s="44" t="n">
        <v>2</v>
      </c>
      <c r="B5" s="45" t="s">
        <v>58</v>
      </c>
      <c r="C5" s="45" t="s">
        <v>59</v>
      </c>
      <c r="D5" s="45" t="s">
        <v>55</v>
      </c>
      <c r="E5" s="46" t="n">
        <v>1</v>
      </c>
      <c r="F5" s="47" t="n">
        <v>195000</v>
      </c>
      <c r="G5" s="48" t="n">
        <f aca="false">E5*F5</f>
        <v>195000</v>
      </c>
      <c r="H5" s="45" t="s">
        <v>56</v>
      </c>
      <c r="I5" s="49"/>
      <c r="J5" s="53" t="s">
        <v>60</v>
      </c>
      <c r="K5" s="54" t="s">
        <v>9</v>
      </c>
      <c r="L5" s="51" t="s">
        <v>8</v>
      </c>
      <c r="M5" s="51" t="n">
        <v>15</v>
      </c>
      <c r="N5" s="52" t="n">
        <v>14000</v>
      </c>
      <c r="O5" s="52" t="n">
        <f aca="false">M5*N5</f>
        <v>210000</v>
      </c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</row>
    <row r="6" customFormat="false" ht="26.25" hidden="false" customHeight="true" outlineLevel="0" collapsed="false">
      <c r="A6" s="44" t="n">
        <v>3</v>
      </c>
      <c r="B6" s="45" t="s">
        <v>58</v>
      </c>
      <c r="C6" s="45" t="s">
        <v>61</v>
      </c>
      <c r="D6" s="45" t="s">
        <v>55</v>
      </c>
      <c r="E6" s="46" t="n">
        <v>1</v>
      </c>
      <c r="F6" s="47" t="n">
        <v>195000</v>
      </c>
      <c r="G6" s="48" t="n">
        <f aca="false">E6*F6</f>
        <v>195000</v>
      </c>
      <c r="H6" s="45" t="s">
        <v>56</v>
      </c>
      <c r="I6" s="49"/>
      <c r="J6" s="49"/>
      <c r="K6" s="54" t="s">
        <v>9</v>
      </c>
      <c r="L6" s="51" t="s">
        <v>8</v>
      </c>
      <c r="M6" s="51" t="n">
        <v>13</v>
      </c>
      <c r="N6" s="52" t="n">
        <v>14000</v>
      </c>
      <c r="O6" s="52" t="n">
        <f aca="false">M6*N6</f>
        <v>182000</v>
      </c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</row>
    <row r="7" customFormat="false" ht="26.25" hidden="false" customHeight="true" outlineLevel="0" collapsed="false">
      <c r="A7" s="55"/>
      <c r="B7" s="56"/>
      <c r="C7" s="56"/>
      <c r="D7" s="56"/>
      <c r="E7" s="57"/>
      <c r="F7" s="58"/>
      <c r="G7" s="59" t="n">
        <f aca="false">SUBTOTAL(9,G4:G6)</f>
        <v>1790000</v>
      </c>
      <c r="H7" s="56"/>
      <c r="I7" s="49"/>
      <c r="J7" s="49"/>
      <c r="K7" s="60"/>
      <c r="L7" s="61"/>
      <c r="M7" s="61"/>
      <c r="N7" s="62"/>
      <c r="O7" s="59" t="n">
        <f aca="false">SUBTOTAL(9,O4:O6)</f>
        <v>1792000</v>
      </c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</row>
    <row r="8" customFormat="false" ht="26.25" hidden="false" customHeight="true" outlineLevel="0" collapsed="false">
      <c r="A8" s="44" t="n">
        <v>1</v>
      </c>
      <c r="B8" s="45" t="s">
        <v>62</v>
      </c>
      <c r="C8" s="45"/>
      <c r="D8" s="45" t="s">
        <v>8</v>
      </c>
      <c r="E8" s="46" t="n">
        <v>1</v>
      </c>
      <c r="F8" s="63" t="n">
        <v>6650000</v>
      </c>
      <c r="G8" s="48" t="n">
        <f aca="false">E8*F8</f>
        <v>6650000</v>
      </c>
      <c r="H8" s="64" t="s">
        <v>63</v>
      </c>
      <c r="I8" s="49"/>
      <c r="J8" s="53" t="s">
        <v>64</v>
      </c>
      <c r="K8" s="50" t="s">
        <v>10</v>
      </c>
      <c r="L8" s="51" t="s">
        <v>8</v>
      </c>
      <c r="M8" s="51" t="n">
        <v>1</v>
      </c>
      <c r="N8" s="52" t="n">
        <v>6650000</v>
      </c>
      <c r="O8" s="52" t="n">
        <f aca="false">M8*N8</f>
        <v>6650000</v>
      </c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</row>
    <row r="9" customFormat="false" ht="26.25" hidden="false" customHeight="true" outlineLevel="0" collapsed="false">
      <c r="A9" s="55"/>
      <c r="B9" s="56"/>
      <c r="C9" s="56"/>
      <c r="D9" s="56"/>
      <c r="E9" s="57"/>
      <c r="F9" s="58"/>
      <c r="G9" s="59" t="n">
        <f aca="false">SUBTOTAL(9,G8)</f>
        <v>6650000</v>
      </c>
      <c r="H9" s="56"/>
      <c r="I9" s="65"/>
      <c r="J9" s="65"/>
      <c r="K9" s="66"/>
      <c r="L9" s="61"/>
      <c r="M9" s="61"/>
      <c r="N9" s="62"/>
      <c r="O9" s="59" t="n">
        <f aca="false">SUBTOTAL(9,O8)</f>
        <v>6650000</v>
      </c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/>
    </row>
    <row r="10" customFormat="false" ht="26.25" hidden="false" customHeight="true" outlineLevel="0" collapsed="false">
      <c r="A10" s="44" t="n">
        <v>1</v>
      </c>
      <c r="B10" s="45" t="s">
        <v>65</v>
      </c>
      <c r="C10" s="45"/>
      <c r="D10" s="45" t="s">
        <v>66</v>
      </c>
      <c r="E10" s="46" t="n">
        <v>10</v>
      </c>
      <c r="F10" s="47" t="n">
        <v>48000</v>
      </c>
      <c r="G10" s="48" t="n">
        <f aca="false">E10*F10</f>
        <v>480000</v>
      </c>
      <c r="H10" s="45" t="s">
        <v>67</v>
      </c>
      <c r="I10" s="49"/>
      <c r="J10" s="53" t="s">
        <v>68</v>
      </c>
      <c r="K10" s="54" t="s">
        <v>9</v>
      </c>
      <c r="L10" s="51" t="s">
        <v>8</v>
      </c>
      <c r="M10" s="51" t="n">
        <v>26</v>
      </c>
      <c r="N10" s="52" t="n">
        <v>14000</v>
      </c>
      <c r="O10" s="52" t="n">
        <f aca="false">M10*N10</f>
        <v>364000</v>
      </c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</row>
    <row r="11" customFormat="false" ht="26.25" hidden="false" customHeight="true" outlineLevel="0" collapsed="false">
      <c r="A11" s="44" t="n">
        <v>2</v>
      </c>
      <c r="B11" s="67" t="s">
        <v>69</v>
      </c>
      <c r="C11" s="45"/>
      <c r="D11" s="45" t="s">
        <v>66</v>
      </c>
      <c r="E11" s="46" t="n">
        <v>10</v>
      </c>
      <c r="F11" s="47" t="n">
        <v>75000</v>
      </c>
      <c r="G11" s="48" t="n">
        <f aca="false">E11*F11</f>
        <v>750000</v>
      </c>
      <c r="H11" s="45" t="s">
        <v>67</v>
      </c>
      <c r="I11" s="49"/>
      <c r="J11" s="49"/>
      <c r="K11" s="54" t="s">
        <v>9</v>
      </c>
      <c r="L11" s="51" t="s">
        <v>8</v>
      </c>
      <c r="M11" s="51" t="n">
        <v>26</v>
      </c>
      <c r="N11" s="52" t="n">
        <v>14000</v>
      </c>
      <c r="O11" s="52" t="n">
        <f aca="false">M11*N11</f>
        <v>364000</v>
      </c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</row>
    <row r="12" customFormat="false" ht="26.25" hidden="false" customHeight="true" outlineLevel="0" collapsed="false">
      <c r="A12" s="44" t="n">
        <v>3</v>
      </c>
      <c r="B12" s="45" t="s">
        <v>70</v>
      </c>
      <c r="C12" s="45"/>
      <c r="D12" s="45" t="s">
        <v>66</v>
      </c>
      <c r="E12" s="46" t="n">
        <v>10</v>
      </c>
      <c r="F12" s="47" t="n">
        <v>50000</v>
      </c>
      <c r="G12" s="48" t="n">
        <f aca="false">E12*F12</f>
        <v>500000</v>
      </c>
      <c r="H12" s="45" t="s">
        <v>67</v>
      </c>
      <c r="I12" s="49"/>
      <c r="J12" s="49"/>
      <c r="K12" s="50" t="s">
        <v>11</v>
      </c>
      <c r="L12" s="51" t="s">
        <v>8</v>
      </c>
      <c r="M12" s="51" t="n">
        <v>67</v>
      </c>
      <c r="N12" s="52" t="n">
        <v>15000</v>
      </c>
      <c r="O12" s="52" t="n">
        <f aca="false">M12*N12</f>
        <v>1005000</v>
      </c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49"/>
    </row>
    <row r="13" customFormat="false" ht="26.25" hidden="false" customHeight="true" outlineLevel="0" collapsed="false">
      <c r="A13" s="55"/>
      <c r="B13" s="56"/>
      <c r="C13" s="56"/>
      <c r="D13" s="56"/>
      <c r="E13" s="57"/>
      <c r="F13" s="68"/>
      <c r="G13" s="59" t="n">
        <f aca="false">SUBTOTAL(9,G10:G12)</f>
        <v>1730000</v>
      </c>
      <c r="H13" s="56"/>
      <c r="I13" s="65"/>
      <c r="J13" s="65"/>
      <c r="K13" s="66"/>
      <c r="L13" s="61"/>
      <c r="M13" s="61"/>
      <c r="N13" s="62"/>
      <c r="O13" s="59" t="n">
        <f aca="false">SUBTOTAL(9,O10:O12)</f>
        <v>1733000</v>
      </c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</row>
    <row r="14" customFormat="false" ht="26.25" hidden="false" customHeight="true" outlineLevel="0" collapsed="false">
      <c r="A14" s="44" t="n">
        <v>1</v>
      </c>
      <c r="B14" s="45" t="s">
        <v>71</v>
      </c>
      <c r="C14" s="45"/>
      <c r="D14" s="45" t="s">
        <v>72</v>
      </c>
      <c r="E14" s="46" t="n">
        <v>2</v>
      </c>
      <c r="F14" s="47" t="n">
        <v>250000</v>
      </c>
      <c r="G14" s="48" t="n">
        <f aca="false">E14*F14</f>
        <v>500000</v>
      </c>
      <c r="H14" s="45" t="s">
        <v>73</v>
      </c>
      <c r="I14" s="49"/>
      <c r="J14" s="53" t="s">
        <v>74</v>
      </c>
      <c r="K14" s="50" t="s">
        <v>11</v>
      </c>
      <c r="L14" s="51" t="s">
        <v>8</v>
      </c>
      <c r="M14" s="51" t="n">
        <v>33</v>
      </c>
      <c r="N14" s="52" t="n">
        <v>15000</v>
      </c>
      <c r="O14" s="52" t="n">
        <f aca="false">M14*N14</f>
        <v>495000</v>
      </c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</row>
    <row r="15" customFormat="false" ht="26.25" hidden="false" customHeight="true" outlineLevel="0" collapsed="false">
      <c r="A15" s="55"/>
      <c r="B15" s="56"/>
      <c r="C15" s="56"/>
      <c r="D15" s="56"/>
      <c r="E15" s="57"/>
      <c r="F15" s="68"/>
      <c r="G15" s="59" t="n">
        <f aca="false">SUBTOTAL(9,G14)</f>
        <v>500000</v>
      </c>
      <c r="H15" s="56"/>
      <c r="I15" s="69"/>
      <c r="J15" s="69"/>
      <c r="K15" s="66"/>
      <c r="L15" s="61"/>
      <c r="M15" s="61"/>
      <c r="N15" s="62"/>
      <c r="O15" s="59" t="n">
        <f aca="false">SUBTOTAL(9,O14)</f>
        <v>495000</v>
      </c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</row>
    <row r="16" customFormat="false" ht="26.25" hidden="false" customHeight="true" outlineLevel="0" collapsed="false">
      <c r="A16" s="44" t="n">
        <v>1</v>
      </c>
      <c r="B16" s="45" t="s">
        <v>11</v>
      </c>
      <c r="C16" s="45"/>
      <c r="D16" s="45" t="s">
        <v>66</v>
      </c>
      <c r="E16" s="46" t="n">
        <v>100</v>
      </c>
      <c r="F16" s="47" t="n">
        <v>15000</v>
      </c>
      <c r="G16" s="48" t="n">
        <f aca="false">E16*F16</f>
        <v>1500000</v>
      </c>
      <c r="H16" s="45" t="s">
        <v>75</v>
      </c>
      <c r="I16" s="49"/>
      <c r="J16" s="53" t="s">
        <v>76</v>
      </c>
      <c r="K16" s="50" t="s">
        <v>11</v>
      </c>
      <c r="L16" s="51" t="s">
        <v>77</v>
      </c>
      <c r="M16" s="51" t="n">
        <v>100</v>
      </c>
      <c r="N16" s="52" t="n">
        <v>15000</v>
      </c>
      <c r="O16" s="52" t="n">
        <f aca="false">M16*N16</f>
        <v>1500000</v>
      </c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49"/>
    </row>
    <row r="17" customFormat="false" ht="26.25" hidden="false" customHeight="true" outlineLevel="0" collapsed="false">
      <c r="A17" s="44" t="n">
        <v>2</v>
      </c>
      <c r="B17" s="45" t="s">
        <v>9</v>
      </c>
      <c r="C17" s="45"/>
      <c r="D17" s="45" t="s">
        <v>66</v>
      </c>
      <c r="E17" s="46" t="n">
        <v>200</v>
      </c>
      <c r="F17" s="47" t="n">
        <v>14000</v>
      </c>
      <c r="G17" s="48" t="n">
        <f aca="false">E17*F17</f>
        <v>2800000</v>
      </c>
      <c r="H17" s="45" t="s">
        <v>75</v>
      </c>
      <c r="I17" s="49"/>
      <c r="J17" s="49"/>
      <c r="K17" s="54" t="s">
        <v>9</v>
      </c>
      <c r="L17" s="51" t="s">
        <v>8</v>
      </c>
      <c r="M17" s="51" t="n">
        <v>200</v>
      </c>
      <c r="N17" s="52" t="n">
        <v>14000</v>
      </c>
      <c r="O17" s="52" t="n">
        <f aca="false">M17*N17</f>
        <v>2800000</v>
      </c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</row>
    <row r="18" customFormat="false" ht="26.25" hidden="false" customHeight="true" outlineLevel="0" collapsed="false">
      <c r="A18" s="44" t="n">
        <v>3</v>
      </c>
      <c r="B18" s="45" t="s">
        <v>12</v>
      </c>
      <c r="C18" s="45"/>
      <c r="D18" s="45" t="s">
        <v>66</v>
      </c>
      <c r="E18" s="46" t="n">
        <v>100</v>
      </c>
      <c r="F18" s="47" t="n">
        <v>16000</v>
      </c>
      <c r="G18" s="48" t="n">
        <f aca="false">E18*F18</f>
        <v>1600000</v>
      </c>
      <c r="H18" s="45" t="s">
        <v>75</v>
      </c>
      <c r="I18" s="49"/>
      <c r="J18" s="49"/>
      <c r="K18" s="54" t="s">
        <v>12</v>
      </c>
      <c r="L18" s="51" t="s">
        <v>8</v>
      </c>
      <c r="M18" s="51" t="n">
        <v>100</v>
      </c>
      <c r="N18" s="52" t="n">
        <v>16000</v>
      </c>
      <c r="O18" s="52" t="n">
        <f aca="false">M18*N18</f>
        <v>1600000</v>
      </c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</row>
    <row r="19" customFormat="false" ht="26.25" hidden="false" customHeight="true" outlineLevel="0" collapsed="false">
      <c r="A19" s="44" t="n">
        <v>4</v>
      </c>
      <c r="B19" s="45" t="s">
        <v>13</v>
      </c>
      <c r="C19" s="45"/>
      <c r="D19" s="45" t="s">
        <v>66</v>
      </c>
      <c r="E19" s="46" t="n">
        <v>100</v>
      </c>
      <c r="F19" s="47" t="n">
        <v>16000</v>
      </c>
      <c r="G19" s="48" t="n">
        <f aca="false">E19*F19</f>
        <v>1600000</v>
      </c>
      <c r="H19" s="45" t="s">
        <v>75</v>
      </c>
      <c r="I19" s="49"/>
      <c r="J19" s="49"/>
      <c r="K19" s="54" t="s">
        <v>13</v>
      </c>
      <c r="L19" s="51" t="s">
        <v>8</v>
      </c>
      <c r="M19" s="51" t="n">
        <v>100</v>
      </c>
      <c r="N19" s="52" t="n">
        <v>16000</v>
      </c>
      <c r="O19" s="52" t="n">
        <f aca="false">M19*N19</f>
        <v>1600000</v>
      </c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</row>
    <row r="20" customFormat="false" ht="26.25" hidden="false" customHeight="true" outlineLevel="0" collapsed="false">
      <c r="A20" s="44" t="n">
        <v>5</v>
      </c>
      <c r="B20" s="45" t="s">
        <v>14</v>
      </c>
      <c r="C20" s="45"/>
      <c r="D20" s="45" t="s">
        <v>66</v>
      </c>
      <c r="E20" s="46" t="n">
        <v>200</v>
      </c>
      <c r="F20" s="47" t="n">
        <v>17000</v>
      </c>
      <c r="G20" s="48" t="n">
        <f aca="false">E20*F20</f>
        <v>3400000</v>
      </c>
      <c r="H20" s="45" t="s">
        <v>75</v>
      </c>
      <c r="I20" s="49"/>
      <c r="J20" s="49"/>
      <c r="K20" s="50" t="s">
        <v>14</v>
      </c>
      <c r="L20" s="51" t="s">
        <v>8</v>
      </c>
      <c r="M20" s="51" t="n">
        <v>200</v>
      </c>
      <c r="N20" s="52" t="n">
        <v>17000</v>
      </c>
      <c r="O20" s="52" t="n">
        <f aca="false">M20*N20</f>
        <v>3400000</v>
      </c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  <c r="AP20" s="49"/>
      <c r="AQ20" s="49"/>
      <c r="AR20" s="49"/>
      <c r="AS20" s="49"/>
      <c r="AT20" s="49"/>
      <c r="AU20" s="49"/>
      <c r="AV20" s="49"/>
    </row>
    <row r="21" customFormat="false" ht="26.25" hidden="false" customHeight="true" outlineLevel="0" collapsed="false">
      <c r="A21" s="44" t="n">
        <v>6</v>
      </c>
      <c r="B21" s="45" t="s">
        <v>15</v>
      </c>
      <c r="C21" s="45"/>
      <c r="D21" s="45" t="s">
        <v>66</v>
      </c>
      <c r="E21" s="46" t="n">
        <v>100</v>
      </c>
      <c r="F21" s="47" t="n">
        <v>18000</v>
      </c>
      <c r="G21" s="48" t="n">
        <f aca="false">E21*F21</f>
        <v>1800000</v>
      </c>
      <c r="H21" s="45" t="s">
        <v>75</v>
      </c>
      <c r="I21" s="49"/>
      <c r="J21" s="49"/>
      <c r="K21" s="70" t="s">
        <v>15</v>
      </c>
      <c r="L21" s="51" t="s">
        <v>8</v>
      </c>
      <c r="M21" s="51" t="n">
        <v>100</v>
      </c>
      <c r="N21" s="52" t="n">
        <v>18000</v>
      </c>
      <c r="O21" s="52" t="n">
        <f aca="false">M21*N21</f>
        <v>1800000</v>
      </c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  <c r="AP21" s="49"/>
      <c r="AQ21" s="49"/>
      <c r="AR21" s="49"/>
      <c r="AS21" s="49"/>
      <c r="AT21" s="49"/>
      <c r="AU21" s="49"/>
      <c r="AV21" s="49"/>
    </row>
    <row r="22" customFormat="false" ht="26.25" hidden="false" customHeight="true" outlineLevel="0" collapsed="false">
      <c r="A22" s="55"/>
      <c r="B22" s="71"/>
      <c r="C22" s="71"/>
      <c r="D22" s="71"/>
      <c r="E22" s="72"/>
      <c r="F22" s="73"/>
      <c r="G22" s="59" t="n">
        <f aca="false">SUBTOTAL(9,G16:G21)</f>
        <v>12700000</v>
      </c>
      <c r="H22" s="71"/>
      <c r="I22" s="65"/>
      <c r="J22" s="65"/>
      <c r="K22" s="61"/>
      <c r="L22" s="61"/>
      <c r="M22" s="61"/>
      <c r="N22" s="62"/>
      <c r="O22" s="59" t="n">
        <f aca="false">SUBTOTAL(9,O16:O21)</f>
        <v>12700000</v>
      </c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/>
      <c r="AO22" s="49"/>
      <c r="AP22" s="49"/>
      <c r="AQ22" s="49"/>
      <c r="AR22" s="49"/>
      <c r="AS22" s="49"/>
      <c r="AT22" s="49"/>
      <c r="AU22" s="49"/>
      <c r="AV22" s="49"/>
    </row>
    <row r="23" customFormat="false" ht="26.25" hidden="false" customHeight="true" outlineLevel="0" collapsed="false">
      <c r="A23" s="44" t="n">
        <v>1</v>
      </c>
      <c r="B23" s="45" t="s">
        <v>78</v>
      </c>
      <c r="C23" s="45"/>
      <c r="D23" s="45" t="s">
        <v>55</v>
      </c>
      <c r="E23" s="46" t="n">
        <v>4</v>
      </c>
      <c r="F23" s="47" t="n">
        <v>1980000</v>
      </c>
      <c r="G23" s="48" t="n">
        <f aca="false">E23*F23</f>
        <v>7920000</v>
      </c>
      <c r="H23" s="45" t="s">
        <v>79</v>
      </c>
      <c r="I23" s="49"/>
      <c r="J23" s="53" t="s">
        <v>80</v>
      </c>
      <c r="K23" s="54" t="s">
        <v>16</v>
      </c>
      <c r="L23" s="51" t="s">
        <v>8</v>
      </c>
      <c r="M23" s="51" t="n">
        <v>36</v>
      </c>
      <c r="N23" s="52" t="n">
        <v>220000</v>
      </c>
      <c r="O23" s="52" t="n">
        <f aca="false">M23*N23</f>
        <v>7920000</v>
      </c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  <c r="AT23" s="49"/>
      <c r="AU23" s="49"/>
      <c r="AV23" s="49"/>
    </row>
    <row r="24" customFormat="false" ht="26.25" hidden="false" customHeight="true" outlineLevel="0" collapsed="false">
      <c r="A24" s="44" t="n">
        <v>2</v>
      </c>
      <c r="B24" s="45" t="s">
        <v>81</v>
      </c>
      <c r="C24" s="45"/>
      <c r="D24" s="45" t="s">
        <v>55</v>
      </c>
      <c r="E24" s="46" t="n">
        <v>5</v>
      </c>
      <c r="F24" s="47" t="n">
        <v>108000</v>
      </c>
      <c r="G24" s="48" t="n">
        <f aca="false">E24*F24</f>
        <v>540000</v>
      </c>
      <c r="H24" s="45" t="s">
        <v>79</v>
      </c>
      <c r="I24" s="49"/>
      <c r="J24" s="49"/>
      <c r="K24" s="74" t="s">
        <v>17</v>
      </c>
      <c r="L24" s="51" t="s">
        <v>8</v>
      </c>
      <c r="M24" s="51" t="n">
        <v>5</v>
      </c>
      <c r="N24" s="52" t="n">
        <v>108000</v>
      </c>
      <c r="O24" s="52" t="n">
        <f aca="false">M24*N24</f>
        <v>540000</v>
      </c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49"/>
      <c r="AO24" s="49"/>
      <c r="AP24" s="49"/>
      <c r="AQ24" s="49"/>
      <c r="AR24" s="49"/>
      <c r="AS24" s="49"/>
      <c r="AT24" s="49"/>
      <c r="AU24" s="49"/>
      <c r="AV24" s="49"/>
    </row>
    <row r="25" customFormat="false" ht="26.25" hidden="false" customHeight="true" outlineLevel="0" collapsed="false">
      <c r="A25" s="44" t="n">
        <v>3</v>
      </c>
      <c r="B25" s="45" t="s">
        <v>82</v>
      </c>
      <c r="C25" s="45"/>
      <c r="D25" s="45" t="s">
        <v>55</v>
      </c>
      <c r="E25" s="46" t="n">
        <v>5</v>
      </c>
      <c r="F25" s="47" t="n">
        <v>115000</v>
      </c>
      <c r="G25" s="48" t="n">
        <f aca="false">E25*F25</f>
        <v>575000</v>
      </c>
      <c r="H25" s="45" t="s">
        <v>79</v>
      </c>
      <c r="I25" s="49"/>
      <c r="J25" s="49"/>
      <c r="K25" s="74" t="s">
        <v>18</v>
      </c>
      <c r="L25" s="51" t="s">
        <v>8</v>
      </c>
      <c r="M25" s="51" t="n">
        <v>5</v>
      </c>
      <c r="N25" s="52" t="n">
        <v>115000</v>
      </c>
      <c r="O25" s="52" t="n">
        <f aca="false">M25*N25</f>
        <v>575000</v>
      </c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  <c r="AT25" s="49"/>
      <c r="AU25" s="49"/>
      <c r="AV25" s="49"/>
    </row>
    <row r="26" customFormat="false" ht="26.25" hidden="false" customHeight="true" outlineLevel="0" collapsed="false">
      <c r="A26" s="44" t="n">
        <v>4</v>
      </c>
      <c r="B26" s="67" t="s">
        <v>83</v>
      </c>
      <c r="C26" s="45"/>
      <c r="D26" s="45" t="s">
        <v>55</v>
      </c>
      <c r="E26" s="46" t="n">
        <v>2</v>
      </c>
      <c r="F26" s="47" t="n">
        <v>965000</v>
      </c>
      <c r="G26" s="48" t="n">
        <f aca="false">E26*F26</f>
        <v>1930000</v>
      </c>
      <c r="H26" s="45" t="s">
        <v>79</v>
      </c>
      <c r="I26" s="75"/>
      <c r="J26" s="75"/>
      <c r="K26" s="74" t="s">
        <v>19</v>
      </c>
      <c r="L26" s="76" t="s">
        <v>8</v>
      </c>
      <c r="M26" s="76" t="n">
        <v>2</v>
      </c>
      <c r="N26" s="77" t="n">
        <v>965000</v>
      </c>
      <c r="O26" s="52" t="n">
        <f aca="false">M26*N26</f>
        <v>1930000</v>
      </c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8"/>
      <c r="AB26" s="78"/>
      <c r="AC26" s="78"/>
      <c r="AD26" s="78"/>
      <c r="AE26" s="78"/>
      <c r="AF26" s="78"/>
      <c r="AG26" s="78"/>
      <c r="AH26" s="78"/>
      <c r="AI26" s="78"/>
      <c r="AJ26" s="78"/>
      <c r="AK26" s="78"/>
      <c r="AL26" s="78"/>
      <c r="AM26" s="78"/>
      <c r="AN26" s="78"/>
      <c r="AO26" s="78"/>
      <c r="AP26" s="78"/>
      <c r="AQ26" s="78"/>
      <c r="AR26" s="78"/>
      <c r="AS26" s="78"/>
      <c r="AT26" s="78"/>
      <c r="AU26" s="78"/>
      <c r="AV26" s="78"/>
    </row>
    <row r="27" customFormat="false" ht="26.25" hidden="false" customHeight="true" outlineLevel="0" collapsed="false">
      <c r="A27" s="55"/>
      <c r="B27" s="56"/>
      <c r="C27" s="56"/>
      <c r="D27" s="56"/>
      <c r="E27" s="57"/>
      <c r="F27" s="68"/>
      <c r="G27" s="59" t="n">
        <f aca="false">SUBTOTAL(9,G23:G26)</f>
        <v>10965000</v>
      </c>
      <c r="H27" s="56"/>
      <c r="I27" s="65"/>
      <c r="J27" s="65"/>
      <c r="K27" s="61"/>
      <c r="L27" s="61"/>
      <c r="M27" s="61"/>
      <c r="N27" s="62"/>
      <c r="O27" s="59" t="n">
        <f aca="false">SUBTOTAL(9,O23:O26)</f>
        <v>10965000</v>
      </c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  <c r="AD27" s="49"/>
      <c r="AE27" s="49"/>
      <c r="AF27" s="49"/>
      <c r="AG27" s="49"/>
      <c r="AH27" s="49"/>
      <c r="AI27" s="49"/>
      <c r="AJ27" s="49"/>
      <c r="AK27" s="49"/>
      <c r="AL27" s="49"/>
      <c r="AM27" s="49"/>
      <c r="AN27" s="49"/>
      <c r="AO27" s="49"/>
      <c r="AP27" s="49"/>
      <c r="AQ27" s="49"/>
      <c r="AR27" s="49"/>
      <c r="AS27" s="49"/>
      <c r="AT27" s="49"/>
      <c r="AU27" s="49"/>
      <c r="AV27" s="49"/>
    </row>
    <row r="28" customFormat="false" ht="26.25" hidden="false" customHeight="true" outlineLevel="0" collapsed="false">
      <c r="A28" s="44" t="n">
        <v>1</v>
      </c>
      <c r="B28" s="45" t="s">
        <v>84</v>
      </c>
      <c r="C28" s="45"/>
      <c r="D28" s="45" t="s">
        <v>55</v>
      </c>
      <c r="E28" s="46" t="n">
        <v>20</v>
      </c>
      <c r="F28" s="47" t="n">
        <v>12000</v>
      </c>
      <c r="G28" s="48" t="n">
        <f aca="false">E28*F28</f>
        <v>240000</v>
      </c>
      <c r="H28" s="45" t="s">
        <v>85</v>
      </c>
      <c r="I28" s="49"/>
      <c r="J28" s="79" t="s">
        <v>86</v>
      </c>
      <c r="K28" s="74" t="s">
        <v>20</v>
      </c>
      <c r="L28" s="80" t="s">
        <v>21</v>
      </c>
      <c r="M28" s="51" t="n">
        <v>20</v>
      </c>
      <c r="N28" s="81" t="n">
        <v>12000</v>
      </c>
      <c r="O28" s="52" t="n">
        <f aca="false">M28*N28</f>
        <v>240000</v>
      </c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49"/>
      <c r="AE28" s="49"/>
      <c r="AF28" s="49"/>
      <c r="AG28" s="49"/>
      <c r="AH28" s="49"/>
      <c r="AI28" s="49"/>
      <c r="AJ28" s="49"/>
      <c r="AK28" s="49"/>
      <c r="AL28" s="49"/>
      <c r="AM28" s="49"/>
      <c r="AN28" s="49"/>
      <c r="AO28" s="49"/>
      <c r="AP28" s="49"/>
      <c r="AQ28" s="49"/>
      <c r="AR28" s="49"/>
      <c r="AS28" s="49"/>
      <c r="AT28" s="49"/>
      <c r="AU28" s="49"/>
      <c r="AV28" s="49"/>
    </row>
    <row r="29" customFormat="false" ht="26.25" hidden="false" customHeight="true" outlineLevel="0" collapsed="false">
      <c r="A29" s="44" t="n">
        <v>2</v>
      </c>
      <c r="B29" s="82" t="s">
        <v>87</v>
      </c>
      <c r="C29" s="83"/>
      <c r="D29" s="83" t="s">
        <v>88</v>
      </c>
      <c r="E29" s="84" t="n">
        <v>5</v>
      </c>
      <c r="F29" s="85" t="n">
        <v>75000</v>
      </c>
      <c r="G29" s="48" t="n">
        <f aca="false">E29*F29</f>
        <v>375000</v>
      </c>
      <c r="H29" s="45" t="s">
        <v>85</v>
      </c>
      <c r="I29" s="49"/>
      <c r="J29" s="49"/>
      <c r="K29" s="54" t="s">
        <v>9</v>
      </c>
      <c r="L29" s="51" t="s">
        <v>8</v>
      </c>
      <c r="M29" s="51" t="n">
        <v>50</v>
      </c>
      <c r="N29" s="81" t="n">
        <v>14000</v>
      </c>
      <c r="O29" s="52" t="n">
        <f aca="false">M29*N29</f>
        <v>700000</v>
      </c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49"/>
      <c r="AO29" s="49"/>
      <c r="AP29" s="49"/>
      <c r="AQ29" s="49"/>
      <c r="AR29" s="49"/>
      <c r="AS29" s="49"/>
      <c r="AT29" s="49"/>
      <c r="AU29" s="49"/>
      <c r="AV29" s="49"/>
    </row>
    <row r="30" customFormat="false" ht="26.25" hidden="false" customHeight="true" outlineLevel="0" collapsed="false">
      <c r="A30" s="44" t="n">
        <v>3</v>
      </c>
      <c r="B30" s="83" t="s">
        <v>89</v>
      </c>
      <c r="C30" s="83"/>
      <c r="D30" s="83" t="s">
        <v>55</v>
      </c>
      <c r="E30" s="84" t="n">
        <v>5</v>
      </c>
      <c r="F30" s="85" t="n">
        <v>165000</v>
      </c>
      <c r="G30" s="48" t="n">
        <f aca="false">E30*F30</f>
        <v>825000</v>
      </c>
      <c r="H30" s="45" t="s">
        <v>85</v>
      </c>
      <c r="I30" s="49"/>
      <c r="J30" s="49"/>
      <c r="K30" s="70" t="s">
        <v>22</v>
      </c>
      <c r="L30" s="51" t="s">
        <v>8</v>
      </c>
      <c r="M30" s="51" t="n">
        <v>50</v>
      </c>
      <c r="N30" s="81" t="n">
        <v>19000</v>
      </c>
      <c r="O30" s="52" t="n">
        <f aca="false">M30*N30</f>
        <v>950000</v>
      </c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  <c r="AE30" s="49"/>
      <c r="AF30" s="49"/>
      <c r="AG30" s="49"/>
      <c r="AH30" s="49"/>
      <c r="AI30" s="49"/>
      <c r="AJ30" s="49"/>
      <c r="AK30" s="49"/>
      <c r="AL30" s="49"/>
      <c r="AM30" s="49"/>
      <c r="AN30" s="49"/>
      <c r="AO30" s="49"/>
      <c r="AP30" s="49"/>
      <c r="AQ30" s="49"/>
      <c r="AR30" s="49"/>
      <c r="AS30" s="49"/>
      <c r="AT30" s="49"/>
      <c r="AU30" s="49"/>
      <c r="AV30" s="49"/>
    </row>
    <row r="31" customFormat="false" ht="26.25" hidden="false" customHeight="true" outlineLevel="0" collapsed="false">
      <c r="A31" s="44" t="n">
        <v>4</v>
      </c>
      <c r="B31" s="83" t="s">
        <v>90</v>
      </c>
      <c r="C31" s="83"/>
      <c r="D31" s="83" t="s">
        <v>55</v>
      </c>
      <c r="E31" s="84" t="n">
        <v>200</v>
      </c>
      <c r="F31" s="85" t="n">
        <v>900</v>
      </c>
      <c r="G31" s="48" t="n">
        <f aca="false">E31*F31</f>
        <v>180000</v>
      </c>
      <c r="H31" s="45" t="s">
        <v>85</v>
      </c>
      <c r="I31" s="49"/>
      <c r="J31" s="49"/>
      <c r="K31" s="74" t="s">
        <v>23</v>
      </c>
      <c r="L31" s="51" t="s">
        <v>8</v>
      </c>
      <c r="M31" s="51" t="n">
        <v>200</v>
      </c>
      <c r="N31" s="81" t="n">
        <v>900</v>
      </c>
      <c r="O31" s="52" t="n">
        <f aca="false">M31*N31</f>
        <v>180000</v>
      </c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49"/>
      <c r="AG31" s="49"/>
      <c r="AH31" s="49"/>
      <c r="AI31" s="49"/>
      <c r="AJ31" s="49"/>
      <c r="AK31" s="49"/>
      <c r="AL31" s="49"/>
      <c r="AM31" s="49"/>
      <c r="AN31" s="49"/>
      <c r="AO31" s="49"/>
      <c r="AP31" s="49"/>
      <c r="AQ31" s="49"/>
      <c r="AR31" s="49"/>
      <c r="AS31" s="49"/>
      <c r="AT31" s="49"/>
      <c r="AU31" s="49"/>
      <c r="AV31" s="49"/>
    </row>
    <row r="32" customFormat="false" ht="26.25" hidden="false" customHeight="true" outlineLevel="0" collapsed="false">
      <c r="A32" s="44" t="n">
        <v>5</v>
      </c>
      <c r="B32" s="45" t="s">
        <v>91</v>
      </c>
      <c r="C32" s="45"/>
      <c r="D32" s="83" t="s">
        <v>55</v>
      </c>
      <c r="E32" s="46" t="n">
        <v>100</v>
      </c>
      <c r="F32" s="47" t="n">
        <v>6200</v>
      </c>
      <c r="G32" s="48" t="n">
        <f aca="false">E32*F32</f>
        <v>620000</v>
      </c>
      <c r="H32" s="45" t="s">
        <v>85</v>
      </c>
      <c r="I32" s="49"/>
      <c r="J32" s="49"/>
      <c r="K32" s="70" t="s">
        <v>24</v>
      </c>
      <c r="L32" s="51" t="s">
        <v>8</v>
      </c>
      <c r="M32" s="51" t="n">
        <v>60</v>
      </c>
      <c r="N32" s="81" t="n">
        <v>19000</v>
      </c>
      <c r="O32" s="52" t="n">
        <f aca="false">M32*N32</f>
        <v>1140000</v>
      </c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49"/>
      <c r="AU32" s="49"/>
      <c r="AV32" s="49"/>
    </row>
    <row r="33" customFormat="false" ht="26.25" hidden="false" customHeight="true" outlineLevel="0" collapsed="false">
      <c r="A33" s="44" t="n">
        <v>6</v>
      </c>
      <c r="B33" s="45" t="s">
        <v>92</v>
      </c>
      <c r="C33" s="45"/>
      <c r="D33" s="83" t="s">
        <v>55</v>
      </c>
      <c r="E33" s="46" t="n">
        <v>2</v>
      </c>
      <c r="F33" s="47" t="n">
        <v>680000</v>
      </c>
      <c r="G33" s="48" t="n">
        <f aca="false">E33*F33</f>
        <v>1360000</v>
      </c>
      <c r="H33" s="45" t="s">
        <v>85</v>
      </c>
      <c r="I33" s="49"/>
      <c r="J33" s="49"/>
      <c r="K33" s="86" t="s">
        <v>25</v>
      </c>
      <c r="L33" s="51" t="s">
        <v>8</v>
      </c>
      <c r="M33" s="51" t="n">
        <v>1</v>
      </c>
      <c r="N33" s="81" t="n">
        <v>680000</v>
      </c>
      <c r="O33" s="52" t="n">
        <f aca="false">M33*N33</f>
        <v>680000</v>
      </c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49"/>
      <c r="AH33" s="49"/>
      <c r="AI33" s="49"/>
      <c r="AJ33" s="49"/>
      <c r="AK33" s="49"/>
      <c r="AL33" s="49"/>
      <c r="AM33" s="49"/>
      <c r="AN33" s="49"/>
      <c r="AO33" s="49"/>
      <c r="AP33" s="49"/>
      <c r="AQ33" s="49"/>
      <c r="AR33" s="49"/>
      <c r="AS33" s="49"/>
      <c r="AT33" s="49"/>
      <c r="AU33" s="49"/>
      <c r="AV33" s="49"/>
    </row>
    <row r="34" customFormat="false" ht="26.25" hidden="false" customHeight="true" outlineLevel="0" collapsed="false">
      <c r="A34" s="44" t="n">
        <v>7</v>
      </c>
      <c r="B34" s="67" t="s">
        <v>93</v>
      </c>
      <c r="C34" s="45"/>
      <c r="D34" s="83" t="s">
        <v>94</v>
      </c>
      <c r="E34" s="46" t="n">
        <v>10</v>
      </c>
      <c r="F34" s="47" t="n">
        <v>65000</v>
      </c>
      <c r="G34" s="48" t="n">
        <f aca="false">E34*F34</f>
        <v>650000</v>
      </c>
      <c r="H34" s="45" t="s">
        <v>85</v>
      </c>
      <c r="I34" s="49"/>
      <c r="J34" s="49"/>
      <c r="K34" s="86" t="s">
        <v>26</v>
      </c>
      <c r="L34" s="51" t="s">
        <v>8</v>
      </c>
      <c r="M34" s="51" t="n">
        <v>10</v>
      </c>
      <c r="N34" s="81" t="n">
        <v>150000</v>
      </c>
      <c r="O34" s="52" t="n">
        <f aca="false">M34*N34</f>
        <v>1500000</v>
      </c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49"/>
      <c r="AF34" s="49"/>
      <c r="AG34" s="49"/>
      <c r="AH34" s="49"/>
      <c r="AI34" s="49"/>
      <c r="AJ34" s="49"/>
      <c r="AK34" s="49"/>
      <c r="AL34" s="49"/>
      <c r="AM34" s="49"/>
      <c r="AN34" s="49"/>
      <c r="AO34" s="49"/>
      <c r="AP34" s="49"/>
      <c r="AQ34" s="49"/>
      <c r="AR34" s="49"/>
      <c r="AS34" s="49"/>
      <c r="AT34" s="49"/>
      <c r="AU34" s="49"/>
      <c r="AV34" s="49"/>
    </row>
    <row r="35" customFormat="false" ht="34.5" hidden="false" customHeight="true" outlineLevel="0" collapsed="false">
      <c r="A35" s="44" t="n">
        <v>8</v>
      </c>
      <c r="B35" s="67" t="s">
        <v>95</v>
      </c>
      <c r="C35" s="45"/>
      <c r="D35" s="45" t="s">
        <v>96</v>
      </c>
      <c r="E35" s="46" t="n">
        <v>50</v>
      </c>
      <c r="F35" s="47" t="n">
        <v>10000</v>
      </c>
      <c r="G35" s="48" t="n">
        <f aca="false">E35*F35</f>
        <v>500000</v>
      </c>
      <c r="H35" s="45" t="s">
        <v>85</v>
      </c>
      <c r="I35" s="49"/>
      <c r="J35" s="49"/>
      <c r="K35" s="70" t="s">
        <v>27</v>
      </c>
      <c r="L35" s="51" t="s">
        <v>8</v>
      </c>
      <c r="M35" s="51" t="n">
        <v>10</v>
      </c>
      <c r="N35" s="81" t="n">
        <v>20000</v>
      </c>
      <c r="O35" s="52" t="n">
        <f aca="false">M35*N35</f>
        <v>200000</v>
      </c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49"/>
      <c r="AH35" s="49"/>
      <c r="AI35" s="49"/>
      <c r="AJ35" s="49"/>
      <c r="AK35" s="49"/>
      <c r="AL35" s="49"/>
      <c r="AM35" s="49"/>
      <c r="AN35" s="49"/>
      <c r="AO35" s="49"/>
      <c r="AP35" s="49"/>
      <c r="AQ35" s="49"/>
      <c r="AR35" s="49"/>
      <c r="AS35" s="49"/>
      <c r="AT35" s="49"/>
      <c r="AU35" s="49"/>
      <c r="AV35" s="49"/>
    </row>
    <row r="36" customFormat="false" ht="26.25" hidden="false" customHeight="true" outlineLevel="0" collapsed="false">
      <c r="A36" s="44" t="n">
        <v>9</v>
      </c>
      <c r="B36" s="45" t="s">
        <v>97</v>
      </c>
      <c r="C36" s="45"/>
      <c r="D36" s="45" t="s">
        <v>66</v>
      </c>
      <c r="E36" s="46" t="n">
        <v>5</v>
      </c>
      <c r="F36" s="47" t="n">
        <v>380000</v>
      </c>
      <c r="G36" s="48" t="n">
        <f aca="false">E36*F36</f>
        <v>1900000</v>
      </c>
      <c r="H36" s="45" t="s">
        <v>85</v>
      </c>
      <c r="I36" s="49"/>
      <c r="J36" s="49"/>
      <c r="K36" s="70" t="s">
        <v>28</v>
      </c>
      <c r="L36" s="51" t="s">
        <v>8</v>
      </c>
      <c r="M36" s="51" t="n">
        <v>5</v>
      </c>
      <c r="N36" s="52" t="n">
        <v>290000</v>
      </c>
      <c r="O36" s="52" t="n">
        <f aca="false">M36*N36</f>
        <v>1450000</v>
      </c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49"/>
      <c r="AE36" s="49"/>
      <c r="AF36" s="49"/>
      <c r="AG36" s="49"/>
      <c r="AH36" s="49"/>
      <c r="AI36" s="49"/>
      <c r="AJ36" s="49"/>
      <c r="AK36" s="49"/>
      <c r="AL36" s="49"/>
      <c r="AM36" s="49"/>
      <c r="AN36" s="49"/>
      <c r="AO36" s="49"/>
      <c r="AP36" s="49"/>
      <c r="AQ36" s="49"/>
      <c r="AR36" s="49"/>
      <c r="AS36" s="49"/>
      <c r="AT36" s="49"/>
      <c r="AU36" s="49"/>
      <c r="AV36" s="49"/>
    </row>
    <row r="37" customFormat="false" ht="26.25" hidden="false" customHeight="true" outlineLevel="0" collapsed="false">
      <c r="A37" s="44" t="n">
        <v>10</v>
      </c>
      <c r="B37" s="45" t="s">
        <v>98</v>
      </c>
      <c r="C37" s="45"/>
      <c r="D37" s="45" t="s">
        <v>66</v>
      </c>
      <c r="E37" s="46" t="n">
        <v>5</v>
      </c>
      <c r="F37" s="47" t="n">
        <v>10000</v>
      </c>
      <c r="G37" s="48" t="n">
        <f aca="false">E37*F37</f>
        <v>50000</v>
      </c>
      <c r="H37" s="45" t="s">
        <v>85</v>
      </c>
      <c r="I37" s="49"/>
      <c r="J37" s="49"/>
      <c r="K37" s="70" t="s">
        <v>29</v>
      </c>
      <c r="L37" s="87" t="s">
        <v>8</v>
      </c>
      <c r="M37" s="87" t="n">
        <v>20</v>
      </c>
      <c r="N37" s="88" t="n">
        <v>25000</v>
      </c>
      <c r="O37" s="52" t="n">
        <f aca="false">M37*N37</f>
        <v>500000</v>
      </c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49"/>
      <c r="AJ37" s="49"/>
      <c r="AK37" s="49"/>
      <c r="AL37" s="49"/>
      <c r="AM37" s="49"/>
      <c r="AN37" s="49"/>
      <c r="AO37" s="49"/>
      <c r="AP37" s="49"/>
      <c r="AQ37" s="49"/>
      <c r="AR37" s="49"/>
      <c r="AS37" s="49"/>
      <c r="AT37" s="49"/>
      <c r="AU37" s="49"/>
      <c r="AV37" s="49"/>
    </row>
    <row r="38" customFormat="false" ht="26.25" hidden="false" customHeight="true" outlineLevel="0" collapsed="false">
      <c r="A38" s="44" t="n">
        <v>11</v>
      </c>
      <c r="B38" s="45" t="s">
        <v>99</v>
      </c>
      <c r="C38" s="45"/>
      <c r="D38" s="45" t="s">
        <v>100</v>
      </c>
      <c r="E38" s="46" t="n">
        <v>20</v>
      </c>
      <c r="F38" s="47" t="n">
        <v>12000</v>
      </c>
      <c r="G38" s="48" t="n">
        <f aca="false">E38*F38</f>
        <v>240000</v>
      </c>
      <c r="H38" s="45" t="s">
        <v>85</v>
      </c>
      <c r="I38" s="49"/>
      <c r="J38" s="49"/>
      <c r="K38" s="54" t="s">
        <v>9</v>
      </c>
      <c r="L38" s="51" t="s">
        <v>8</v>
      </c>
      <c r="M38" s="51" t="n">
        <v>50</v>
      </c>
      <c r="N38" s="81" t="n">
        <v>14000</v>
      </c>
      <c r="O38" s="52" t="n">
        <f aca="false">M38*N38</f>
        <v>700000</v>
      </c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  <c r="AD38" s="49"/>
      <c r="AE38" s="49"/>
      <c r="AF38" s="49"/>
      <c r="AG38" s="49"/>
      <c r="AH38" s="49"/>
      <c r="AI38" s="49"/>
      <c r="AJ38" s="49"/>
      <c r="AK38" s="49"/>
      <c r="AL38" s="49"/>
      <c r="AM38" s="49"/>
      <c r="AN38" s="49"/>
      <c r="AO38" s="49"/>
      <c r="AP38" s="49"/>
      <c r="AQ38" s="49"/>
      <c r="AR38" s="49"/>
      <c r="AS38" s="49"/>
      <c r="AT38" s="49"/>
      <c r="AU38" s="49"/>
      <c r="AV38" s="49"/>
    </row>
    <row r="39" customFormat="false" ht="26.25" hidden="false" customHeight="true" outlineLevel="0" collapsed="false">
      <c r="A39" s="44" t="n">
        <v>12</v>
      </c>
      <c r="B39" s="45" t="s">
        <v>101</v>
      </c>
      <c r="C39" s="45"/>
      <c r="D39" s="45" t="s">
        <v>66</v>
      </c>
      <c r="E39" s="46" t="n">
        <v>20</v>
      </c>
      <c r="F39" s="47" t="n">
        <v>6000</v>
      </c>
      <c r="G39" s="48" t="n">
        <f aca="false">E39*F39</f>
        <v>120000</v>
      </c>
      <c r="H39" s="45" t="s">
        <v>85</v>
      </c>
      <c r="I39" s="89"/>
      <c r="J39" s="89"/>
      <c r="K39" s="70" t="s">
        <v>22</v>
      </c>
      <c r="L39" s="51" t="s">
        <v>8</v>
      </c>
      <c r="M39" s="51" t="n">
        <v>45</v>
      </c>
      <c r="N39" s="81" t="n">
        <v>19000</v>
      </c>
      <c r="O39" s="52" t="n">
        <f aca="false">M39*N39</f>
        <v>855000</v>
      </c>
      <c r="P39" s="89"/>
      <c r="Q39" s="89"/>
      <c r="R39" s="89"/>
      <c r="S39" s="89"/>
      <c r="T39" s="89"/>
      <c r="U39" s="89"/>
      <c r="V39" s="89"/>
      <c r="W39" s="89"/>
      <c r="X39" s="89"/>
      <c r="Y39" s="89"/>
      <c r="Z39" s="89"/>
      <c r="AA39" s="89"/>
      <c r="AB39" s="89"/>
      <c r="AC39" s="89"/>
      <c r="AD39" s="89"/>
      <c r="AE39" s="89"/>
      <c r="AF39" s="89"/>
      <c r="AG39" s="89"/>
      <c r="AH39" s="89"/>
      <c r="AI39" s="89"/>
      <c r="AJ39" s="89"/>
      <c r="AK39" s="89"/>
      <c r="AL39" s="89"/>
      <c r="AM39" s="89"/>
      <c r="AN39" s="89"/>
      <c r="AO39" s="89"/>
      <c r="AP39" s="89"/>
      <c r="AQ39" s="89"/>
      <c r="AR39" s="89"/>
      <c r="AS39" s="89"/>
      <c r="AT39" s="89"/>
      <c r="AU39" s="89"/>
      <c r="AV39" s="89"/>
    </row>
    <row r="40" customFormat="false" ht="26.25" hidden="false" customHeight="true" outlineLevel="0" collapsed="false">
      <c r="A40" s="44" t="n">
        <v>13</v>
      </c>
      <c r="B40" s="45" t="s">
        <v>102</v>
      </c>
      <c r="C40" s="45"/>
      <c r="D40" s="45" t="s">
        <v>103</v>
      </c>
      <c r="E40" s="46" t="n">
        <v>1</v>
      </c>
      <c r="F40" s="47" t="n">
        <v>195000</v>
      </c>
      <c r="G40" s="48" t="n">
        <f aca="false">E40*F40</f>
        <v>195000</v>
      </c>
      <c r="H40" s="45" t="s">
        <v>85</v>
      </c>
      <c r="I40" s="89"/>
      <c r="J40" s="89"/>
      <c r="K40" s="70" t="s">
        <v>30</v>
      </c>
      <c r="L40" s="87" t="s">
        <v>8</v>
      </c>
      <c r="M40" s="87" t="n">
        <v>10</v>
      </c>
      <c r="N40" s="88" t="n">
        <v>85000</v>
      </c>
      <c r="O40" s="52" t="n">
        <f aca="false">M40*N40</f>
        <v>850000</v>
      </c>
      <c r="P40" s="89"/>
      <c r="Q40" s="89"/>
      <c r="R40" s="89"/>
      <c r="S40" s="89"/>
      <c r="T40" s="89"/>
      <c r="U40" s="89"/>
      <c r="V40" s="89"/>
      <c r="W40" s="89"/>
      <c r="X40" s="89"/>
      <c r="Y40" s="89"/>
      <c r="Z40" s="89"/>
      <c r="AA40" s="89"/>
      <c r="AB40" s="89"/>
      <c r="AC40" s="89"/>
      <c r="AD40" s="89"/>
      <c r="AE40" s="89"/>
      <c r="AF40" s="89"/>
      <c r="AG40" s="89"/>
      <c r="AH40" s="89"/>
      <c r="AI40" s="89"/>
      <c r="AJ40" s="89"/>
      <c r="AK40" s="89"/>
      <c r="AL40" s="89"/>
      <c r="AM40" s="89"/>
      <c r="AN40" s="89"/>
      <c r="AO40" s="89"/>
      <c r="AP40" s="89"/>
      <c r="AQ40" s="89"/>
      <c r="AR40" s="89"/>
      <c r="AS40" s="89"/>
      <c r="AT40" s="89"/>
      <c r="AU40" s="89"/>
      <c r="AV40" s="89"/>
    </row>
    <row r="41" customFormat="false" ht="26.25" hidden="false" customHeight="true" outlineLevel="0" collapsed="false">
      <c r="A41" s="44" t="n">
        <v>14</v>
      </c>
      <c r="B41" s="45" t="s">
        <v>104</v>
      </c>
      <c r="C41" s="45"/>
      <c r="D41" s="45" t="s">
        <v>66</v>
      </c>
      <c r="E41" s="46" t="n">
        <v>2</v>
      </c>
      <c r="F41" s="47" t="n">
        <v>690000</v>
      </c>
      <c r="G41" s="48" t="n">
        <f aca="false">E41*F41</f>
        <v>1380000</v>
      </c>
      <c r="H41" s="45" t="s">
        <v>85</v>
      </c>
      <c r="I41" s="89"/>
      <c r="J41" s="89"/>
      <c r="K41" s="90" t="s">
        <v>31</v>
      </c>
      <c r="L41" s="87" t="s">
        <v>8</v>
      </c>
      <c r="M41" s="87" t="n">
        <v>2</v>
      </c>
      <c r="N41" s="88" t="n">
        <v>690000</v>
      </c>
      <c r="O41" s="52" t="n">
        <f aca="false">M41*N41</f>
        <v>1380000</v>
      </c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  <c r="AA41" s="89"/>
      <c r="AB41" s="89"/>
      <c r="AC41" s="89"/>
      <c r="AD41" s="89"/>
      <c r="AE41" s="89"/>
      <c r="AF41" s="89"/>
      <c r="AG41" s="89"/>
      <c r="AH41" s="89"/>
      <c r="AI41" s="89"/>
      <c r="AJ41" s="89"/>
      <c r="AK41" s="89"/>
      <c r="AL41" s="89"/>
      <c r="AM41" s="89"/>
      <c r="AN41" s="89"/>
      <c r="AO41" s="89"/>
      <c r="AP41" s="89"/>
      <c r="AQ41" s="89"/>
      <c r="AR41" s="89"/>
      <c r="AS41" s="89"/>
      <c r="AT41" s="89"/>
      <c r="AU41" s="89"/>
      <c r="AV41" s="89"/>
    </row>
    <row r="42" customFormat="false" ht="26.25" hidden="false" customHeight="true" outlineLevel="0" collapsed="false">
      <c r="A42" s="44" t="n">
        <v>15</v>
      </c>
      <c r="B42" s="45" t="s">
        <v>105</v>
      </c>
      <c r="C42" s="45"/>
      <c r="D42" s="45" t="s">
        <v>66</v>
      </c>
      <c r="E42" s="46" t="n">
        <v>1</v>
      </c>
      <c r="F42" s="47" t="n">
        <v>280000</v>
      </c>
      <c r="G42" s="48" t="n">
        <f aca="false">E42*F42</f>
        <v>280000</v>
      </c>
      <c r="H42" s="45" t="s">
        <v>85</v>
      </c>
      <c r="I42" s="89"/>
      <c r="J42" s="89"/>
      <c r="K42" s="70" t="s">
        <v>32</v>
      </c>
      <c r="L42" s="87" t="s">
        <v>8</v>
      </c>
      <c r="M42" s="87" t="n">
        <v>2</v>
      </c>
      <c r="N42" s="88" t="n">
        <v>141000</v>
      </c>
      <c r="O42" s="52" t="n">
        <f aca="false">M42*N42</f>
        <v>282000</v>
      </c>
      <c r="P42" s="89"/>
      <c r="Q42" s="89"/>
      <c r="R42" s="89"/>
      <c r="S42" s="89"/>
      <c r="T42" s="89"/>
      <c r="U42" s="89"/>
      <c r="V42" s="89"/>
      <c r="W42" s="89"/>
      <c r="X42" s="89"/>
      <c r="Y42" s="89"/>
      <c r="Z42" s="89"/>
      <c r="AA42" s="89"/>
      <c r="AB42" s="89"/>
      <c r="AC42" s="89"/>
      <c r="AD42" s="89"/>
      <c r="AE42" s="89"/>
      <c r="AF42" s="89"/>
      <c r="AG42" s="89"/>
      <c r="AH42" s="89"/>
      <c r="AI42" s="89"/>
      <c r="AJ42" s="89"/>
      <c r="AK42" s="89"/>
      <c r="AL42" s="89"/>
      <c r="AM42" s="89"/>
      <c r="AN42" s="89"/>
      <c r="AO42" s="89"/>
      <c r="AP42" s="89"/>
      <c r="AQ42" s="89"/>
      <c r="AR42" s="89"/>
      <c r="AS42" s="89"/>
      <c r="AT42" s="89"/>
      <c r="AU42" s="89"/>
      <c r="AV42" s="89"/>
    </row>
    <row r="43" customFormat="false" ht="26.25" hidden="false" customHeight="true" outlineLevel="0" collapsed="false">
      <c r="A43" s="44" t="n">
        <v>16</v>
      </c>
      <c r="B43" s="45" t="s">
        <v>106</v>
      </c>
      <c r="C43" s="45"/>
      <c r="D43" s="45" t="s">
        <v>66</v>
      </c>
      <c r="E43" s="46" t="n">
        <v>5</v>
      </c>
      <c r="F43" s="47" t="n">
        <v>18000</v>
      </c>
      <c r="G43" s="48" t="n">
        <f aca="false">E43*F43</f>
        <v>90000</v>
      </c>
      <c r="H43" s="45" t="s">
        <v>85</v>
      </c>
      <c r="I43" s="89"/>
      <c r="J43" s="89"/>
      <c r="K43" s="90" t="s">
        <v>33</v>
      </c>
      <c r="L43" s="87" t="s">
        <v>8</v>
      </c>
      <c r="M43" s="87" t="n">
        <v>5</v>
      </c>
      <c r="N43" s="88" t="n">
        <v>72000</v>
      </c>
      <c r="O43" s="52" t="n">
        <f aca="false">M43*N43</f>
        <v>360000</v>
      </c>
      <c r="P43" s="89"/>
      <c r="Q43" s="89"/>
      <c r="R43" s="89"/>
      <c r="S43" s="89"/>
      <c r="T43" s="89"/>
      <c r="U43" s="89"/>
      <c r="V43" s="89"/>
      <c r="W43" s="89"/>
      <c r="X43" s="89"/>
      <c r="Y43" s="89"/>
      <c r="Z43" s="89"/>
      <c r="AA43" s="89"/>
      <c r="AB43" s="89"/>
      <c r="AC43" s="89"/>
      <c r="AD43" s="89"/>
      <c r="AE43" s="89"/>
      <c r="AF43" s="89"/>
      <c r="AG43" s="89"/>
      <c r="AH43" s="89"/>
      <c r="AI43" s="89"/>
      <c r="AJ43" s="89"/>
      <c r="AK43" s="89"/>
      <c r="AL43" s="89"/>
      <c r="AM43" s="89"/>
      <c r="AN43" s="89"/>
      <c r="AO43" s="89"/>
      <c r="AP43" s="89"/>
      <c r="AQ43" s="89"/>
      <c r="AR43" s="89"/>
      <c r="AS43" s="89"/>
      <c r="AT43" s="89"/>
      <c r="AU43" s="89"/>
      <c r="AV43" s="89"/>
    </row>
    <row r="44" customFormat="false" ht="26.25" hidden="false" customHeight="true" outlineLevel="0" collapsed="false">
      <c r="A44" s="44" t="n">
        <v>17</v>
      </c>
      <c r="B44" s="45" t="s">
        <v>107</v>
      </c>
      <c r="C44" s="45"/>
      <c r="D44" s="45" t="s">
        <v>66</v>
      </c>
      <c r="E44" s="46" t="n">
        <v>5</v>
      </c>
      <c r="F44" s="47" t="n">
        <v>18000</v>
      </c>
      <c r="G44" s="48" t="n">
        <f aca="false">E44*F44</f>
        <v>90000</v>
      </c>
      <c r="H44" s="45" t="s">
        <v>85</v>
      </c>
      <c r="I44" s="89"/>
      <c r="J44" s="89"/>
      <c r="K44" s="90" t="s">
        <v>33</v>
      </c>
      <c r="L44" s="87" t="s">
        <v>8</v>
      </c>
      <c r="M44" s="87" t="n">
        <v>5</v>
      </c>
      <c r="N44" s="88" t="n">
        <v>72000</v>
      </c>
      <c r="O44" s="52" t="n">
        <f aca="false">M44*N44</f>
        <v>360000</v>
      </c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89"/>
      <c r="AA44" s="89"/>
      <c r="AB44" s="89"/>
      <c r="AC44" s="89"/>
      <c r="AD44" s="89"/>
      <c r="AE44" s="89"/>
      <c r="AF44" s="89"/>
      <c r="AG44" s="89"/>
      <c r="AH44" s="89"/>
      <c r="AI44" s="89"/>
      <c r="AJ44" s="89"/>
      <c r="AK44" s="89"/>
      <c r="AL44" s="89"/>
      <c r="AM44" s="89"/>
      <c r="AN44" s="89"/>
      <c r="AO44" s="89"/>
      <c r="AP44" s="89"/>
      <c r="AQ44" s="89"/>
      <c r="AR44" s="89"/>
      <c r="AS44" s="89"/>
      <c r="AT44" s="89"/>
      <c r="AU44" s="89"/>
      <c r="AV44" s="89"/>
    </row>
    <row r="45" customFormat="false" ht="26.25" hidden="false" customHeight="true" outlineLevel="0" collapsed="false">
      <c r="A45" s="91" t="n">
        <v>18</v>
      </c>
      <c r="B45" s="92" t="s">
        <v>108</v>
      </c>
      <c r="C45" s="92"/>
      <c r="D45" s="92" t="s">
        <v>100</v>
      </c>
      <c r="E45" s="93" t="n">
        <v>100</v>
      </c>
      <c r="F45" s="94" t="n">
        <v>35000</v>
      </c>
      <c r="G45" s="95" t="n">
        <f aca="false">E45*F45</f>
        <v>3500000</v>
      </c>
      <c r="H45" s="92" t="s">
        <v>85</v>
      </c>
      <c r="I45" s="89"/>
      <c r="J45" s="89"/>
      <c r="K45" s="74" t="s">
        <v>34</v>
      </c>
      <c r="L45" s="87" t="s">
        <v>35</v>
      </c>
      <c r="M45" s="87" t="n">
        <v>1</v>
      </c>
      <c r="N45" s="88" t="n">
        <v>350000</v>
      </c>
      <c r="O45" s="52" t="n">
        <f aca="false">M45*N45</f>
        <v>350000</v>
      </c>
      <c r="P45" s="89"/>
      <c r="Q45" s="89"/>
      <c r="R45" s="89"/>
      <c r="S45" s="89"/>
      <c r="T45" s="89"/>
      <c r="U45" s="89"/>
      <c r="V45" s="89"/>
      <c r="W45" s="89"/>
      <c r="X45" s="89"/>
      <c r="Y45" s="89"/>
      <c r="Z45" s="89"/>
      <c r="AA45" s="89"/>
      <c r="AB45" s="89"/>
      <c r="AC45" s="89"/>
      <c r="AD45" s="89"/>
      <c r="AE45" s="89"/>
      <c r="AF45" s="89"/>
      <c r="AG45" s="89"/>
      <c r="AH45" s="89"/>
      <c r="AI45" s="89"/>
      <c r="AJ45" s="89"/>
      <c r="AK45" s="89"/>
      <c r="AL45" s="89"/>
      <c r="AM45" s="89"/>
      <c r="AN45" s="89"/>
      <c r="AO45" s="89"/>
      <c r="AP45" s="89"/>
      <c r="AQ45" s="89"/>
      <c r="AR45" s="89"/>
      <c r="AS45" s="89"/>
      <c r="AT45" s="89"/>
      <c r="AU45" s="89"/>
      <c r="AV45" s="89"/>
    </row>
    <row r="46" customFormat="false" ht="26.25" hidden="false" customHeight="true" outlineLevel="0" collapsed="false">
      <c r="A46" s="44" t="n">
        <v>19</v>
      </c>
      <c r="B46" s="45" t="s">
        <v>109</v>
      </c>
      <c r="C46" s="45"/>
      <c r="D46" s="45" t="s">
        <v>66</v>
      </c>
      <c r="E46" s="46" t="n">
        <v>50</v>
      </c>
      <c r="F46" s="47" t="n">
        <v>23000</v>
      </c>
      <c r="G46" s="48" t="n">
        <f aca="false">E46*F46</f>
        <v>1150000</v>
      </c>
      <c r="H46" s="45" t="s">
        <v>85</v>
      </c>
      <c r="I46" s="89"/>
      <c r="J46" s="89"/>
      <c r="K46" s="70" t="s">
        <v>36</v>
      </c>
      <c r="L46" s="87" t="s">
        <v>8</v>
      </c>
      <c r="M46" s="87" t="n">
        <v>50</v>
      </c>
      <c r="N46" s="88" t="n">
        <v>39000</v>
      </c>
      <c r="O46" s="52" t="n">
        <f aca="false">M46*N46</f>
        <v>1950000</v>
      </c>
      <c r="P46" s="89"/>
      <c r="Q46" s="89"/>
      <c r="R46" s="89"/>
      <c r="S46" s="89"/>
      <c r="T46" s="89"/>
      <c r="U46" s="89"/>
      <c r="V46" s="89"/>
      <c r="W46" s="89"/>
      <c r="X46" s="89"/>
      <c r="Y46" s="89"/>
      <c r="Z46" s="89"/>
      <c r="AA46" s="89"/>
      <c r="AB46" s="89"/>
      <c r="AC46" s="89"/>
      <c r="AD46" s="89"/>
      <c r="AE46" s="89"/>
      <c r="AF46" s="89"/>
      <c r="AG46" s="89"/>
      <c r="AH46" s="89"/>
      <c r="AI46" s="89"/>
      <c r="AJ46" s="89"/>
      <c r="AK46" s="89"/>
      <c r="AL46" s="89"/>
      <c r="AM46" s="89"/>
      <c r="AN46" s="89"/>
      <c r="AO46" s="89"/>
      <c r="AP46" s="89"/>
      <c r="AQ46" s="89"/>
      <c r="AR46" s="89"/>
      <c r="AS46" s="89"/>
      <c r="AT46" s="89"/>
      <c r="AU46" s="89"/>
      <c r="AV46" s="89"/>
    </row>
    <row r="47" customFormat="false" ht="26.25" hidden="false" customHeight="true" outlineLevel="0" collapsed="false">
      <c r="A47" s="44" t="n">
        <v>20</v>
      </c>
      <c r="B47" s="45" t="s">
        <v>110</v>
      </c>
      <c r="C47" s="45"/>
      <c r="D47" s="45" t="s">
        <v>66</v>
      </c>
      <c r="E47" s="46" t="n">
        <v>5</v>
      </c>
      <c r="F47" s="47" t="n">
        <v>290000</v>
      </c>
      <c r="G47" s="48" t="n">
        <f aca="false">E47*F47</f>
        <v>1450000</v>
      </c>
      <c r="H47" s="45" t="s">
        <v>85</v>
      </c>
      <c r="I47" s="89"/>
      <c r="J47" s="89"/>
      <c r="K47" s="90" t="s">
        <v>37</v>
      </c>
      <c r="L47" s="87" t="s">
        <v>8</v>
      </c>
      <c r="M47" s="87" t="n">
        <v>5</v>
      </c>
      <c r="N47" s="88" t="n">
        <v>90000</v>
      </c>
      <c r="O47" s="52" t="n">
        <f aca="false">M47*N47</f>
        <v>450000</v>
      </c>
      <c r="P47" s="89"/>
      <c r="Q47" s="89"/>
      <c r="R47" s="89"/>
      <c r="S47" s="89"/>
      <c r="T47" s="89"/>
      <c r="U47" s="89"/>
      <c r="V47" s="89"/>
      <c r="W47" s="89"/>
      <c r="X47" s="89"/>
      <c r="Y47" s="89"/>
      <c r="Z47" s="89"/>
      <c r="AA47" s="89"/>
      <c r="AB47" s="89"/>
      <c r="AC47" s="89"/>
      <c r="AD47" s="89"/>
      <c r="AE47" s="89"/>
      <c r="AF47" s="89"/>
      <c r="AG47" s="89"/>
      <c r="AH47" s="89"/>
      <c r="AI47" s="89"/>
      <c r="AJ47" s="89"/>
      <c r="AK47" s="89"/>
      <c r="AL47" s="89"/>
      <c r="AM47" s="89"/>
      <c r="AN47" s="89"/>
      <c r="AO47" s="89"/>
      <c r="AP47" s="89"/>
      <c r="AQ47" s="89"/>
      <c r="AR47" s="89"/>
      <c r="AS47" s="89"/>
      <c r="AT47" s="89"/>
      <c r="AU47" s="89"/>
      <c r="AV47" s="89"/>
    </row>
    <row r="48" customFormat="false" ht="26.25" hidden="false" customHeight="true" outlineLevel="0" collapsed="false">
      <c r="A48" s="44" t="n">
        <v>21</v>
      </c>
      <c r="B48" s="45" t="s">
        <v>111</v>
      </c>
      <c r="C48" s="45"/>
      <c r="D48" s="45" t="s">
        <v>112</v>
      </c>
      <c r="E48" s="46" t="n">
        <v>5</v>
      </c>
      <c r="F48" s="47" t="n">
        <v>68000</v>
      </c>
      <c r="G48" s="48" t="n">
        <f aca="false">E48*F48</f>
        <v>340000</v>
      </c>
      <c r="H48" s="45" t="s">
        <v>85</v>
      </c>
      <c r="I48" s="89"/>
      <c r="J48" s="89"/>
      <c r="K48" s="90" t="s">
        <v>37</v>
      </c>
      <c r="L48" s="87" t="s">
        <v>8</v>
      </c>
      <c r="M48" s="87" t="n">
        <v>5</v>
      </c>
      <c r="N48" s="88" t="n">
        <v>90000</v>
      </c>
      <c r="O48" s="52" t="n">
        <f aca="false">M48*N48</f>
        <v>450000</v>
      </c>
      <c r="P48" s="89"/>
      <c r="Q48" s="89"/>
      <c r="R48" s="89"/>
      <c r="S48" s="89"/>
      <c r="T48" s="89"/>
      <c r="U48" s="89"/>
      <c r="V48" s="89"/>
      <c r="W48" s="89"/>
      <c r="X48" s="89"/>
      <c r="Y48" s="89"/>
      <c r="Z48" s="89"/>
      <c r="AA48" s="89"/>
      <c r="AB48" s="89"/>
      <c r="AC48" s="89"/>
      <c r="AD48" s="89"/>
      <c r="AE48" s="89"/>
      <c r="AF48" s="89"/>
      <c r="AG48" s="89"/>
      <c r="AH48" s="89"/>
      <c r="AI48" s="89"/>
      <c r="AJ48" s="89"/>
      <c r="AK48" s="89"/>
      <c r="AL48" s="89"/>
      <c r="AM48" s="89"/>
      <c r="AN48" s="89"/>
      <c r="AO48" s="89"/>
      <c r="AP48" s="89"/>
      <c r="AQ48" s="89"/>
      <c r="AR48" s="89"/>
      <c r="AS48" s="89"/>
      <c r="AT48" s="89"/>
      <c r="AU48" s="89"/>
      <c r="AV48" s="89"/>
    </row>
    <row r="49" customFormat="false" ht="26.25" hidden="false" customHeight="true" outlineLevel="0" collapsed="false">
      <c r="A49" s="96"/>
      <c r="B49" s="56"/>
      <c r="C49" s="56"/>
      <c r="D49" s="56"/>
      <c r="E49" s="57"/>
      <c r="F49" s="58"/>
      <c r="G49" s="59" t="n">
        <f aca="false">SUBTOTAL(9,G28:G48)</f>
        <v>15535000</v>
      </c>
      <c r="H49" s="56"/>
      <c r="I49" s="65"/>
      <c r="J49" s="65"/>
      <c r="K49" s="97"/>
      <c r="L49" s="97"/>
      <c r="M49" s="97"/>
      <c r="N49" s="97"/>
      <c r="O49" s="59" t="n">
        <f aca="false">SUBTOTAL(9,O28:O48)</f>
        <v>15527000</v>
      </c>
      <c r="P49" s="89"/>
      <c r="Q49" s="89"/>
      <c r="R49" s="89"/>
      <c r="S49" s="89"/>
      <c r="T49" s="89"/>
      <c r="U49" s="89"/>
      <c r="V49" s="89"/>
      <c r="W49" s="89"/>
      <c r="X49" s="89"/>
      <c r="Y49" s="89"/>
      <c r="Z49" s="89"/>
      <c r="AA49" s="89"/>
      <c r="AB49" s="89"/>
      <c r="AC49" s="89"/>
      <c r="AD49" s="89"/>
      <c r="AE49" s="89"/>
      <c r="AF49" s="89"/>
      <c r="AG49" s="89"/>
      <c r="AH49" s="89"/>
      <c r="AI49" s="89"/>
      <c r="AJ49" s="89"/>
      <c r="AK49" s="89"/>
      <c r="AL49" s="89"/>
      <c r="AM49" s="89"/>
      <c r="AN49" s="89"/>
      <c r="AO49" s="89"/>
      <c r="AP49" s="89"/>
      <c r="AQ49" s="89"/>
      <c r="AR49" s="89"/>
      <c r="AS49" s="89"/>
      <c r="AT49" s="89"/>
      <c r="AU49" s="89"/>
      <c r="AV49" s="89"/>
    </row>
    <row r="50" customFormat="false" ht="26.25" hidden="false" customHeight="true" outlineLevel="0" collapsed="false">
      <c r="A50" s="44" t="n">
        <v>1</v>
      </c>
      <c r="B50" s="64" t="s">
        <v>113</v>
      </c>
      <c r="C50" s="45"/>
      <c r="D50" s="45" t="s">
        <v>66</v>
      </c>
      <c r="E50" s="46" t="n">
        <v>2</v>
      </c>
      <c r="F50" s="47" t="n">
        <v>195000</v>
      </c>
      <c r="G50" s="48" t="n">
        <f aca="false">E50*F50</f>
        <v>390000</v>
      </c>
      <c r="H50" s="45" t="s">
        <v>114</v>
      </c>
      <c r="I50" s="89"/>
      <c r="J50" s="98" t="s">
        <v>115</v>
      </c>
      <c r="K50" s="70" t="s">
        <v>24</v>
      </c>
      <c r="L50" s="51" t="s">
        <v>8</v>
      </c>
      <c r="M50" s="51" t="n">
        <v>20</v>
      </c>
      <c r="N50" s="81" t="n">
        <v>19000</v>
      </c>
      <c r="O50" s="48" t="n">
        <f aca="false">M50*N50</f>
        <v>380000</v>
      </c>
      <c r="P50" s="89"/>
      <c r="Q50" s="89"/>
      <c r="R50" s="89"/>
      <c r="S50" s="89"/>
      <c r="T50" s="89"/>
      <c r="U50" s="89"/>
      <c r="V50" s="89"/>
      <c r="W50" s="89"/>
      <c r="X50" s="89"/>
      <c r="Y50" s="89"/>
      <c r="Z50" s="89"/>
      <c r="AA50" s="89"/>
      <c r="AB50" s="89"/>
      <c r="AC50" s="89"/>
      <c r="AD50" s="89"/>
      <c r="AE50" s="89"/>
      <c r="AF50" s="89"/>
      <c r="AG50" s="89"/>
      <c r="AH50" s="89"/>
      <c r="AI50" s="89"/>
      <c r="AJ50" s="89"/>
      <c r="AK50" s="89"/>
      <c r="AL50" s="89"/>
      <c r="AM50" s="89"/>
      <c r="AN50" s="89"/>
      <c r="AO50" s="89"/>
      <c r="AP50" s="89"/>
      <c r="AQ50" s="89"/>
      <c r="AR50" s="89"/>
      <c r="AS50" s="89"/>
      <c r="AT50" s="89"/>
      <c r="AU50" s="89"/>
      <c r="AV50" s="89"/>
    </row>
    <row r="51" customFormat="false" ht="26.25" hidden="false" customHeight="true" outlineLevel="0" collapsed="false">
      <c r="A51" s="55"/>
      <c r="B51" s="56"/>
      <c r="C51" s="56"/>
      <c r="D51" s="56"/>
      <c r="E51" s="57"/>
      <c r="F51" s="68"/>
      <c r="G51" s="59" t="n">
        <f aca="false">SUBTOTAL(9,G50)</f>
        <v>390000</v>
      </c>
      <c r="H51" s="56"/>
      <c r="I51" s="65"/>
      <c r="J51" s="65"/>
      <c r="K51" s="97"/>
      <c r="L51" s="97"/>
      <c r="M51" s="97"/>
      <c r="N51" s="97"/>
      <c r="O51" s="59" t="n">
        <f aca="false">SUBTOTAL(9,O50)</f>
        <v>380000</v>
      </c>
      <c r="P51" s="89"/>
      <c r="Q51" s="89"/>
      <c r="R51" s="89"/>
      <c r="S51" s="89"/>
      <c r="T51" s="89"/>
      <c r="U51" s="89"/>
      <c r="V51" s="89"/>
      <c r="W51" s="89"/>
      <c r="X51" s="89"/>
      <c r="Y51" s="89"/>
      <c r="Z51" s="89"/>
      <c r="AA51" s="89"/>
      <c r="AB51" s="89"/>
      <c r="AC51" s="89"/>
      <c r="AD51" s="89"/>
      <c r="AE51" s="89"/>
      <c r="AF51" s="89"/>
      <c r="AG51" s="89"/>
      <c r="AH51" s="89"/>
      <c r="AI51" s="89"/>
      <c r="AJ51" s="89"/>
      <c r="AK51" s="89"/>
      <c r="AL51" s="89"/>
      <c r="AM51" s="89"/>
      <c r="AN51" s="89"/>
      <c r="AO51" s="89"/>
      <c r="AP51" s="89"/>
      <c r="AQ51" s="89"/>
      <c r="AR51" s="89"/>
      <c r="AS51" s="89"/>
      <c r="AT51" s="89"/>
      <c r="AU51" s="89"/>
      <c r="AV51" s="89"/>
    </row>
    <row r="52" customFormat="false" ht="26.25" hidden="false" customHeight="true" outlineLevel="0" collapsed="false">
      <c r="A52" s="44" t="n">
        <v>1</v>
      </c>
      <c r="B52" s="45" t="s">
        <v>116</v>
      </c>
      <c r="C52" s="45"/>
      <c r="D52" s="45" t="s">
        <v>117</v>
      </c>
      <c r="E52" s="46" t="n">
        <v>2</v>
      </c>
      <c r="F52" s="47" t="n">
        <v>235000</v>
      </c>
      <c r="G52" s="48" t="n">
        <f aca="false">E52*F52</f>
        <v>470000</v>
      </c>
      <c r="H52" s="45" t="s">
        <v>118</v>
      </c>
      <c r="I52" s="89"/>
      <c r="J52" s="98" t="s">
        <v>119</v>
      </c>
      <c r="K52" s="74" t="s">
        <v>38</v>
      </c>
      <c r="L52" s="87" t="s">
        <v>8</v>
      </c>
      <c r="M52" s="87" t="n">
        <v>2</v>
      </c>
      <c r="N52" s="99" t="n">
        <v>235000</v>
      </c>
      <c r="O52" s="48" t="n">
        <f aca="false">M52*N52</f>
        <v>470000</v>
      </c>
      <c r="P52" s="89"/>
      <c r="Q52" s="89"/>
      <c r="R52" s="89"/>
      <c r="S52" s="89"/>
      <c r="T52" s="89"/>
      <c r="U52" s="89"/>
      <c r="V52" s="89"/>
      <c r="W52" s="89"/>
      <c r="X52" s="89"/>
      <c r="Y52" s="89"/>
      <c r="Z52" s="89"/>
      <c r="AA52" s="89"/>
      <c r="AB52" s="89"/>
      <c r="AC52" s="89"/>
      <c r="AD52" s="89"/>
      <c r="AE52" s="89"/>
      <c r="AF52" s="89"/>
      <c r="AG52" s="89"/>
      <c r="AH52" s="89"/>
      <c r="AI52" s="89"/>
      <c r="AJ52" s="89"/>
      <c r="AK52" s="89"/>
      <c r="AL52" s="89"/>
      <c r="AM52" s="89"/>
      <c r="AN52" s="89"/>
      <c r="AO52" s="89"/>
      <c r="AP52" s="89"/>
      <c r="AQ52" s="89"/>
      <c r="AR52" s="89"/>
      <c r="AS52" s="89"/>
      <c r="AT52" s="89"/>
      <c r="AU52" s="89"/>
      <c r="AV52" s="89"/>
    </row>
    <row r="53" customFormat="false" ht="26.25" hidden="false" customHeight="true" outlineLevel="0" collapsed="false">
      <c r="A53" s="55"/>
      <c r="B53" s="56"/>
      <c r="C53" s="56"/>
      <c r="D53" s="56"/>
      <c r="E53" s="57"/>
      <c r="F53" s="68"/>
      <c r="G53" s="59" t="n">
        <f aca="false">SUBTOTAL(9,G52)</f>
        <v>470000</v>
      </c>
      <c r="H53" s="56"/>
      <c r="I53" s="65"/>
      <c r="J53" s="65"/>
      <c r="K53" s="97"/>
      <c r="L53" s="100"/>
      <c r="M53" s="100"/>
      <c r="N53" s="101"/>
      <c r="O53" s="59" t="n">
        <f aca="false">SUBTOTAL(9,O52)</f>
        <v>470000</v>
      </c>
      <c r="P53" s="89"/>
      <c r="Q53" s="89"/>
      <c r="R53" s="89"/>
      <c r="S53" s="89"/>
      <c r="T53" s="89"/>
      <c r="U53" s="89"/>
      <c r="V53" s="89"/>
      <c r="W53" s="89"/>
      <c r="X53" s="89"/>
      <c r="Y53" s="89"/>
      <c r="Z53" s="89"/>
      <c r="AA53" s="89"/>
      <c r="AB53" s="89"/>
      <c r="AC53" s="89"/>
      <c r="AD53" s="89"/>
      <c r="AE53" s="89"/>
      <c r="AF53" s="89"/>
      <c r="AG53" s="89"/>
      <c r="AH53" s="89"/>
      <c r="AI53" s="89"/>
      <c r="AJ53" s="89"/>
      <c r="AK53" s="89"/>
      <c r="AL53" s="89"/>
      <c r="AM53" s="89"/>
      <c r="AN53" s="89"/>
      <c r="AO53" s="89"/>
      <c r="AP53" s="89"/>
      <c r="AQ53" s="89"/>
      <c r="AR53" s="89"/>
      <c r="AS53" s="89"/>
      <c r="AT53" s="89"/>
      <c r="AU53" s="89"/>
      <c r="AV53" s="89"/>
    </row>
    <row r="54" customFormat="false" ht="26.25" hidden="false" customHeight="true" outlineLevel="0" collapsed="false">
      <c r="A54" s="44" t="n">
        <v>1</v>
      </c>
      <c r="B54" s="45" t="s">
        <v>120</v>
      </c>
      <c r="C54" s="45"/>
      <c r="D54" s="45" t="s">
        <v>66</v>
      </c>
      <c r="E54" s="46" t="n">
        <v>20</v>
      </c>
      <c r="F54" s="47" t="n">
        <v>62000</v>
      </c>
      <c r="G54" s="48" t="n">
        <f aca="false">E54*F54</f>
        <v>1240000</v>
      </c>
      <c r="H54" s="45" t="s">
        <v>121</v>
      </c>
      <c r="I54" s="89"/>
      <c r="J54" s="98" t="s">
        <v>122</v>
      </c>
      <c r="K54" s="70" t="s">
        <v>29</v>
      </c>
      <c r="L54" s="87" t="s">
        <v>8</v>
      </c>
      <c r="M54" s="87" t="n">
        <v>20</v>
      </c>
      <c r="N54" s="99" t="n">
        <v>25000</v>
      </c>
      <c r="O54" s="48" t="n">
        <f aca="false">M54*N54</f>
        <v>500000</v>
      </c>
      <c r="P54" s="89"/>
      <c r="Q54" s="89"/>
      <c r="R54" s="89"/>
      <c r="S54" s="89"/>
      <c r="T54" s="89"/>
      <c r="U54" s="89"/>
      <c r="V54" s="89"/>
      <c r="W54" s="89"/>
      <c r="X54" s="89"/>
      <c r="Y54" s="89"/>
      <c r="Z54" s="89"/>
      <c r="AA54" s="89"/>
      <c r="AB54" s="89"/>
      <c r="AC54" s="89"/>
      <c r="AD54" s="89"/>
      <c r="AE54" s="89"/>
      <c r="AF54" s="89"/>
      <c r="AG54" s="89"/>
      <c r="AH54" s="89"/>
      <c r="AI54" s="89"/>
      <c r="AJ54" s="89"/>
      <c r="AK54" s="89"/>
      <c r="AL54" s="89"/>
      <c r="AM54" s="89"/>
      <c r="AN54" s="89"/>
      <c r="AO54" s="89"/>
      <c r="AP54" s="89"/>
      <c r="AQ54" s="89"/>
      <c r="AR54" s="89"/>
      <c r="AS54" s="89"/>
      <c r="AT54" s="89"/>
      <c r="AU54" s="89"/>
      <c r="AV54" s="89"/>
    </row>
    <row r="55" customFormat="false" ht="26.25" hidden="false" customHeight="true" outlineLevel="0" collapsed="false">
      <c r="A55" s="44" t="n">
        <v>2</v>
      </c>
      <c r="B55" s="45" t="s">
        <v>123</v>
      </c>
      <c r="C55" s="45"/>
      <c r="D55" s="45" t="s">
        <v>66</v>
      </c>
      <c r="E55" s="46" t="n">
        <v>50</v>
      </c>
      <c r="F55" s="47" t="n">
        <v>24000</v>
      </c>
      <c r="G55" s="48" t="n">
        <f aca="false">E55*F55</f>
        <v>1200000</v>
      </c>
      <c r="H55" s="45" t="s">
        <v>121</v>
      </c>
      <c r="I55" s="89"/>
      <c r="J55" s="102" t="s">
        <v>124</v>
      </c>
      <c r="K55" s="89" t="s">
        <v>42</v>
      </c>
      <c r="L55" s="87" t="s">
        <v>8</v>
      </c>
      <c r="M55" s="87" t="n">
        <v>50</v>
      </c>
      <c r="N55" s="99" t="n">
        <v>24000</v>
      </c>
      <c r="O55" s="48" t="n">
        <f aca="false">M55*N55</f>
        <v>1200000</v>
      </c>
      <c r="P55" s="89"/>
      <c r="Q55" s="89"/>
      <c r="R55" s="89"/>
      <c r="S55" s="89"/>
      <c r="T55" s="89"/>
      <c r="U55" s="89"/>
      <c r="V55" s="89"/>
      <c r="W55" s="89"/>
      <c r="X55" s="89"/>
      <c r="Y55" s="89"/>
      <c r="Z55" s="89"/>
      <c r="AA55" s="89"/>
      <c r="AB55" s="89"/>
      <c r="AC55" s="89"/>
      <c r="AD55" s="89"/>
      <c r="AE55" s="89"/>
      <c r="AF55" s="89"/>
      <c r="AG55" s="89"/>
      <c r="AH55" s="89"/>
      <c r="AI55" s="89"/>
      <c r="AJ55" s="89"/>
      <c r="AK55" s="89"/>
      <c r="AL55" s="89"/>
      <c r="AM55" s="89"/>
      <c r="AN55" s="89"/>
      <c r="AO55" s="89"/>
      <c r="AP55" s="89"/>
      <c r="AQ55" s="89"/>
      <c r="AR55" s="89"/>
      <c r="AS55" s="89"/>
      <c r="AT55" s="89"/>
      <c r="AU55" s="89"/>
      <c r="AV55" s="89"/>
    </row>
    <row r="56" customFormat="false" ht="26.25" hidden="false" customHeight="true" outlineLevel="0" collapsed="false">
      <c r="A56" s="44" t="n">
        <v>3</v>
      </c>
      <c r="B56" s="45" t="s">
        <v>125</v>
      </c>
      <c r="C56" s="45"/>
      <c r="D56" s="45" t="s">
        <v>66</v>
      </c>
      <c r="E56" s="46" t="n">
        <v>30</v>
      </c>
      <c r="F56" s="47" t="n">
        <v>38000</v>
      </c>
      <c r="G56" s="48" t="n">
        <f aca="false">E56*F56</f>
        <v>1140000</v>
      </c>
      <c r="H56" s="45" t="s">
        <v>121</v>
      </c>
      <c r="I56" s="89"/>
      <c r="J56" s="89"/>
      <c r="K56" s="70" t="s">
        <v>40</v>
      </c>
      <c r="L56" s="87" t="s">
        <v>8</v>
      </c>
      <c r="M56" s="87" t="n">
        <v>41</v>
      </c>
      <c r="N56" s="99" t="n">
        <v>48000</v>
      </c>
      <c r="O56" s="48" t="n">
        <f aca="false">M56*N56</f>
        <v>1968000</v>
      </c>
      <c r="P56" s="89"/>
      <c r="Q56" s="89"/>
      <c r="R56" s="89"/>
      <c r="S56" s="89"/>
      <c r="T56" s="89"/>
      <c r="U56" s="89"/>
      <c r="V56" s="89"/>
      <c r="W56" s="89"/>
      <c r="X56" s="89"/>
      <c r="Y56" s="89"/>
      <c r="Z56" s="89"/>
      <c r="AA56" s="89"/>
      <c r="AB56" s="89"/>
      <c r="AC56" s="89"/>
      <c r="AD56" s="89"/>
      <c r="AE56" s="89"/>
      <c r="AF56" s="89"/>
      <c r="AG56" s="89"/>
      <c r="AH56" s="89"/>
      <c r="AI56" s="89"/>
      <c r="AJ56" s="89"/>
      <c r="AK56" s="89"/>
      <c r="AL56" s="89"/>
      <c r="AM56" s="89"/>
      <c r="AN56" s="89"/>
      <c r="AO56" s="89"/>
      <c r="AP56" s="89"/>
      <c r="AQ56" s="89"/>
      <c r="AR56" s="89"/>
      <c r="AS56" s="89"/>
      <c r="AT56" s="89"/>
      <c r="AU56" s="89"/>
      <c r="AV56" s="89"/>
    </row>
    <row r="57" customFormat="false" ht="26.25" hidden="false" customHeight="true" outlineLevel="0" collapsed="false">
      <c r="A57" s="96"/>
      <c r="B57" s="56"/>
      <c r="C57" s="56"/>
      <c r="D57" s="56"/>
      <c r="E57" s="57"/>
      <c r="F57" s="56"/>
      <c r="G57" s="59" t="n">
        <f aca="false">SUBTOTAL(9,G54:G56)</f>
        <v>3580000</v>
      </c>
      <c r="H57" s="56"/>
      <c r="I57" s="65"/>
      <c r="J57" s="65"/>
      <c r="K57" s="97"/>
      <c r="L57" s="100"/>
      <c r="M57" s="100"/>
      <c r="N57" s="101"/>
      <c r="O57" s="59" t="n">
        <f aca="false">SUBTOTAL(9,O54:O56)</f>
        <v>3668000</v>
      </c>
      <c r="P57" s="89"/>
      <c r="Q57" s="89"/>
      <c r="R57" s="89"/>
      <c r="S57" s="89"/>
      <c r="T57" s="89"/>
      <c r="U57" s="89"/>
      <c r="V57" s="89"/>
      <c r="W57" s="89"/>
      <c r="X57" s="89"/>
      <c r="Y57" s="89"/>
      <c r="Z57" s="89"/>
      <c r="AA57" s="89"/>
      <c r="AB57" s="89"/>
      <c r="AC57" s="89"/>
      <c r="AD57" s="89"/>
      <c r="AE57" s="89"/>
      <c r="AF57" s="89"/>
      <c r="AG57" s="89"/>
      <c r="AH57" s="89"/>
      <c r="AI57" s="89"/>
      <c r="AJ57" s="89"/>
      <c r="AK57" s="89"/>
      <c r="AL57" s="89"/>
      <c r="AM57" s="89"/>
      <c r="AN57" s="89"/>
      <c r="AO57" s="89"/>
      <c r="AP57" s="89"/>
      <c r="AQ57" s="89"/>
      <c r="AR57" s="89"/>
      <c r="AS57" s="89"/>
      <c r="AT57" s="89"/>
      <c r="AU57" s="89"/>
      <c r="AV57" s="89"/>
    </row>
    <row r="58" customFormat="false" ht="26.25" hidden="false" customHeight="true" outlineLevel="0" collapsed="false">
      <c r="A58" s="44" t="n">
        <v>1</v>
      </c>
      <c r="B58" s="45" t="s">
        <v>126</v>
      </c>
      <c r="C58" s="45"/>
      <c r="D58" s="45" t="s">
        <v>55</v>
      </c>
      <c r="E58" s="46" t="n">
        <v>1</v>
      </c>
      <c r="F58" s="47" t="n">
        <v>1300000</v>
      </c>
      <c r="G58" s="103" t="n">
        <f aca="false">E58*F58</f>
        <v>1300000</v>
      </c>
      <c r="H58" s="45" t="s">
        <v>127</v>
      </c>
      <c r="I58" s="89"/>
      <c r="J58" s="98" t="s">
        <v>128</v>
      </c>
      <c r="K58" s="90" t="s">
        <v>126</v>
      </c>
      <c r="L58" s="87" t="s">
        <v>8</v>
      </c>
      <c r="M58" s="87" t="n">
        <v>1</v>
      </c>
      <c r="N58" s="99" t="n">
        <v>1300000</v>
      </c>
      <c r="O58" s="48" t="n">
        <f aca="false">M58*N58</f>
        <v>1300000</v>
      </c>
      <c r="P58" s="89"/>
      <c r="Q58" s="89"/>
      <c r="R58" s="89"/>
      <c r="S58" s="89"/>
      <c r="T58" s="89"/>
      <c r="U58" s="89"/>
      <c r="V58" s="89"/>
      <c r="W58" s="89"/>
      <c r="X58" s="89"/>
      <c r="Y58" s="89"/>
      <c r="Z58" s="89"/>
      <c r="AA58" s="89"/>
      <c r="AB58" s="89"/>
      <c r="AC58" s="89"/>
      <c r="AD58" s="89"/>
      <c r="AE58" s="89"/>
      <c r="AF58" s="89"/>
      <c r="AG58" s="89"/>
      <c r="AH58" s="89"/>
      <c r="AI58" s="89"/>
      <c r="AJ58" s="89"/>
      <c r="AK58" s="89"/>
      <c r="AL58" s="89"/>
      <c r="AM58" s="89"/>
      <c r="AN58" s="89"/>
      <c r="AO58" s="89"/>
      <c r="AP58" s="89"/>
      <c r="AQ58" s="89"/>
      <c r="AR58" s="89"/>
      <c r="AS58" s="89"/>
      <c r="AT58" s="89"/>
      <c r="AU58" s="89"/>
      <c r="AV58" s="89"/>
    </row>
    <row r="59" customFormat="false" ht="26.25" hidden="false" customHeight="true" outlineLevel="0" collapsed="false">
      <c r="A59" s="104"/>
      <c r="B59" s="105"/>
      <c r="C59" s="105"/>
      <c r="D59" s="105"/>
      <c r="E59" s="106"/>
      <c r="F59" s="107"/>
      <c r="G59" s="59" t="n">
        <f aca="false">SUBTOTAL(9,G58)</f>
        <v>1300000</v>
      </c>
      <c r="H59" s="108"/>
      <c r="I59" s="65"/>
      <c r="J59" s="65"/>
      <c r="K59" s="97"/>
      <c r="L59" s="97"/>
      <c r="M59" s="97"/>
      <c r="N59" s="97"/>
      <c r="O59" s="59" t="n">
        <f aca="false">SUBTOTAL(9,O58)</f>
        <v>1300000</v>
      </c>
      <c r="P59" s="89"/>
      <c r="Q59" s="89"/>
      <c r="R59" s="89"/>
      <c r="S59" s="89"/>
      <c r="T59" s="89"/>
      <c r="U59" s="89"/>
      <c r="V59" s="89"/>
      <c r="W59" s="89"/>
      <c r="X59" s="89"/>
      <c r="Y59" s="89"/>
      <c r="Z59" s="89"/>
      <c r="AA59" s="89"/>
      <c r="AB59" s="89"/>
      <c r="AC59" s="89"/>
      <c r="AD59" s="89"/>
      <c r="AE59" s="89"/>
      <c r="AF59" s="89"/>
      <c r="AG59" s="89"/>
      <c r="AH59" s="89"/>
      <c r="AI59" s="89"/>
      <c r="AJ59" s="89"/>
      <c r="AK59" s="89"/>
      <c r="AL59" s="89"/>
      <c r="AM59" s="89"/>
      <c r="AN59" s="89"/>
      <c r="AO59" s="89"/>
      <c r="AP59" s="89"/>
      <c r="AQ59" s="89"/>
      <c r="AR59" s="89"/>
      <c r="AS59" s="89"/>
      <c r="AT59" s="89"/>
      <c r="AU59" s="89"/>
      <c r="AV59" s="89"/>
    </row>
    <row r="60" customFormat="false" ht="26.25" hidden="false" customHeight="true" outlineLevel="0" collapsed="false">
      <c r="A60" s="109" t="n">
        <v>1</v>
      </c>
      <c r="B60" s="110" t="s">
        <v>129</v>
      </c>
      <c r="C60" s="110"/>
      <c r="D60" s="110" t="s">
        <v>8</v>
      </c>
      <c r="E60" s="111" t="n">
        <v>20</v>
      </c>
      <c r="F60" s="112" t="n">
        <v>62000</v>
      </c>
      <c r="G60" s="113" t="n">
        <f aca="false">E60*F60</f>
        <v>1240000</v>
      </c>
      <c r="H60" s="45" t="s">
        <v>130</v>
      </c>
      <c r="I60" s="89"/>
      <c r="J60" s="98" t="s">
        <v>131</v>
      </c>
      <c r="K60" s="114" t="s">
        <v>36</v>
      </c>
      <c r="L60" s="87" t="s">
        <v>8</v>
      </c>
      <c r="M60" s="87" t="n">
        <v>30</v>
      </c>
      <c r="N60" s="115" t="n">
        <v>39000</v>
      </c>
      <c r="O60" s="116" t="n">
        <f aca="false">M60*N60</f>
        <v>1170000</v>
      </c>
      <c r="P60" s="89"/>
      <c r="Q60" s="89"/>
      <c r="R60" s="89"/>
      <c r="S60" s="89"/>
      <c r="T60" s="89"/>
      <c r="U60" s="89"/>
      <c r="V60" s="89"/>
      <c r="W60" s="89"/>
      <c r="X60" s="89"/>
      <c r="Y60" s="89"/>
      <c r="Z60" s="89"/>
      <c r="AA60" s="89"/>
      <c r="AB60" s="89"/>
      <c r="AC60" s="89"/>
      <c r="AD60" s="89"/>
      <c r="AE60" s="89"/>
      <c r="AF60" s="89"/>
      <c r="AG60" s="89"/>
      <c r="AH60" s="89"/>
      <c r="AI60" s="89"/>
      <c r="AJ60" s="89"/>
      <c r="AK60" s="89"/>
      <c r="AL60" s="89"/>
      <c r="AM60" s="89"/>
      <c r="AN60" s="89"/>
      <c r="AO60" s="89"/>
      <c r="AP60" s="89"/>
      <c r="AQ60" s="89"/>
      <c r="AR60" s="89"/>
      <c r="AS60" s="89"/>
      <c r="AT60" s="89"/>
      <c r="AU60" s="89"/>
      <c r="AV60" s="89"/>
    </row>
    <row r="61" customFormat="false" ht="26.25" hidden="false" customHeight="true" outlineLevel="0" collapsed="false">
      <c r="A61" s="109" t="n">
        <v>2</v>
      </c>
      <c r="B61" s="110" t="s">
        <v>132</v>
      </c>
      <c r="C61" s="110"/>
      <c r="D61" s="110" t="s">
        <v>8</v>
      </c>
      <c r="E61" s="111" t="n">
        <v>50</v>
      </c>
      <c r="F61" s="112" t="n">
        <v>24000</v>
      </c>
      <c r="G61" s="113" t="n">
        <f aca="false">E61*F61</f>
        <v>1200000</v>
      </c>
      <c r="H61" s="45" t="s">
        <v>130</v>
      </c>
      <c r="I61" s="89"/>
      <c r="J61" s="89"/>
      <c r="K61" s="50" t="s">
        <v>42</v>
      </c>
      <c r="L61" s="87" t="s">
        <v>8</v>
      </c>
      <c r="M61" s="87" t="n">
        <v>50</v>
      </c>
      <c r="N61" s="117" t="n">
        <v>24000</v>
      </c>
      <c r="O61" s="116" t="n">
        <f aca="false">M61*N61</f>
        <v>1200000</v>
      </c>
      <c r="P61" s="89"/>
      <c r="Q61" s="89"/>
      <c r="R61" s="89"/>
      <c r="S61" s="89"/>
      <c r="T61" s="89"/>
      <c r="U61" s="89"/>
      <c r="V61" s="89"/>
      <c r="W61" s="89"/>
      <c r="X61" s="89"/>
      <c r="Y61" s="89"/>
      <c r="Z61" s="89"/>
      <c r="AA61" s="89"/>
      <c r="AB61" s="89"/>
      <c r="AC61" s="89"/>
      <c r="AD61" s="89"/>
      <c r="AE61" s="89"/>
      <c r="AF61" s="89"/>
      <c r="AG61" s="89"/>
      <c r="AH61" s="89"/>
      <c r="AI61" s="89"/>
      <c r="AJ61" s="89"/>
      <c r="AK61" s="89"/>
      <c r="AL61" s="89"/>
      <c r="AM61" s="89"/>
      <c r="AN61" s="89"/>
      <c r="AO61" s="89"/>
      <c r="AP61" s="89"/>
      <c r="AQ61" s="89"/>
      <c r="AR61" s="89"/>
      <c r="AS61" s="89"/>
      <c r="AT61" s="89"/>
      <c r="AU61" s="89"/>
      <c r="AV61" s="89"/>
    </row>
    <row r="62" customFormat="false" ht="26.25" hidden="false" customHeight="true" outlineLevel="0" collapsed="false">
      <c r="A62" s="109" t="n">
        <v>3</v>
      </c>
      <c r="B62" s="110" t="s">
        <v>133</v>
      </c>
      <c r="C62" s="110"/>
      <c r="D62" s="110" t="s">
        <v>8</v>
      </c>
      <c r="E62" s="111" t="n">
        <v>30</v>
      </c>
      <c r="F62" s="112" t="n">
        <v>50000</v>
      </c>
      <c r="G62" s="113" t="n">
        <f aca="false">E62*F62</f>
        <v>1500000</v>
      </c>
      <c r="H62" s="45" t="s">
        <v>130</v>
      </c>
      <c r="I62" s="89"/>
      <c r="J62" s="89"/>
      <c r="K62" s="50" t="s">
        <v>43</v>
      </c>
      <c r="L62" s="87" t="s">
        <v>8</v>
      </c>
      <c r="M62" s="87" t="n">
        <v>30</v>
      </c>
      <c r="N62" s="118" t="n">
        <v>50000</v>
      </c>
      <c r="O62" s="116" t="n">
        <f aca="false">M62*N62</f>
        <v>1500000</v>
      </c>
      <c r="P62" s="89"/>
      <c r="Q62" s="89"/>
      <c r="R62" s="89"/>
      <c r="S62" s="89"/>
      <c r="T62" s="89"/>
      <c r="U62" s="89"/>
      <c r="V62" s="89"/>
      <c r="W62" s="89"/>
      <c r="X62" s="89"/>
      <c r="Y62" s="89"/>
      <c r="Z62" s="89"/>
      <c r="AA62" s="89"/>
      <c r="AB62" s="89"/>
      <c r="AC62" s="89"/>
      <c r="AD62" s="89"/>
      <c r="AE62" s="89"/>
      <c r="AF62" s="89"/>
      <c r="AG62" s="89"/>
      <c r="AH62" s="89"/>
      <c r="AI62" s="89"/>
      <c r="AJ62" s="89"/>
      <c r="AK62" s="89"/>
      <c r="AL62" s="89"/>
      <c r="AM62" s="89"/>
      <c r="AN62" s="89"/>
      <c r="AO62" s="89"/>
      <c r="AP62" s="89"/>
      <c r="AQ62" s="89"/>
      <c r="AR62" s="89"/>
      <c r="AS62" s="89"/>
      <c r="AT62" s="89"/>
      <c r="AU62" s="89"/>
      <c r="AV62" s="89"/>
    </row>
    <row r="63" customFormat="false" ht="26.25" hidden="false" customHeight="true" outlineLevel="0" collapsed="false">
      <c r="A63" s="119"/>
      <c r="B63" s="105"/>
      <c r="C63" s="105"/>
      <c r="D63" s="105"/>
      <c r="E63" s="106"/>
      <c r="F63" s="107"/>
      <c r="G63" s="59" t="n">
        <f aca="false">SUBTOTAL(9,G60:G62)</f>
        <v>3940000</v>
      </c>
      <c r="H63" s="105"/>
      <c r="I63" s="65"/>
      <c r="J63" s="65"/>
      <c r="K63" s="120"/>
      <c r="L63" s="120"/>
      <c r="M63" s="120"/>
      <c r="N63" s="120"/>
      <c r="O63" s="59" t="n">
        <f aca="false">SUBTOTAL(9,O60:O62)</f>
        <v>3870000</v>
      </c>
      <c r="P63" s="89"/>
      <c r="Q63" s="89"/>
      <c r="R63" s="89"/>
      <c r="S63" s="89"/>
      <c r="T63" s="89"/>
      <c r="U63" s="89"/>
      <c r="V63" s="89"/>
      <c r="W63" s="89"/>
      <c r="X63" s="89"/>
      <c r="Y63" s="89"/>
      <c r="Z63" s="89"/>
      <c r="AA63" s="89"/>
      <c r="AB63" s="89"/>
      <c r="AC63" s="89"/>
      <c r="AD63" s="89"/>
      <c r="AE63" s="89"/>
      <c r="AF63" s="89"/>
      <c r="AG63" s="89"/>
      <c r="AH63" s="89"/>
      <c r="AI63" s="89"/>
      <c r="AJ63" s="89"/>
      <c r="AK63" s="89"/>
      <c r="AL63" s="89"/>
      <c r="AM63" s="89"/>
      <c r="AN63" s="89"/>
      <c r="AO63" s="89"/>
      <c r="AP63" s="89"/>
      <c r="AQ63" s="89"/>
      <c r="AR63" s="89"/>
      <c r="AS63" s="89"/>
      <c r="AT63" s="89"/>
      <c r="AU63" s="89"/>
      <c r="AV63" s="89"/>
    </row>
    <row r="64" customFormat="false" ht="24.75" hidden="false" customHeight="true" outlineLevel="0" collapsed="false">
      <c r="A64" s="121"/>
      <c r="B64" s="122" t="s">
        <v>134</v>
      </c>
      <c r="C64" s="121"/>
      <c r="D64" s="123"/>
      <c r="E64" s="123"/>
      <c r="F64" s="124"/>
      <c r="G64" s="125" t="n">
        <f aca="false">SUBTOTAL(9,G4:G63)</f>
        <v>59550000</v>
      </c>
      <c r="H64" s="126"/>
      <c r="I64" s="89"/>
      <c r="J64" s="89"/>
      <c r="K64" s="122" t="s">
        <v>134</v>
      </c>
      <c r="L64" s="127"/>
      <c r="M64" s="127"/>
      <c r="N64" s="127"/>
      <c r="O64" s="128" t="n">
        <f aca="false">SUBTOTAL(9,O4:O63)</f>
        <v>59550000</v>
      </c>
      <c r="P64" s="129" t="n">
        <f aca="false">G64-O64</f>
        <v>0</v>
      </c>
      <c r="Q64" s="89"/>
      <c r="R64" s="89"/>
      <c r="S64" s="89"/>
      <c r="T64" s="89"/>
      <c r="U64" s="89"/>
      <c r="V64" s="89"/>
      <c r="W64" s="89"/>
      <c r="X64" s="89"/>
      <c r="Y64" s="89"/>
      <c r="Z64" s="89"/>
      <c r="AA64" s="89"/>
      <c r="AB64" s="89"/>
      <c r="AC64" s="89"/>
      <c r="AD64" s="89"/>
      <c r="AE64" s="89"/>
      <c r="AF64" s="89"/>
      <c r="AG64" s="89"/>
      <c r="AH64" s="89"/>
      <c r="AI64" s="89"/>
      <c r="AJ64" s="89"/>
      <c r="AK64" s="89"/>
      <c r="AL64" s="89"/>
      <c r="AM64" s="89"/>
      <c r="AN64" s="89"/>
      <c r="AO64" s="89"/>
      <c r="AP64" s="89"/>
      <c r="AQ64" s="89"/>
      <c r="AR64" s="89"/>
      <c r="AS64" s="89"/>
      <c r="AT64" s="89"/>
      <c r="AU64" s="89"/>
      <c r="AV64" s="89"/>
    </row>
    <row r="65" customFormat="false" ht="15.75" hidden="false" customHeight="true" outlineLevel="0" collapsed="false">
      <c r="A65" s="89"/>
      <c r="B65" s="130"/>
      <c r="C65" s="89"/>
      <c r="D65" s="131"/>
      <c r="E65" s="131"/>
      <c r="I65" s="89"/>
      <c r="J65" s="89"/>
      <c r="K65" s="89"/>
      <c r="L65" s="89"/>
      <c r="M65" s="89"/>
      <c r="N65" s="89"/>
      <c r="O65" s="89"/>
      <c r="P65" s="89"/>
      <c r="Q65" s="89"/>
      <c r="R65" s="89"/>
      <c r="S65" s="89"/>
      <c r="T65" s="89"/>
      <c r="U65" s="89"/>
      <c r="V65" s="89"/>
      <c r="W65" s="89"/>
      <c r="X65" s="89"/>
      <c r="Y65" s="89"/>
      <c r="Z65" s="89"/>
      <c r="AA65" s="89"/>
      <c r="AB65" s="89"/>
      <c r="AC65" s="89"/>
      <c r="AD65" s="89"/>
      <c r="AE65" s="89"/>
      <c r="AF65" s="89"/>
      <c r="AG65" s="89"/>
      <c r="AH65" s="89"/>
      <c r="AI65" s="89"/>
      <c r="AJ65" s="89"/>
      <c r="AK65" s="89"/>
      <c r="AL65" s="89"/>
      <c r="AM65" s="89"/>
      <c r="AN65" s="89"/>
      <c r="AO65" s="89"/>
      <c r="AP65" s="89"/>
      <c r="AQ65" s="89"/>
      <c r="AR65" s="89"/>
      <c r="AS65" s="89"/>
      <c r="AT65" s="89"/>
      <c r="AU65" s="89"/>
      <c r="AV65" s="89"/>
    </row>
    <row r="66" customFormat="false" ht="15.75" hidden="false" customHeight="true" outlineLevel="0" collapsed="false">
      <c r="A66" s="89"/>
      <c r="B66" s="130"/>
      <c r="C66" s="89"/>
      <c r="D66" s="131"/>
      <c r="E66" s="131"/>
      <c r="I66" s="89"/>
      <c r="J66" s="89"/>
      <c r="K66" s="89"/>
      <c r="L66" s="89"/>
      <c r="M66" s="89"/>
      <c r="N66" s="89"/>
      <c r="O66" s="89"/>
      <c r="P66" s="89"/>
      <c r="Q66" s="89"/>
      <c r="R66" s="89"/>
      <c r="S66" s="89"/>
      <c r="T66" s="89"/>
      <c r="U66" s="89"/>
      <c r="V66" s="89"/>
      <c r="W66" s="89"/>
      <c r="X66" s="89"/>
      <c r="Y66" s="89"/>
      <c r="Z66" s="89"/>
      <c r="AA66" s="89"/>
      <c r="AB66" s="89"/>
      <c r="AC66" s="89"/>
      <c r="AD66" s="89"/>
      <c r="AE66" s="89"/>
      <c r="AF66" s="89"/>
      <c r="AG66" s="89"/>
      <c r="AH66" s="89"/>
      <c r="AI66" s="89"/>
      <c r="AJ66" s="89"/>
      <c r="AK66" s="89"/>
      <c r="AL66" s="89"/>
      <c r="AM66" s="89"/>
      <c r="AN66" s="89"/>
      <c r="AO66" s="89"/>
      <c r="AP66" s="89"/>
      <c r="AQ66" s="89"/>
      <c r="AR66" s="89"/>
      <c r="AS66" s="89"/>
      <c r="AT66" s="89"/>
      <c r="AU66" s="89"/>
      <c r="AV66" s="89"/>
    </row>
    <row r="67" customFormat="false" ht="15.75" hidden="false" customHeight="true" outlineLevel="0" collapsed="false">
      <c r="A67" s="89"/>
      <c r="B67" s="130"/>
      <c r="C67" s="89"/>
      <c r="D67" s="131"/>
      <c r="E67" s="131"/>
      <c r="I67" s="89"/>
      <c r="J67" s="89"/>
      <c r="K67" s="89"/>
      <c r="L67" s="89"/>
      <c r="M67" s="89"/>
      <c r="N67" s="89"/>
      <c r="O67" s="89"/>
      <c r="P67" s="89"/>
      <c r="Q67" s="89"/>
      <c r="R67" s="89"/>
      <c r="S67" s="89"/>
      <c r="T67" s="89"/>
      <c r="U67" s="89"/>
      <c r="V67" s="89"/>
      <c r="W67" s="89"/>
      <c r="X67" s="89"/>
      <c r="Y67" s="89"/>
      <c r="Z67" s="89"/>
      <c r="AA67" s="89"/>
      <c r="AB67" s="89"/>
      <c r="AC67" s="89"/>
      <c r="AD67" s="89"/>
      <c r="AE67" s="89"/>
      <c r="AF67" s="89"/>
      <c r="AG67" s="89"/>
      <c r="AH67" s="89"/>
      <c r="AI67" s="89"/>
      <c r="AJ67" s="89"/>
      <c r="AK67" s="89"/>
      <c r="AL67" s="89"/>
      <c r="AM67" s="89"/>
      <c r="AN67" s="89"/>
      <c r="AO67" s="89"/>
      <c r="AP67" s="89"/>
      <c r="AQ67" s="89"/>
      <c r="AR67" s="89"/>
      <c r="AS67" s="89"/>
      <c r="AT67" s="89"/>
      <c r="AU67" s="89"/>
      <c r="AV67" s="89"/>
    </row>
    <row r="68" customFormat="false" ht="15.75" hidden="false" customHeight="true" outlineLevel="0" collapsed="false">
      <c r="A68" s="89"/>
      <c r="B68" s="130"/>
      <c r="C68" s="89"/>
      <c r="D68" s="131"/>
      <c r="E68" s="131"/>
      <c r="I68" s="89"/>
      <c r="J68" s="89"/>
      <c r="K68" s="89"/>
      <c r="L68" s="89"/>
      <c r="M68" s="89"/>
      <c r="N68" s="89"/>
      <c r="O68" s="89"/>
      <c r="P68" s="89"/>
      <c r="Q68" s="89"/>
      <c r="R68" s="89"/>
      <c r="S68" s="89"/>
      <c r="T68" s="89"/>
      <c r="U68" s="89"/>
      <c r="V68" s="89"/>
      <c r="W68" s="89"/>
      <c r="X68" s="89"/>
      <c r="Y68" s="89"/>
      <c r="Z68" s="89"/>
      <c r="AA68" s="89"/>
      <c r="AB68" s="89"/>
      <c r="AC68" s="89"/>
      <c r="AD68" s="89"/>
      <c r="AE68" s="89"/>
      <c r="AF68" s="89"/>
      <c r="AG68" s="89"/>
      <c r="AH68" s="89"/>
      <c r="AI68" s="89"/>
      <c r="AJ68" s="89"/>
      <c r="AK68" s="89"/>
      <c r="AL68" s="89"/>
      <c r="AM68" s="89"/>
      <c r="AN68" s="89"/>
      <c r="AO68" s="89"/>
      <c r="AP68" s="89"/>
      <c r="AQ68" s="89"/>
      <c r="AR68" s="89"/>
      <c r="AS68" s="89"/>
      <c r="AT68" s="89"/>
      <c r="AU68" s="89"/>
      <c r="AV68" s="89"/>
    </row>
    <row r="69" customFormat="false" ht="15.75" hidden="false" customHeight="true" outlineLevel="0" collapsed="false">
      <c r="A69" s="89"/>
      <c r="B69" s="130"/>
      <c r="C69" s="89"/>
      <c r="D69" s="131"/>
      <c r="E69" s="131"/>
      <c r="I69" s="89"/>
      <c r="J69" s="89"/>
      <c r="K69" s="89"/>
      <c r="L69" s="89"/>
      <c r="M69" s="89"/>
      <c r="N69" s="89"/>
      <c r="O69" s="89"/>
      <c r="P69" s="89"/>
      <c r="Q69" s="89"/>
      <c r="R69" s="89"/>
      <c r="S69" s="89"/>
      <c r="T69" s="89"/>
      <c r="U69" s="89"/>
      <c r="V69" s="89"/>
      <c r="W69" s="89"/>
      <c r="X69" s="89"/>
      <c r="Y69" s="89"/>
      <c r="Z69" s="89"/>
      <c r="AA69" s="89"/>
      <c r="AB69" s="89"/>
      <c r="AC69" s="89"/>
      <c r="AD69" s="89"/>
      <c r="AE69" s="89"/>
      <c r="AF69" s="89"/>
      <c r="AG69" s="89"/>
      <c r="AH69" s="89"/>
      <c r="AI69" s="89"/>
      <c r="AJ69" s="89"/>
      <c r="AK69" s="89"/>
      <c r="AL69" s="89"/>
      <c r="AM69" s="89"/>
      <c r="AN69" s="89"/>
      <c r="AO69" s="89"/>
      <c r="AP69" s="89"/>
      <c r="AQ69" s="89"/>
      <c r="AR69" s="89"/>
      <c r="AS69" s="89"/>
      <c r="AT69" s="89"/>
      <c r="AU69" s="89"/>
      <c r="AV69" s="89"/>
    </row>
    <row r="70" customFormat="false" ht="15.75" hidden="false" customHeight="true" outlineLevel="0" collapsed="false">
      <c r="A70" s="89"/>
      <c r="B70" s="130"/>
      <c r="C70" s="89"/>
      <c r="D70" s="131"/>
      <c r="E70" s="131"/>
      <c r="I70" s="89"/>
      <c r="J70" s="89"/>
      <c r="K70" s="89"/>
      <c r="L70" s="89"/>
      <c r="M70" s="89"/>
      <c r="N70" s="89"/>
      <c r="O70" s="89"/>
      <c r="P70" s="89"/>
      <c r="Q70" s="89"/>
      <c r="R70" s="89"/>
      <c r="S70" s="89"/>
      <c r="T70" s="89"/>
      <c r="U70" s="89"/>
      <c r="V70" s="89"/>
      <c r="W70" s="89"/>
      <c r="X70" s="89"/>
      <c r="Y70" s="89"/>
      <c r="Z70" s="89"/>
      <c r="AA70" s="89"/>
      <c r="AB70" s="89"/>
      <c r="AC70" s="89"/>
      <c r="AD70" s="89"/>
      <c r="AE70" s="89"/>
      <c r="AF70" s="89"/>
      <c r="AG70" s="89"/>
      <c r="AH70" s="89"/>
      <c r="AI70" s="89"/>
      <c r="AJ70" s="89"/>
      <c r="AK70" s="89"/>
      <c r="AL70" s="89"/>
      <c r="AM70" s="89"/>
      <c r="AN70" s="89"/>
      <c r="AO70" s="89"/>
      <c r="AP70" s="89"/>
      <c r="AQ70" s="89"/>
      <c r="AR70" s="89"/>
      <c r="AS70" s="89"/>
      <c r="AT70" s="89"/>
      <c r="AU70" s="89"/>
      <c r="AV70" s="89"/>
    </row>
    <row r="71" customFormat="false" ht="15.75" hidden="false" customHeight="true" outlineLevel="0" collapsed="false">
      <c r="A71" s="89"/>
      <c r="B71" s="130"/>
      <c r="C71" s="89"/>
      <c r="D71" s="131"/>
      <c r="E71" s="131"/>
      <c r="I71" s="89"/>
      <c r="J71" s="89"/>
      <c r="K71" s="89"/>
      <c r="L71" s="89"/>
      <c r="M71" s="89"/>
      <c r="N71" s="89"/>
      <c r="O71" s="89"/>
      <c r="P71" s="89"/>
      <c r="Q71" s="89"/>
      <c r="R71" s="89"/>
      <c r="S71" s="89"/>
      <c r="T71" s="89"/>
      <c r="U71" s="89"/>
      <c r="V71" s="89"/>
      <c r="W71" s="89"/>
      <c r="X71" s="89"/>
      <c r="Y71" s="89"/>
      <c r="Z71" s="89"/>
      <c r="AA71" s="89"/>
      <c r="AB71" s="89"/>
      <c r="AC71" s="89"/>
      <c r="AD71" s="89"/>
      <c r="AE71" s="89"/>
      <c r="AF71" s="89"/>
      <c r="AG71" s="89"/>
      <c r="AH71" s="89"/>
      <c r="AI71" s="89"/>
      <c r="AJ71" s="89"/>
      <c r="AK71" s="89"/>
      <c r="AL71" s="89"/>
      <c r="AM71" s="89"/>
      <c r="AN71" s="89"/>
      <c r="AO71" s="89"/>
      <c r="AP71" s="89"/>
      <c r="AQ71" s="89"/>
      <c r="AR71" s="89"/>
      <c r="AS71" s="89"/>
      <c r="AT71" s="89"/>
      <c r="AU71" s="89"/>
      <c r="AV71" s="89"/>
    </row>
    <row r="72" customFormat="false" ht="15.75" hidden="false" customHeight="true" outlineLevel="0" collapsed="false">
      <c r="A72" s="89"/>
      <c r="B72" s="130"/>
      <c r="C72" s="89"/>
      <c r="D72" s="131"/>
      <c r="E72" s="131"/>
      <c r="I72" s="89"/>
      <c r="J72" s="89"/>
      <c r="K72" s="89"/>
      <c r="L72" s="89"/>
      <c r="M72" s="89"/>
      <c r="N72" s="89"/>
      <c r="O72" s="89"/>
      <c r="P72" s="89"/>
      <c r="Q72" s="89"/>
      <c r="R72" s="89"/>
      <c r="S72" s="89"/>
      <c r="T72" s="89"/>
      <c r="U72" s="89"/>
      <c r="V72" s="89"/>
      <c r="W72" s="89"/>
      <c r="X72" s="89"/>
      <c r="Y72" s="89"/>
      <c r="Z72" s="89"/>
      <c r="AA72" s="89"/>
      <c r="AB72" s="89"/>
      <c r="AC72" s="89"/>
      <c r="AD72" s="89"/>
      <c r="AE72" s="89"/>
      <c r="AF72" s="89"/>
      <c r="AG72" s="89"/>
      <c r="AH72" s="89"/>
      <c r="AI72" s="89"/>
      <c r="AJ72" s="89"/>
      <c r="AK72" s="89"/>
      <c r="AL72" s="89"/>
      <c r="AM72" s="89"/>
      <c r="AN72" s="89"/>
      <c r="AO72" s="89"/>
      <c r="AP72" s="89"/>
      <c r="AQ72" s="89"/>
      <c r="AR72" s="89"/>
      <c r="AS72" s="89"/>
      <c r="AT72" s="89"/>
      <c r="AU72" s="89"/>
      <c r="AV72" s="89"/>
    </row>
    <row r="73" customFormat="false" ht="15.75" hidden="false" customHeight="true" outlineLevel="0" collapsed="false">
      <c r="A73" s="89"/>
      <c r="B73" s="130"/>
      <c r="C73" s="89"/>
      <c r="D73" s="131"/>
      <c r="E73" s="131"/>
      <c r="I73" s="89"/>
      <c r="J73" s="89"/>
      <c r="K73" s="89"/>
      <c r="L73" s="89"/>
      <c r="M73" s="89"/>
      <c r="N73" s="89"/>
      <c r="O73" s="89"/>
      <c r="P73" s="89"/>
      <c r="Q73" s="89"/>
      <c r="R73" s="89"/>
      <c r="S73" s="89"/>
      <c r="T73" s="89"/>
      <c r="U73" s="89"/>
      <c r="V73" s="89"/>
      <c r="W73" s="89"/>
      <c r="X73" s="89"/>
      <c r="Y73" s="89"/>
      <c r="Z73" s="89"/>
      <c r="AA73" s="89"/>
      <c r="AB73" s="89"/>
      <c r="AC73" s="89"/>
      <c r="AD73" s="89"/>
      <c r="AE73" s="89"/>
      <c r="AF73" s="89"/>
      <c r="AG73" s="89"/>
      <c r="AH73" s="89"/>
      <c r="AI73" s="89"/>
      <c r="AJ73" s="89"/>
      <c r="AK73" s="89"/>
      <c r="AL73" s="89"/>
      <c r="AM73" s="89"/>
      <c r="AN73" s="89"/>
      <c r="AO73" s="89"/>
      <c r="AP73" s="89"/>
      <c r="AQ73" s="89"/>
      <c r="AR73" s="89"/>
      <c r="AS73" s="89"/>
      <c r="AT73" s="89"/>
      <c r="AU73" s="89"/>
      <c r="AV73" s="89"/>
    </row>
    <row r="74" customFormat="false" ht="15.75" hidden="false" customHeight="true" outlineLevel="0" collapsed="false">
      <c r="A74" s="89"/>
      <c r="B74" s="130"/>
      <c r="C74" s="89"/>
      <c r="D74" s="131"/>
      <c r="E74" s="131"/>
      <c r="I74" s="89"/>
      <c r="J74" s="89"/>
      <c r="K74" s="89"/>
      <c r="L74" s="89"/>
      <c r="M74" s="89"/>
      <c r="N74" s="89"/>
      <c r="O74" s="89"/>
      <c r="P74" s="89"/>
      <c r="Q74" s="89"/>
      <c r="R74" s="89"/>
      <c r="S74" s="89"/>
      <c r="T74" s="89"/>
      <c r="U74" s="89"/>
      <c r="V74" s="89"/>
      <c r="W74" s="89"/>
      <c r="X74" s="89"/>
      <c r="Y74" s="89"/>
      <c r="Z74" s="89"/>
      <c r="AA74" s="89"/>
      <c r="AB74" s="89"/>
      <c r="AC74" s="89"/>
      <c r="AD74" s="89"/>
      <c r="AE74" s="89"/>
      <c r="AF74" s="89"/>
      <c r="AG74" s="89"/>
      <c r="AH74" s="89"/>
      <c r="AI74" s="89"/>
      <c r="AJ74" s="89"/>
      <c r="AK74" s="89"/>
      <c r="AL74" s="89"/>
      <c r="AM74" s="89"/>
      <c r="AN74" s="89"/>
      <c r="AO74" s="89"/>
      <c r="AP74" s="89"/>
      <c r="AQ74" s="89"/>
      <c r="AR74" s="89"/>
      <c r="AS74" s="89"/>
      <c r="AT74" s="89"/>
      <c r="AU74" s="89"/>
      <c r="AV74" s="89"/>
    </row>
    <row r="75" customFormat="false" ht="15.75" hidden="false" customHeight="true" outlineLevel="0" collapsed="false">
      <c r="A75" s="89"/>
      <c r="B75" s="130"/>
      <c r="C75" s="89"/>
      <c r="D75" s="131"/>
      <c r="E75" s="131"/>
      <c r="I75" s="89"/>
      <c r="J75" s="89"/>
      <c r="K75" s="89"/>
      <c r="L75" s="89"/>
      <c r="M75" s="89"/>
      <c r="N75" s="89"/>
      <c r="O75" s="89"/>
      <c r="P75" s="89"/>
      <c r="Q75" s="89"/>
      <c r="R75" s="89"/>
      <c r="S75" s="89"/>
      <c r="T75" s="89"/>
      <c r="U75" s="89"/>
      <c r="V75" s="89"/>
      <c r="W75" s="89"/>
      <c r="X75" s="89"/>
      <c r="Y75" s="89"/>
      <c r="Z75" s="89"/>
      <c r="AA75" s="89"/>
      <c r="AB75" s="89"/>
      <c r="AC75" s="89"/>
      <c r="AD75" s="89"/>
      <c r="AE75" s="89"/>
      <c r="AF75" s="89"/>
      <c r="AG75" s="89"/>
      <c r="AH75" s="89"/>
      <c r="AI75" s="89"/>
      <c r="AJ75" s="89"/>
      <c r="AK75" s="89"/>
      <c r="AL75" s="89"/>
      <c r="AM75" s="89"/>
      <c r="AN75" s="89"/>
      <c r="AO75" s="89"/>
      <c r="AP75" s="89"/>
      <c r="AQ75" s="89"/>
      <c r="AR75" s="89"/>
      <c r="AS75" s="89"/>
      <c r="AT75" s="89"/>
      <c r="AU75" s="89"/>
      <c r="AV75" s="89"/>
    </row>
    <row r="76" customFormat="false" ht="15.75" hidden="false" customHeight="true" outlineLevel="0" collapsed="false">
      <c r="A76" s="89"/>
      <c r="B76" s="130"/>
      <c r="C76" s="89"/>
      <c r="D76" s="131"/>
      <c r="E76" s="131"/>
      <c r="I76" s="89"/>
      <c r="J76" s="89"/>
      <c r="K76" s="89"/>
      <c r="L76" s="89"/>
      <c r="M76" s="89"/>
      <c r="N76" s="89"/>
      <c r="O76" s="89"/>
      <c r="P76" s="89"/>
      <c r="Q76" s="89"/>
      <c r="R76" s="89"/>
      <c r="S76" s="89"/>
      <c r="T76" s="89"/>
      <c r="U76" s="89"/>
      <c r="V76" s="89"/>
      <c r="W76" s="89"/>
      <c r="X76" s="89"/>
      <c r="Y76" s="89"/>
      <c r="Z76" s="89"/>
      <c r="AA76" s="89"/>
      <c r="AB76" s="89"/>
      <c r="AC76" s="89"/>
      <c r="AD76" s="89"/>
      <c r="AE76" s="89"/>
      <c r="AF76" s="89"/>
      <c r="AG76" s="89"/>
      <c r="AH76" s="89"/>
      <c r="AI76" s="89"/>
      <c r="AJ76" s="89"/>
      <c r="AK76" s="89"/>
      <c r="AL76" s="89"/>
      <c r="AM76" s="89"/>
      <c r="AN76" s="89"/>
      <c r="AO76" s="89"/>
      <c r="AP76" s="89"/>
      <c r="AQ76" s="89"/>
      <c r="AR76" s="89"/>
      <c r="AS76" s="89"/>
      <c r="AT76" s="89"/>
      <c r="AU76" s="89"/>
      <c r="AV76" s="89"/>
    </row>
    <row r="77" customFormat="false" ht="15.75" hidden="false" customHeight="true" outlineLevel="0" collapsed="false">
      <c r="A77" s="89"/>
      <c r="B77" s="130"/>
      <c r="C77" s="89"/>
      <c r="D77" s="131"/>
      <c r="E77" s="131"/>
      <c r="I77" s="89"/>
      <c r="J77" s="89"/>
      <c r="K77" s="89"/>
      <c r="L77" s="89"/>
      <c r="M77" s="89"/>
      <c r="N77" s="89"/>
      <c r="O77" s="89"/>
      <c r="P77" s="89"/>
      <c r="Q77" s="89"/>
      <c r="R77" s="89"/>
      <c r="S77" s="89"/>
      <c r="T77" s="89"/>
      <c r="U77" s="89"/>
      <c r="V77" s="89"/>
      <c r="W77" s="89"/>
      <c r="X77" s="89"/>
      <c r="Y77" s="89"/>
      <c r="Z77" s="89"/>
      <c r="AA77" s="89"/>
      <c r="AB77" s="89"/>
      <c r="AC77" s="89"/>
      <c r="AD77" s="89"/>
      <c r="AE77" s="89"/>
      <c r="AF77" s="89"/>
      <c r="AG77" s="89"/>
      <c r="AH77" s="89"/>
      <c r="AI77" s="89"/>
      <c r="AJ77" s="89"/>
      <c r="AK77" s="89"/>
      <c r="AL77" s="89"/>
      <c r="AM77" s="89"/>
      <c r="AN77" s="89"/>
      <c r="AO77" s="89"/>
      <c r="AP77" s="89"/>
      <c r="AQ77" s="89"/>
      <c r="AR77" s="89"/>
      <c r="AS77" s="89"/>
      <c r="AT77" s="89"/>
      <c r="AU77" s="89"/>
      <c r="AV77" s="89"/>
    </row>
    <row r="78" customFormat="false" ht="15.75" hidden="false" customHeight="true" outlineLevel="0" collapsed="false">
      <c r="A78" s="89"/>
      <c r="B78" s="130"/>
      <c r="C78" s="89"/>
      <c r="D78" s="131"/>
      <c r="E78" s="131"/>
      <c r="I78" s="89"/>
      <c r="J78" s="89"/>
      <c r="K78" s="89"/>
      <c r="L78" s="89"/>
      <c r="M78" s="89"/>
      <c r="N78" s="89"/>
      <c r="O78" s="89"/>
      <c r="P78" s="89"/>
      <c r="Q78" s="89"/>
      <c r="R78" s="89"/>
      <c r="S78" s="89"/>
      <c r="T78" s="89"/>
      <c r="U78" s="89"/>
      <c r="V78" s="89"/>
      <c r="W78" s="89"/>
      <c r="X78" s="89"/>
      <c r="Y78" s="89"/>
      <c r="Z78" s="89"/>
      <c r="AA78" s="89"/>
      <c r="AB78" s="89"/>
      <c r="AC78" s="89"/>
      <c r="AD78" s="89"/>
      <c r="AE78" s="89"/>
      <c r="AF78" s="89"/>
      <c r="AG78" s="89"/>
      <c r="AH78" s="89"/>
      <c r="AI78" s="89"/>
      <c r="AJ78" s="89"/>
      <c r="AK78" s="89"/>
      <c r="AL78" s="89"/>
      <c r="AM78" s="89"/>
      <c r="AN78" s="89"/>
      <c r="AO78" s="89"/>
      <c r="AP78" s="89"/>
      <c r="AQ78" s="89"/>
      <c r="AR78" s="89"/>
      <c r="AS78" s="89"/>
      <c r="AT78" s="89"/>
      <c r="AU78" s="89"/>
      <c r="AV78" s="89"/>
    </row>
    <row r="79" customFormat="false" ht="15.75" hidden="false" customHeight="true" outlineLevel="0" collapsed="false">
      <c r="A79" s="89"/>
      <c r="B79" s="130"/>
      <c r="C79" s="89"/>
      <c r="D79" s="131"/>
      <c r="E79" s="131"/>
      <c r="I79" s="89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89"/>
      <c r="AA79" s="89"/>
      <c r="AB79" s="89"/>
      <c r="AC79" s="89"/>
      <c r="AD79" s="89"/>
      <c r="AE79" s="89"/>
      <c r="AF79" s="89"/>
      <c r="AG79" s="89"/>
      <c r="AH79" s="89"/>
      <c r="AI79" s="89"/>
      <c r="AJ79" s="89"/>
      <c r="AK79" s="89"/>
      <c r="AL79" s="89"/>
      <c r="AM79" s="89"/>
      <c r="AN79" s="89"/>
      <c r="AO79" s="89"/>
      <c r="AP79" s="89"/>
      <c r="AQ79" s="89"/>
      <c r="AR79" s="89"/>
      <c r="AS79" s="89"/>
      <c r="AT79" s="89"/>
      <c r="AU79" s="89"/>
      <c r="AV79" s="89"/>
    </row>
    <row r="80" customFormat="false" ht="15.75" hidden="false" customHeight="true" outlineLevel="0" collapsed="false">
      <c r="A80" s="89"/>
      <c r="B80" s="130"/>
      <c r="C80" s="89"/>
      <c r="D80" s="131"/>
      <c r="E80" s="131"/>
      <c r="I80" s="89"/>
      <c r="J80" s="89"/>
      <c r="K80" s="89"/>
      <c r="L80" s="89"/>
      <c r="M80" s="89"/>
      <c r="N80" s="89"/>
      <c r="O80" s="89"/>
      <c r="P80" s="89"/>
      <c r="Q80" s="89"/>
      <c r="R80" s="89"/>
      <c r="S80" s="89"/>
      <c r="T80" s="89"/>
      <c r="U80" s="89"/>
      <c r="V80" s="89"/>
      <c r="W80" s="89"/>
      <c r="X80" s="89"/>
      <c r="Y80" s="89"/>
      <c r="Z80" s="89"/>
      <c r="AA80" s="89"/>
      <c r="AB80" s="89"/>
      <c r="AC80" s="89"/>
      <c r="AD80" s="89"/>
      <c r="AE80" s="89"/>
      <c r="AF80" s="89"/>
      <c r="AG80" s="89"/>
      <c r="AH80" s="89"/>
      <c r="AI80" s="89"/>
      <c r="AJ80" s="89"/>
      <c r="AK80" s="89"/>
      <c r="AL80" s="89"/>
      <c r="AM80" s="89"/>
      <c r="AN80" s="89"/>
      <c r="AO80" s="89"/>
      <c r="AP80" s="89"/>
      <c r="AQ80" s="89"/>
      <c r="AR80" s="89"/>
      <c r="AS80" s="89"/>
      <c r="AT80" s="89"/>
      <c r="AU80" s="89"/>
      <c r="AV80" s="89"/>
    </row>
    <row r="81" customFormat="false" ht="15.75" hidden="false" customHeight="true" outlineLevel="0" collapsed="false">
      <c r="A81" s="89"/>
      <c r="B81" s="130"/>
      <c r="C81" s="89"/>
      <c r="D81" s="131"/>
      <c r="E81" s="131"/>
      <c r="I81" s="89"/>
      <c r="J81" s="89"/>
      <c r="K81" s="89"/>
      <c r="L81" s="89"/>
      <c r="M81" s="89"/>
      <c r="N81" s="89"/>
      <c r="O81" s="89"/>
      <c r="P81" s="89"/>
      <c r="Q81" s="89"/>
      <c r="R81" s="89"/>
      <c r="S81" s="89"/>
      <c r="T81" s="89"/>
      <c r="U81" s="89"/>
      <c r="V81" s="89"/>
      <c r="W81" s="89"/>
      <c r="X81" s="89"/>
      <c r="Y81" s="89"/>
      <c r="Z81" s="89"/>
      <c r="AA81" s="89"/>
      <c r="AB81" s="89"/>
      <c r="AC81" s="89"/>
      <c r="AD81" s="89"/>
      <c r="AE81" s="89"/>
      <c r="AF81" s="89"/>
      <c r="AG81" s="89"/>
      <c r="AH81" s="89"/>
      <c r="AI81" s="89"/>
      <c r="AJ81" s="89"/>
      <c r="AK81" s="89"/>
      <c r="AL81" s="89"/>
      <c r="AM81" s="89"/>
      <c r="AN81" s="89"/>
      <c r="AO81" s="89"/>
      <c r="AP81" s="89"/>
      <c r="AQ81" s="89"/>
      <c r="AR81" s="89"/>
      <c r="AS81" s="89"/>
      <c r="AT81" s="89"/>
      <c r="AU81" s="89"/>
      <c r="AV81" s="89"/>
    </row>
    <row r="82" customFormat="false" ht="15.75" hidden="false" customHeight="true" outlineLevel="0" collapsed="false">
      <c r="A82" s="89"/>
      <c r="B82" s="130"/>
      <c r="C82" s="89"/>
      <c r="D82" s="131"/>
      <c r="E82" s="131"/>
      <c r="I82" s="89"/>
      <c r="J82" s="89"/>
      <c r="K82" s="89"/>
      <c r="L82" s="89"/>
      <c r="M82" s="89"/>
      <c r="N82" s="89"/>
      <c r="O82" s="89"/>
      <c r="P82" s="89"/>
      <c r="Q82" s="89"/>
      <c r="R82" s="89"/>
      <c r="S82" s="89"/>
      <c r="T82" s="89"/>
      <c r="U82" s="89"/>
      <c r="V82" s="89"/>
      <c r="W82" s="89"/>
      <c r="X82" s="89"/>
      <c r="Y82" s="89"/>
      <c r="Z82" s="89"/>
      <c r="AA82" s="89"/>
      <c r="AB82" s="89"/>
      <c r="AC82" s="89"/>
      <c r="AD82" s="89"/>
      <c r="AE82" s="89"/>
      <c r="AF82" s="89"/>
      <c r="AG82" s="89"/>
      <c r="AH82" s="89"/>
      <c r="AI82" s="89"/>
      <c r="AJ82" s="89"/>
      <c r="AK82" s="89"/>
      <c r="AL82" s="89"/>
      <c r="AM82" s="89"/>
      <c r="AN82" s="89"/>
      <c r="AO82" s="89"/>
      <c r="AP82" s="89"/>
      <c r="AQ82" s="89"/>
      <c r="AR82" s="89"/>
      <c r="AS82" s="89"/>
      <c r="AT82" s="89"/>
      <c r="AU82" s="89"/>
      <c r="AV82" s="89"/>
    </row>
    <row r="83" customFormat="false" ht="15.75" hidden="false" customHeight="true" outlineLevel="0" collapsed="false">
      <c r="A83" s="89"/>
      <c r="B83" s="130"/>
      <c r="C83" s="89"/>
      <c r="D83" s="131"/>
      <c r="E83" s="131"/>
      <c r="I83" s="89"/>
      <c r="J83" s="89"/>
      <c r="K83" s="89"/>
      <c r="L83" s="89"/>
      <c r="M83" s="89"/>
      <c r="N83" s="89"/>
      <c r="O83" s="89"/>
      <c r="P83" s="89"/>
      <c r="Q83" s="89"/>
      <c r="R83" s="89"/>
      <c r="S83" s="89"/>
      <c r="T83" s="89"/>
      <c r="U83" s="89"/>
      <c r="V83" s="89"/>
      <c r="W83" s="89"/>
      <c r="X83" s="89"/>
      <c r="Y83" s="89"/>
      <c r="Z83" s="89"/>
      <c r="AA83" s="89"/>
      <c r="AB83" s="89"/>
      <c r="AC83" s="89"/>
      <c r="AD83" s="89"/>
      <c r="AE83" s="89"/>
      <c r="AF83" s="89"/>
      <c r="AG83" s="89"/>
      <c r="AH83" s="89"/>
      <c r="AI83" s="89"/>
      <c r="AJ83" s="89"/>
      <c r="AK83" s="89"/>
      <c r="AL83" s="89"/>
      <c r="AM83" s="89"/>
      <c r="AN83" s="89"/>
      <c r="AO83" s="89"/>
      <c r="AP83" s="89"/>
      <c r="AQ83" s="89"/>
      <c r="AR83" s="89"/>
      <c r="AS83" s="89"/>
      <c r="AT83" s="89"/>
      <c r="AU83" s="89"/>
      <c r="AV83" s="89"/>
    </row>
    <row r="84" customFormat="false" ht="15.75" hidden="false" customHeight="true" outlineLevel="0" collapsed="false">
      <c r="A84" s="89"/>
      <c r="B84" s="130"/>
      <c r="C84" s="89"/>
      <c r="D84" s="131"/>
      <c r="E84" s="131"/>
      <c r="I84" s="89"/>
      <c r="J84" s="89"/>
      <c r="K84" s="89"/>
      <c r="L84" s="89"/>
      <c r="M84" s="89"/>
      <c r="N84" s="89"/>
      <c r="O84" s="89"/>
      <c r="P84" s="89"/>
      <c r="Q84" s="89"/>
      <c r="R84" s="89"/>
      <c r="S84" s="89"/>
      <c r="T84" s="89"/>
      <c r="U84" s="89"/>
      <c r="V84" s="89"/>
      <c r="W84" s="89"/>
      <c r="X84" s="89"/>
      <c r="Y84" s="89"/>
      <c r="Z84" s="89"/>
      <c r="AA84" s="89"/>
      <c r="AB84" s="89"/>
      <c r="AC84" s="89"/>
      <c r="AD84" s="89"/>
      <c r="AE84" s="89"/>
      <c r="AF84" s="89"/>
      <c r="AG84" s="89"/>
      <c r="AH84" s="89"/>
      <c r="AI84" s="89"/>
      <c r="AJ84" s="89"/>
      <c r="AK84" s="89"/>
      <c r="AL84" s="89"/>
      <c r="AM84" s="89"/>
      <c r="AN84" s="89"/>
      <c r="AO84" s="89"/>
      <c r="AP84" s="89"/>
      <c r="AQ84" s="89"/>
      <c r="AR84" s="89"/>
      <c r="AS84" s="89"/>
      <c r="AT84" s="89"/>
      <c r="AU84" s="89"/>
      <c r="AV84" s="89"/>
    </row>
    <row r="85" customFormat="false" ht="15.75" hidden="false" customHeight="true" outlineLevel="0" collapsed="false">
      <c r="A85" s="89"/>
      <c r="B85" s="130"/>
      <c r="C85" s="89"/>
      <c r="D85" s="131"/>
      <c r="E85" s="131"/>
      <c r="I85" s="89"/>
      <c r="J85" s="89"/>
      <c r="K85" s="89"/>
      <c r="L85" s="89"/>
      <c r="M85" s="89"/>
      <c r="N85" s="89"/>
      <c r="O85" s="89"/>
      <c r="P85" s="89"/>
      <c r="Q85" s="89"/>
      <c r="R85" s="89"/>
      <c r="S85" s="89"/>
      <c r="T85" s="89"/>
      <c r="U85" s="89"/>
      <c r="V85" s="89"/>
      <c r="W85" s="89"/>
      <c r="X85" s="89"/>
      <c r="Y85" s="89"/>
      <c r="Z85" s="89"/>
      <c r="AA85" s="89"/>
      <c r="AB85" s="89"/>
      <c r="AC85" s="89"/>
      <c r="AD85" s="89"/>
      <c r="AE85" s="89"/>
      <c r="AF85" s="89"/>
      <c r="AG85" s="89"/>
      <c r="AH85" s="89"/>
      <c r="AI85" s="89"/>
      <c r="AJ85" s="89"/>
      <c r="AK85" s="89"/>
      <c r="AL85" s="89"/>
      <c r="AM85" s="89"/>
      <c r="AN85" s="89"/>
      <c r="AO85" s="89"/>
      <c r="AP85" s="89"/>
      <c r="AQ85" s="89"/>
      <c r="AR85" s="89"/>
      <c r="AS85" s="89"/>
      <c r="AT85" s="89"/>
      <c r="AU85" s="89"/>
      <c r="AV85" s="89"/>
    </row>
    <row r="86" customFormat="false" ht="15.75" hidden="false" customHeight="true" outlineLevel="0" collapsed="false">
      <c r="A86" s="89"/>
      <c r="B86" s="130"/>
      <c r="C86" s="89"/>
      <c r="D86" s="131"/>
      <c r="E86" s="131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89"/>
      <c r="X86" s="89"/>
      <c r="Y86" s="89"/>
      <c r="Z86" s="89"/>
      <c r="AA86" s="89"/>
      <c r="AB86" s="89"/>
      <c r="AC86" s="89"/>
      <c r="AD86" s="89"/>
      <c r="AE86" s="89"/>
      <c r="AF86" s="89"/>
      <c r="AG86" s="89"/>
      <c r="AH86" s="89"/>
      <c r="AI86" s="89"/>
      <c r="AJ86" s="89"/>
      <c r="AK86" s="89"/>
      <c r="AL86" s="89"/>
      <c r="AM86" s="89"/>
      <c r="AN86" s="89"/>
      <c r="AO86" s="89"/>
      <c r="AP86" s="89"/>
      <c r="AQ86" s="89"/>
      <c r="AR86" s="89"/>
      <c r="AS86" s="89"/>
      <c r="AT86" s="89"/>
      <c r="AU86" s="89"/>
      <c r="AV86" s="89"/>
    </row>
    <row r="87" customFormat="false" ht="15.75" hidden="false" customHeight="true" outlineLevel="0" collapsed="false">
      <c r="A87" s="89"/>
      <c r="B87" s="130"/>
      <c r="C87" s="89"/>
      <c r="D87" s="131"/>
      <c r="E87" s="131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89"/>
      <c r="AA87" s="89"/>
      <c r="AB87" s="89"/>
      <c r="AC87" s="89"/>
      <c r="AD87" s="89"/>
      <c r="AE87" s="89"/>
      <c r="AF87" s="89"/>
      <c r="AG87" s="89"/>
      <c r="AH87" s="89"/>
      <c r="AI87" s="89"/>
      <c r="AJ87" s="89"/>
      <c r="AK87" s="89"/>
      <c r="AL87" s="89"/>
      <c r="AM87" s="89"/>
      <c r="AN87" s="89"/>
      <c r="AO87" s="89"/>
      <c r="AP87" s="89"/>
      <c r="AQ87" s="89"/>
      <c r="AR87" s="89"/>
      <c r="AS87" s="89"/>
      <c r="AT87" s="89"/>
      <c r="AU87" s="89"/>
      <c r="AV87" s="89"/>
    </row>
    <row r="88" customFormat="false" ht="15.75" hidden="false" customHeight="true" outlineLevel="0" collapsed="false">
      <c r="A88" s="89"/>
      <c r="B88" s="130"/>
      <c r="C88" s="89"/>
      <c r="D88" s="131"/>
      <c r="E88" s="131"/>
      <c r="I88" s="89"/>
      <c r="J88" s="89"/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89"/>
      <c r="X88" s="89"/>
      <c r="Y88" s="89"/>
      <c r="Z88" s="89"/>
      <c r="AA88" s="89"/>
      <c r="AB88" s="89"/>
      <c r="AC88" s="89"/>
      <c r="AD88" s="89"/>
      <c r="AE88" s="89"/>
      <c r="AF88" s="89"/>
      <c r="AG88" s="89"/>
      <c r="AH88" s="89"/>
      <c r="AI88" s="89"/>
      <c r="AJ88" s="89"/>
      <c r="AK88" s="89"/>
      <c r="AL88" s="89"/>
      <c r="AM88" s="89"/>
      <c r="AN88" s="89"/>
      <c r="AO88" s="89"/>
      <c r="AP88" s="89"/>
      <c r="AQ88" s="89"/>
      <c r="AR88" s="89"/>
      <c r="AS88" s="89"/>
      <c r="AT88" s="89"/>
      <c r="AU88" s="89"/>
      <c r="AV88" s="89"/>
    </row>
    <row r="89" customFormat="false" ht="15.75" hidden="false" customHeight="true" outlineLevel="0" collapsed="false">
      <c r="A89" s="89"/>
      <c r="B89" s="130"/>
      <c r="C89" s="89"/>
      <c r="D89" s="131"/>
      <c r="E89" s="131"/>
      <c r="I89" s="89"/>
      <c r="J89" s="89"/>
      <c r="K89" s="89"/>
      <c r="L89" s="89"/>
      <c r="M89" s="89"/>
      <c r="N89" s="89"/>
      <c r="O89" s="89"/>
      <c r="P89" s="89"/>
      <c r="Q89" s="89"/>
      <c r="R89" s="89"/>
      <c r="S89" s="89"/>
      <c r="T89" s="89"/>
      <c r="U89" s="89"/>
      <c r="V89" s="89"/>
      <c r="W89" s="89"/>
      <c r="X89" s="89"/>
      <c r="Y89" s="89"/>
      <c r="Z89" s="89"/>
      <c r="AA89" s="89"/>
      <c r="AB89" s="89"/>
      <c r="AC89" s="89"/>
      <c r="AD89" s="89"/>
      <c r="AE89" s="89"/>
      <c r="AF89" s="89"/>
      <c r="AG89" s="89"/>
      <c r="AH89" s="89"/>
      <c r="AI89" s="89"/>
      <c r="AJ89" s="89"/>
      <c r="AK89" s="89"/>
      <c r="AL89" s="89"/>
      <c r="AM89" s="89"/>
      <c r="AN89" s="89"/>
      <c r="AO89" s="89"/>
      <c r="AP89" s="89"/>
      <c r="AQ89" s="89"/>
      <c r="AR89" s="89"/>
      <c r="AS89" s="89"/>
      <c r="AT89" s="89"/>
      <c r="AU89" s="89"/>
      <c r="AV89" s="89"/>
    </row>
    <row r="90" customFormat="false" ht="15.75" hidden="false" customHeight="true" outlineLevel="0" collapsed="false">
      <c r="A90" s="89"/>
      <c r="B90" s="130"/>
      <c r="C90" s="89"/>
      <c r="D90" s="131"/>
      <c r="E90" s="131"/>
      <c r="I90" s="89"/>
      <c r="J90" s="89"/>
      <c r="K90" s="89"/>
      <c r="L90" s="89"/>
      <c r="M90" s="89"/>
      <c r="N90" s="89"/>
      <c r="O90" s="89"/>
      <c r="P90" s="89"/>
      <c r="Q90" s="89"/>
      <c r="R90" s="89"/>
      <c r="S90" s="89"/>
      <c r="T90" s="89"/>
      <c r="U90" s="89"/>
      <c r="V90" s="89"/>
      <c r="W90" s="89"/>
      <c r="X90" s="89"/>
      <c r="Y90" s="89"/>
      <c r="Z90" s="89"/>
      <c r="AA90" s="89"/>
      <c r="AB90" s="89"/>
      <c r="AC90" s="89"/>
      <c r="AD90" s="89"/>
      <c r="AE90" s="89"/>
      <c r="AF90" s="89"/>
      <c r="AG90" s="89"/>
      <c r="AH90" s="89"/>
      <c r="AI90" s="89"/>
      <c r="AJ90" s="89"/>
      <c r="AK90" s="89"/>
      <c r="AL90" s="89"/>
      <c r="AM90" s="89"/>
      <c r="AN90" s="89"/>
      <c r="AO90" s="89"/>
      <c r="AP90" s="89"/>
      <c r="AQ90" s="89"/>
      <c r="AR90" s="89"/>
      <c r="AS90" s="89"/>
      <c r="AT90" s="89"/>
      <c r="AU90" s="89"/>
      <c r="AV90" s="89"/>
    </row>
    <row r="91" customFormat="false" ht="15.75" hidden="false" customHeight="true" outlineLevel="0" collapsed="false">
      <c r="A91" s="89"/>
      <c r="B91" s="130"/>
      <c r="C91" s="89"/>
      <c r="D91" s="131"/>
      <c r="E91" s="131"/>
      <c r="I91" s="89"/>
      <c r="J91" s="89"/>
      <c r="K91" s="89"/>
      <c r="L91" s="89"/>
      <c r="M91" s="89"/>
      <c r="N91" s="89"/>
      <c r="O91" s="89"/>
      <c r="P91" s="89"/>
      <c r="Q91" s="89"/>
      <c r="R91" s="89"/>
      <c r="S91" s="89"/>
      <c r="T91" s="89"/>
      <c r="U91" s="89"/>
      <c r="V91" s="89"/>
      <c r="W91" s="89"/>
      <c r="X91" s="89"/>
      <c r="Y91" s="89"/>
      <c r="Z91" s="89"/>
      <c r="AA91" s="89"/>
      <c r="AB91" s="89"/>
      <c r="AC91" s="89"/>
      <c r="AD91" s="89"/>
      <c r="AE91" s="89"/>
      <c r="AF91" s="89"/>
      <c r="AG91" s="89"/>
      <c r="AH91" s="89"/>
      <c r="AI91" s="89"/>
      <c r="AJ91" s="89"/>
      <c r="AK91" s="89"/>
      <c r="AL91" s="89"/>
      <c r="AM91" s="89"/>
      <c r="AN91" s="89"/>
      <c r="AO91" s="89"/>
      <c r="AP91" s="89"/>
      <c r="AQ91" s="89"/>
      <c r="AR91" s="89"/>
      <c r="AS91" s="89"/>
      <c r="AT91" s="89"/>
      <c r="AU91" s="89"/>
      <c r="AV91" s="89"/>
    </row>
    <row r="92" customFormat="false" ht="15.75" hidden="false" customHeight="true" outlineLevel="0" collapsed="false">
      <c r="A92" s="89"/>
      <c r="B92" s="130"/>
      <c r="C92" s="89"/>
      <c r="D92" s="131"/>
      <c r="E92" s="131"/>
      <c r="I92" s="89"/>
      <c r="J92" s="89"/>
      <c r="K92" s="89"/>
      <c r="L92" s="89"/>
      <c r="M92" s="89"/>
      <c r="N92" s="89"/>
      <c r="O92" s="89"/>
      <c r="P92" s="89"/>
      <c r="Q92" s="89"/>
      <c r="R92" s="89"/>
      <c r="S92" s="89"/>
      <c r="T92" s="89"/>
      <c r="U92" s="89"/>
      <c r="V92" s="89"/>
      <c r="W92" s="89"/>
      <c r="X92" s="89"/>
      <c r="Y92" s="89"/>
      <c r="Z92" s="89"/>
      <c r="AA92" s="89"/>
      <c r="AB92" s="89"/>
      <c r="AC92" s="89"/>
      <c r="AD92" s="89"/>
      <c r="AE92" s="89"/>
      <c r="AF92" s="89"/>
      <c r="AG92" s="89"/>
      <c r="AH92" s="89"/>
      <c r="AI92" s="89"/>
      <c r="AJ92" s="89"/>
      <c r="AK92" s="89"/>
      <c r="AL92" s="89"/>
      <c r="AM92" s="89"/>
      <c r="AN92" s="89"/>
      <c r="AO92" s="89"/>
      <c r="AP92" s="89"/>
      <c r="AQ92" s="89"/>
      <c r="AR92" s="89"/>
      <c r="AS92" s="89"/>
      <c r="AT92" s="89"/>
      <c r="AU92" s="89"/>
      <c r="AV92" s="89"/>
    </row>
    <row r="93" customFormat="false" ht="15.75" hidden="false" customHeight="true" outlineLevel="0" collapsed="false">
      <c r="A93" s="89"/>
      <c r="B93" s="130"/>
      <c r="C93" s="89"/>
      <c r="D93" s="131"/>
      <c r="E93" s="131"/>
      <c r="I93" s="89"/>
      <c r="J93" s="89"/>
      <c r="K93" s="89"/>
      <c r="L93" s="89"/>
      <c r="M93" s="89"/>
      <c r="N93" s="89"/>
      <c r="O93" s="89"/>
      <c r="P93" s="89"/>
      <c r="Q93" s="89"/>
      <c r="R93" s="89"/>
      <c r="S93" s="89"/>
      <c r="T93" s="89"/>
      <c r="U93" s="89"/>
      <c r="V93" s="89"/>
      <c r="W93" s="89"/>
      <c r="X93" s="89"/>
      <c r="Y93" s="89"/>
      <c r="Z93" s="89"/>
      <c r="AA93" s="89"/>
      <c r="AB93" s="89"/>
      <c r="AC93" s="89"/>
      <c r="AD93" s="89"/>
      <c r="AE93" s="89"/>
      <c r="AF93" s="89"/>
      <c r="AG93" s="89"/>
      <c r="AH93" s="89"/>
      <c r="AI93" s="89"/>
      <c r="AJ93" s="89"/>
      <c r="AK93" s="89"/>
      <c r="AL93" s="89"/>
      <c r="AM93" s="89"/>
      <c r="AN93" s="89"/>
      <c r="AO93" s="89"/>
      <c r="AP93" s="89"/>
      <c r="AQ93" s="89"/>
      <c r="AR93" s="89"/>
      <c r="AS93" s="89"/>
      <c r="AT93" s="89"/>
      <c r="AU93" s="89"/>
      <c r="AV93" s="89"/>
    </row>
    <row r="94" customFormat="false" ht="15.75" hidden="false" customHeight="true" outlineLevel="0" collapsed="false">
      <c r="A94" s="89"/>
      <c r="B94" s="130"/>
      <c r="C94" s="89"/>
      <c r="D94" s="131"/>
      <c r="E94" s="131"/>
      <c r="I94" s="89"/>
      <c r="J94" s="89"/>
      <c r="K94" s="89"/>
      <c r="L94" s="89"/>
      <c r="M94" s="89"/>
      <c r="N94" s="89"/>
      <c r="O94" s="89"/>
      <c r="P94" s="89"/>
      <c r="Q94" s="89"/>
      <c r="R94" s="89"/>
      <c r="S94" s="89"/>
      <c r="T94" s="89"/>
      <c r="U94" s="89"/>
      <c r="V94" s="89"/>
      <c r="W94" s="89"/>
      <c r="X94" s="89"/>
      <c r="Y94" s="89"/>
      <c r="Z94" s="89"/>
      <c r="AA94" s="89"/>
      <c r="AB94" s="89"/>
      <c r="AC94" s="89"/>
      <c r="AD94" s="89"/>
      <c r="AE94" s="89"/>
      <c r="AF94" s="89"/>
      <c r="AG94" s="89"/>
      <c r="AH94" s="89"/>
      <c r="AI94" s="89"/>
      <c r="AJ94" s="89"/>
      <c r="AK94" s="89"/>
      <c r="AL94" s="89"/>
      <c r="AM94" s="89"/>
      <c r="AN94" s="89"/>
      <c r="AO94" s="89"/>
      <c r="AP94" s="89"/>
      <c r="AQ94" s="89"/>
      <c r="AR94" s="89"/>
      <c r="AS94" s="89"/>
      <c r="AT94" s="89"/>
      <c r="AU94" s="89"/>
      <c r="AV94" s="89"/>
    </row>
    <row r="95" customFormat="false" ht="15.75" hidden="false" customHeight="true" outlineLevel="0" collapsed="false">
      <c r="A95" s="89"/>
      <c r="B95" s="130"/>
      <c r="C95" s="89"/>
      <c r="D95" s="131"/>
      <c r="E95" s="131"/>
      <c r="I95" s="89"/>
      <c r="J95" s="89"/>
      <c r="K95" s="89"/>
      <c r="L95" s="89"/>
      <c r="M95" s="89"/>
      <c r="N95" s="89"/>
      <c r="O95" s="89"/>
      <c r="P95" s="89"/>
      <c r="Q95" s="89"/>
      <c r="R95" s="89"/>
      <c r="S95" s="89"/>
      <c r="T95" s="89"/>
      <c r="U95" s="89"/>
      <c r="V95" s="89"/>
      <c r="W95" s="89"/>
      <c r="X95" s="89"/>
      <c r="Y95" s="89"/>
      <c r="Z95" s="89"/>
      <c r="AA95" s="89"/>
      <c r="AB95" s="89"/>
      <c r="AC95" s="89"/>
      <c r="AD95" s="89"/>
      <c r="AE95" s="89"/>
      <c r="AF95" s="89"/>
      <c r="AG95" s="89"/>
      <c r="AH95" s="89"/>
      <c r="AI95" s="89"/>
      <c r="AJ95" s="89"/>
      <c r="AK95" s="89"/>
      <c r="AL95" s="89"/>
      <c r="AM95" s="89"/>
      <c r="AN95" s="89"/>
      <c r="AO95" s="89"/>
      <c r="AP95" s="89"/>
      <c r="AQ95" s="89"/>
      <c r="AR95" s="89"/>
      <c r="AS95" s="89"/>
      <c r="AT95" s="89"/>
      <c r="AU95" s="89"/>
      <c r="AV95" s="89"/>
    </row>
    <row r="96" customFormat="false" ht="15.75" hidden="false" customHeight="true" outlineLevel="0" collapsed="false">
      <c r="A96" s="89"/>
      <c r="B96" s="130"/>
      <c r="C96" s="89"/>
      <c r="D96" s="131"/>
      <c r="E96" s="131"/>
      <c r="I96" s="89"/>
      <c r="J96" s="89"/>
      <c r="K96" s="89"/>
      <c r="L96" s="89"/>
      <c r="M96" s="89"/>
      <c r="N96" s="89"/>
      <c r="O96" s="89"/>
      <c r="P96" s="89"/>
      <c r="Q96" s="89"/>
      <c r="R96" s="89"/>
      <c r="S96" s="89"/>
      <c r="T96" s="89"/>
      <c r="U96" s="89"/>
      <c r="V96" s="89"/>
      <c r="W96" s="89"/>
      <c r="X96" s="89"/>
      <c r="Y96" s="89"/>
      <c r="Z96" s="89"/>
      <c r="AA96" s="89"/>
      <c r="AB96" s="89"/>
      <c r="AC96" s="89"/>
      <c r="AD96" s="89"/>
      <c r="AE96" s="89"/>
      <c r="AF96" s="89"/>
      <c r="AG96" s="89"/>
      <c r="AH96" s="89"/>
      <c r="AI96" s="89"/>
      <c r="AJ96" s="89"/>
      <c r="AK96" s="89"/>
      <c r="AL96" s="89"/>
      <c r="AM96" s="89"/>
      <c r="AN96" s="89"/>
      <c r="AO96" s="89"/>
      <c r="AP96" s="89"/>
      <c r="AQ96" s="89"/>
      <c r="AR96" s="89"/>
      <c r="AS96" s="89"/>
      <c r="AT96" s="89"/>
      <c r="AU96" s="89"/>
      <c r="AV96" s="89"/>
    </row>
    <row r="97" customFormat="false" ht="15.75" hidden="false" customHeight="true" outlineLevel="0" collapsed="false">
      <c r="A97" s="89"/>
      <c r="B97" s="130"/>
      <c r="C97" s="89"/>
      <c r="D97" s="131"/>
      <c r="E97" s="131"/>
      <c r="I97" s="89"/>
      <c r="J97" s="89"/>
      <c r="K97" s="89"/>
      <c r="L97" s="89"/>
      <c r="M97" s="89"/>
      <c r="N97" s="89"/>
      <c r="O97" s="89"/>
      <c r="P97" s="89"/>
      <c r="Q97" s="89"/>
      <c r="R97" s="89"/>
      <c r="S97" s="89"/>
      <c r="T97" s="89"/>
      <c r="U97" s="89"/>
      <c r="V97" s="89"/>
      <c r="W97" s="89"/>
      <c r="X97" s="89"/>
      <c r="Y97" s="89"/>
      <c r="Z97" s="89"/>
      <c r="AA97" s="89"/>
      <c r="AB97" s="89"/>
      <c r="AC97" s="89"/>
      <c r="AD97" s="89"/>
      <c r="AE97" s="89"/>
      <c r="AF97" s="89"/>
      <c r="AG97" s="89"/>
      <c r="AH97" s="89"/>
      <c r="AI97" s="89"/>
      <c r="AJ97" s="89"/>
      <c r="AK97" s="89"/>
      <c r="AL97" s="89"/>
      <c r="AM97" s="89"/>
      <c r="AN97" s="89"/>
      <c r="AO97" s="89"/>
      <c r="AP97" s="89"/>
      <c r="AQ97" s="89"/>
      <c r="AR97" s="89"/>
      <c r="AS97" s="89"/>
      <c r="AT97" s="89"/>
      <c r="AU97" s="89"/>
      <c r="AV97" s="89"/>
    </row>
    <row r="98" customFormat="false" ht="15.75" hidden="false" customHeight="true" outlineLevel="0" collapsed="false">
      <c r="A98" s="89"/>
      <c r="B98" s="130"/>
      <c r="C98" s="89"/>
      <c r="D98" s="131"/>
      <c r="E98" s="131"/>
      <c r="I98" s="89"/>
      <c r="J98" s="89"/>
      <c r="K98" s="89"/>
      <c r="L98" s="89"/>
      <c r="M98" s="89"/>
      <c r="N98" s="89"/>
      <c r="O98" s="89"/>
      <c r="P98" s="89"/>
      <c r="Q98" s="89"/>
      <c r="R98" s="89"/>
      <c r="S98" s="89"/>
      <c r="T98" s="89"/>
      <c r="U98" s="89"/>
      <c r="V98" s="89"/>
      <c r="W98" s="89"/>
      <c r="X98" s="89"/>
      <c r="Y98" s="89"/>
      <c r="Z98" s="89"/>
      <c r="AA98" s="89"/>
      <c r="AB98" s="89"/>
      <c r="AC98" s="89"/>
      <c r="AD98" s="89"/>
      <c r="AE98" s="89"/>
      <c r="AF98" s="89"/>
      <c r="AG98" s="89"/>
      <c r="AH98" s="89"/>
      <c r="AI98" s="89"/>
      <c r="AJ98" s="89"/>
      <c r="AK98" s="89"/>
      <c r="AL98" s="89"/>
      <c r="AM98" s="89"/>
      <c r="AN98" s="89"/>
      <c r="AO98" s="89"/>
      <c r="AP98" s="89"/>
      <c r="AQ98" s="89"/>
      <c r="AR98" s="89"/>
      <c r="AS98" s="89"/>
      <c r="AT98" s="89"/>
      <c r="AU98" s="89"/>
      <c r="AV98" s="89"/>
    </row>
    <row r="99" customFormat="false" ht="15.75" hidden="false" customHeight="true" outlineLevel="0" collapsed="false">
      <c r="A99" s="89"/>
      <c r="B99" s="130"/>
      <c r="C99" s="89"/>
      <c r="D99" s="131"/>
      <c r="E99" s="131"/>
      <c r="I99" s="89"/>
      <c r="J99" s="89"/>
      <c r="K99" s="89"/>
      <c r="L99" s="89"/>
      <c r="M99" s="89"/>
      <c r="N99" s="89"/>
      <c r="O99" s="89"/>
      <c r="P99" s="89"/>
      <c r="Q99" s="89"/>
      <c r="R99" s="89"/>
      <c r="S99" s="89"/>
      <c r="T99" s="89"/>
      <c r="U99" s="89"/>
      <c r="V99" s="89"/>
      <c r="W99" s="89"/>
      <c r="X99" s="89"/>
      <c r="Y99" s="89"/>
      <c r="Z99" s="89"/>
      <c r="AA99" s="89"/>
      <c r="AB99" s="89"/>
      <c r="AC99" s="89"/>
      <c r="AD99" s="89"/>
      <c r="AE99" s="89"/>
      <c r="AF99" s="89"/>
      <c r="AG99" s="89"/>
      <c r="AH99" s="89"/>
      <c r="AI99" s="89"/>
      <c r="AJ99" s="89"/>
      <c r="AK99" s="89"/>
      <c r="AL99" s="89"/>
      <c r="AM99" s="89"/>
      <c r="AN99" s="89"/>
      <c r="AO99" s="89"/>
      <c r="AP99" s="89"/>
      <c r="AQ99" s="89"/>
      <c r="AR99" s="89"/>
      <c r="AS99" s="89"/>
      <c r="AT99" s="89"/>
      <c r="AU99" s="89"/>
      <c r="AV99" s="89"/>
    </row>
    <row r="100" customFormat="false" ht="15.75" hidden="false" customHeight="true" outlineLevel="0" collapsed="false">
      <c r="A100" s="89"/>
      <c r="B100" s="130"/>
      <c r="C100" s="89"/>
      <c r="D100" s="131"/>
      <c r="E100" s="131"/>
      <c r="I100" s="89"/>
      <c r="J100" s="89"/>
      <c r="K100" s="89"/>
      <c r="L100" s="89"/>
      <c r="M100" s="89"/>
      <c r="N100" s="89"/>
      <c r="O100" s="89"/>
      <c r="P100" s="89"/>
      <c r="Q100" s="89"/>
      <c r="R100" s="89"/>
      <c r="S100" s="89"/>
      <c r="T100" s="89"/>
      <c r="U100" s="89"/>
      <c r="V100" s="89"/>
      <c r="W100" s="89"/>
      <c r="X100" s="89"/>
      <c r="Y100" s="89"/>
      <c r="Z100" s="89"/>
      <c r="AA100" s="89"/>
      <c r="AB100" s="89"/>
      <c r="AC100" s="89"/>
      <c r="AD100" s="89"/>
      <c r="AE100" s="89"/>
      <c r="AF100" s="89"/>
      <c r="AG100" s="89"/>
      <c r="AH100" s="89"/>
      <c r="AI100" s="89"/>
      <c r="AJ100" s="89"/>
      <c r="AK100" s="89"/>
      <c r="AL100" s="89"/>
      <c r="AM100" s="89"/>
      <c r="AN100" s="89"/>
      <c r="AO100" s="89"/>
      <c r="AP100" s="89"/>
      <c r="AQ100" s="89"/>
      <c r="AR100" s="89"/>
      <c r="AS100" s="89"/>
      <c r="AT100" s="89"/>
      <c r="AU100" s="89"/>
      <c r="AV100" s="89"/>
    </row>
    <row r="101" customFormat="false" ht="15.75" hidden="false" customHeight="true" outlineLevel="0" collapsed="false">
      <c r="A101" s="89"/>
      <c r="B101" s="130"/>
      <c r="C101" s="89"/>
      <c r="D101" s="131"/>
      <c r="E101" s="131"/>
      <c r="I101" s="89"/>
      <c r="J101" s="89"/>
      <c r="K101" s="89"/>
      <c r="L101" s="89"/>
      <c r="M101" s="89"/>
      <c r="N101" s="89"/>
      <c r="O101" s="89"/>
      <c r="P101" s="89"/>
      <c r="Q101" s="89"/>
      <c r="R101" s="89"/>
      <c r="S101" s="89"/>
      <c r="T101" s="89"/>
      <c r="U101" s="89"/>
      <c r="V101" s="89"/>
      <c r="W101" s="89"/>
      <c r="X101" s="89"/>
      <c r="Y101" s="89"/>
      <c r="Z101" s="89"/>
      <c r="AA101" s="89"/>
      <c r="AB101" s="89"/>
      <c r="AC101" s="89"/>
      <c r="AD101" s="89"/>
      <c r="AE101" s="89"/>
      <c r="AF101" s="89"/>
      <c r="AG101" s="89"/>
      <c r="AH101" s="89"/>
      <c r="AI101" s="89"/>
      <c r="AJ101" s="89"/>
      <c r="AK101" s="89"/>
      <c r="AL101" s="89"/>
      <c r="AM101" s="89"/>
      <c r="AN101" s="89"/>
      <c r="AO101" s="89"/>
      <c r="AP101" s="89"/>
      <c r="AQ101" s="89"/>
      <c r="AR101" s="89"/>
      <c r="AS101" s="89"/>
      <c r="AT101" s="89"/>
      <c r="AU101" s="89"/>
      <c r="AV101" s="89"/>
    </row>
    <row r="102" customFormat="false" ht="15.75" hidden="false" customHeight="true" outlineLevel="0" collapsed="false">
      <c r="A102" s="89"/>
      <c r="B102" s="130"/>
      <c r="C102" s="89"/>
      <c r="D102" s="131"/>
      <c r="E102" s="131"/>
      <c r="I102" s="89"/>
      <c r="J102" s="89"/>
      <c r="K102" s="89"/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89"/>
      <c r="X102" s="89"/>
      <c r="Y102" s="89"/>
      <c r="Z102" s="89"/>
      <c r="AA102" s="89"/>
      <c r="AB102" s="89"/>
      <c r="AC102" s="89"/>
      <c r="AD102" s="89"/>
      <c r="AE102" s="89"/>
      <c r="AF102" s="89"/>
      <c r="AG102" s="89"/>
      <c r="AH102" s="89"/>
      <c r="AI102" s="89"/>
      <c r="AJ102" s="89"/>
      <c r="AK102" s="89"/>
      <c r="AL102" s="89"/>
      <c r="AM102" s="89"/>
      <c r="AN102" s="89"/>
      <c r="AO102" s="89"/>
      <c r="AP102" s="89"/>
      <c r="AQ102" s="89"/>
      <c r="AR102" s="89"/>
      <c r="AS102" s="89"/>
      <c r="AT102" s="89"/>
      <c r="AU102" s="89"/>
      <c r="AV102" s="89"/>
    </row>
    <row r="103" customFormat="false" ht="15.75" hidden="false" customHeight="true" outlineLevel="0" collapsed="false">
      <c r="A103" s="89"/>
      <c r="B103" s="130"/>
      <c r="C103" s="89"/>
      <c r="D103" s="131"/>
      <c r="E103" s="131"/>
      <c r="I103" s="89"/>
      <c r="J103" s="89"/>
      <c r="K103" s="89"/>
      <c r="L103" s="89"/>
      <c r="M103" s="89"/>
      <c r="N103" s="89"/>
      <c r="O103" s="89"/>
      <c r="P103" s="89"/>
      <c r="Q103" s="89"/>
      <c r="R103" s="89"/>
      <c r="S103" s="89"/>
      <c r="T103" s="89"/>
      <c r="U103" s="89"/>
      <c r="V103" s="89"/>
      <c r="W103" s="89"/>
      <c r="X103" s="89"/>
      <c r="Y103" s="89"/>
      <c r="Z103" s="89"/>
      <c r="AA103" s="89"/>
      <c r="AB103" s="89"/>
      <c r="AC103" s="89"/>
      <c r="AD103" s="89"/>
      <c r="AE103" s="89"/>
      <c r="AF103" s="89"/>
      <c r="AG103" s="89"/>
      <c r="AH103" s="89"/>
      <c r="AI103" s="89"/>
      <c r="AJ103" s="89"/>
      <c r="AK103" s="89"/>
      <c r="AL103" s="89"/>
      <c r="AM103" s="89"/>
      <c r="AN103" s="89"/>
      <c r="AO103" s="89"/>
      <c r="AP103" s="89"/>
      <c r="AQ103" s="89"/>
      <c r="AR103" s="89"/>
      <c r="AS103" s="89"/>
      <c r="AT103" s="89"/>
      <c r="AU103" s="89"/>
      <c r="AV103" s="89"/>
    </row>
    <row r="104" customFormat="false" ht="15.75" hidden="false" customHeight="true" outlineLevel="0" collapsed="false">
      <c r="A104" s="89"/>
      <c r="B104" s="130"/>
      <c r="C104" s="89"/>
      <c r="D104" s="131"/>
      <c r="E104" s="131"/>
      <c r="I104" s="89"/>
      <c r="J104" s="89"/>
      <c r="K104" s="89"/>
      <c r="L104" s="89"/>
      <c r="M104" s="89"/>
      <c r="N104" s="89"/>
      <c r="O104" s="89"/>
      <c r="P104" s="89"/>
      <c r="Q104" s="89"/>
      <c r="R104" s="89"/>
      <c r="S104" s="89"/>
      <c r="T104" s="89"/>
      <c r="U104" s="89"/>
      <c r="V104" s="89"/>
      <c r="W104" s="89"/>
      <c r="X104" s="89"/>
      <c r="Y104" s="89"/>
      <c r="Z104" s="89"/>
      <c r="AA104" s="89"/>
      <c r="AB104" s="89"/>
      <c r="AC104" s="89"/>
      <c r="AD104" s="89"/>
      <c r="AE104" s="89"/>
      <c r="AF104" s="89"/>
      <c r="AG104" s="89"/>
      <c r="AH104" s="89"/>
      <c r="AI104" s="89"/>
      <c r="AJ104" s="89"/>
      <c r="AK104" s="89"/>
      <c r="AL104" s="89"/>
      <c r="AM104" s="89"/>
      <c r="AN104" s="89"/>
      <c r="AO104" s="89"/>
      <c r="AP104" s="89"/>
      <c r="AQ104" s="89"/>
      <c r="AR104" s="89"/>
      <c r="AS104" s="89"/>
      <c r="AT104" s="89"/>
      <c r="AU104" s="89"/>
      <c r="AV104" s="89"/>
    </row>
    <row r="105" customFormat="false" ht="15.75" hidden="false" customHeight="true" outlineLevel="0" collapsed="false">
      <c r="A105" s="89"/>
      <c r="B105" s="130"/>
      <c r="C105" s="89"/>
      <c r="D105" s="131"/>
      <c r="E105" s="131"/>
      <c r="I105" s="89"/>
      <c r="J105" s="89"/>
      <c r="K105" s="89"/>
      <c r="L105" s="89"/>
      <c r="M105" s="89"/>
      <c r="N105" s="89"/>
      <c r="O105" s="89"/>
      <c r="P105" s="89"/>
      <c r="Q105" s="89"/>
      <c r="R105" s="89"/>
      <c r="S105" s="89"/>
      <c r="T105" s="89"/>
      <c r="U105" s="89"/>
      <c r="V105" s="89"/>
      <c r="W105" s="89"/>
      <c r="X105" s="89"/>
      <c r="Y105" s="89"/>
      <c r="Z105" s="89"/>
      <c r="AA105" s="89"/>
      <c r="AB105" s="89"/>
      <c r="AC105" s="89"/>
      <c r="AD105" s="89"/>
      <c r="AE105" s="89"/>
      <c r="AF105" s="89"/>
      <c r="AG105" s="89"/>
      <c r="AH105" s="89"/>
      <c r="AI105" s="89"/>
      <c r="AJ105" s="89"/>
      <c r="AK105" s="89"/>
      <c r="AL105" s="89"/>
      <c r="AM105" s="89"/>
      <c r="AN105" s="89"/>
      <c r="AO105" s="89"/>
      <c r="AP105" s="89"/>
      <c r="AQ105" s="89"/>
      <c r="AR105" s="89"/>
      <c r="AS105" s="89"/>
      <c r="AT105" s="89"/>
      <c r="AU105" s="89"/>
      <c r="AV105" s="89"/>
    </row>
    <row r="106" customFormat="false" ht="15.75" hidden="false" customHeight="true" outlineLevel="0" collapsed="false">
      <c r="A106" s="89"/>
      <c r="B106" s="130"/>
      <c r="C106" s="89"/>
      <c r="D106" s="131"/>
      <c r="E106" s="131"/>
      <c r="I106" s="89"/>
      <c r="J106" s="89"/>
      <c r="K106" s="89"/>
      <c r="L106" s="89"/>
      <c r="M106" s="89"/>
      <c r="N106" s="89"/>
      <c r="O106" s="89"/>
      <c r="P106" s="89"/>
      <c r="Q106" s="89"/>
      <c r="R106" s="89"/>
      <c r="S106" s="89"/>
      <c r="T106" s="89"/>
      <c r="U106" s="89"/>
      <c r="V106" s="89"/>
      <c r="W106" s="89"/>
      <c r="X106" s="89"/>
      <c r="Y106" s="89"/>
      <c r="Z106" s="89"/>
      <c r="AA106" s="89"/>
      <c r="AB106" s="89"/>
      <c r="AC106" s="89"/>
      <c r="AD106" s="89"/>
      <c r="AE106" s="89"/>
      <c r="AF106" s="89"/>
      <c r="AG106" s="89"/>
      <c r="AH106" s="89"/>
      <c r="AI106" s="89"/>
      <c r="AJ106" s="89"/>
      <c r="AK106" s="89"/>
      <c r="AL106" s="89"/>
      <c r="AM106" s="89"/>
      <c r="AN106" s="89"/>
      <c r="AO106" s="89"/>
      <c r="AP106" s="89"/>
      <c r="AQ106" s="89"/>
      <c r="AR106" s="89"/>
      <c r="AS106" s="89"/>
      <c r="AT106" s="89"/>
      <c r="AU106" s="89"/>
      <c r="AV106" s="89"/>
    </row>
    <row r="107" customFormat="false" ht="15.75" hidden="false" customHeight="true" outlineLevel="0" collapsed="false">
      <c r="A107" s="89"/>
      <c r="B107" s="130"/>
      <c r="C107" s="89"/>
      <c r="D107" s="131"/>
      <c r="E107" s="131"/>
      <c r="I107" s="89"/>
      <c r="J107" s="89"/>
      <c r="K107" s="89"/>
      <c r="L107" s="89"/>
      <c r="M107" s="89"/>
      <c r="N107" s="89"/>
      <c r="O107" s="89"/>
      <c r="P107" s="89"/>
      <c r="Q107" s="89"/>
      <c r="R107" s="89"/>
      <c r="S107" s="89"/>
      <c r="T107" s="89"/>
      <c r="U107" s="89"/>
      <c r="V107" s="89"/>
      <c r="W107" s="89"/>
      <c r="X107" s="89"/>
      <c r="Y107" s="89"/>
      <c r="Z107" s="89"/>
      <c r="AA107" s="89"/>
      <c r="AB107" s="89"/>
      <c r="AC107" s="89"/>
      <c r="AD107" s="89"/>
      <c r="AE107" s="89"/>
      <c r="AF107" s="89"/>
      <c r="AG107" s="89"/>
      <c r="AH107" s="89"/>
      <c r="AI107" s="89"/>
      <c r="AJ107" s="89"/>
      <c r="AK107" s="89"/>
      <c r="AL107" s="89"/>
      <c r="AM107" s="89"/>
      <c r="AN107" s="89"/>
      <c r="AO107" s="89"/>
      <c r="AP107" s="89"/>
      <c r="AQ107" s="89"/>
      <c r="AR107" s="89"/>
      <c r="AS107" s="89"/>
      <c r="AT107" s="89"/>
      <c r="AU107" s="89"/>
      <c r="AV107" s="89"/>
    </row>
    <row r="108" customFormat="false" ht="15.75" hidden="false" customHeight="true" outlineLevel="0" collapsed="false">
      <c r="A108" s="89"/>
      <c r="B108" s="130"/>
      <c r="C108" s="89"/>
      <c r="D108" s="131"/>
      <c r="E108" s="131"/>
      <c r="I108" s="89"/>
      <c r="J108" s="89"/>
      <c r="K108" s="89"/>
      <c r="L108" s="89"/>
      <c r="M108" s="89"/>
      <c r="N108" s="89"/>
      <c r="O108" s="89"/>
      <c r="P108" s="89"/>
      <c r="Q108" s="89"/>
      <c r="R108" s="89"/>
      <c r="S108" s="89"/>
      <c r="T108" s="89"/>
      <c r="U108" s="89"/>
      <c r="V108" s="89"/>
      <c r="W108" s="89"/>
      <c r="X108" s="89"/>
      <c r="Y108" s="89"/>
      <c r="Z108" s="89"/>
      <c r="AA108" s="89"/>
      <c r="AB108" s="89"/>
      <c r="AC108" s="89"/>
      <c r="AD108" s="89"/>
      <c r="AE108" s="89"/>
      <c r="AF108" s="89"/>
      <c r="AG108" s="89"/>
      <c r="AH108" s="89"/>
      <c r="AI108" s="89"/>
      <c r="AJ108" s="89"/>
      <c r="AK108" s="89"/>
      <c r="AL108" s="89"/>
      <c r="AM108" s="89"/>
      <c r="AN108" s="89"/>
      <c r="AO108" s="89"/>
      <c r="AP108" s="89"/>
      <c r="AQ108" s="89"/>
      <c r="AR108" s="89"/>
      <c r="AS108" s="89"/>
      <c r="AT108" s="89"/>
      <c r="AU108" s="89"/>
      <c r="AV108" s="89"/>
    </row>
    <row r="109" customFormat="false" ht="15.75" hidden="false" customHeight="true" outlineLevel="0" collapsed="false">
      <c r="A109" s="89"/>
      <c r="B109" s="130"/>
      <c r="C109" s="89"/>
      <c r="D109" s="131"/>
      <c r="E109" s="131"/>
      <c r="I109" s="89"/>
      <c r="J109" s="89"/>
      <c r="K109" s="89"/>
      <c r="L109" s="89"/>
      <c r="M109" s="89"/>
      <c r="N109" s="89"/>
      <c r="O109" s="89"/>
      <c r="P109" s="89"/>
      <c r="Q109" s="89"/>
      <c r="R109" s="89"/>
      <c r="S109" s="89"/>
      <c r="T109" s="89"/>
      <c r="U109" s="89"/>
      <c r="V109" s="89"/>
      <c r="W109" s="89"/>
      <c r="X109" s="89"/>
      <c r="Y109" s="89"/>
      <c r="Z109" s="89"/>
      <c r="AA109" s="89"/>
      <c r="AB109" s="89"/>
      <c r="AC109" s="89"/>
      <c r="AD109" s="89"/>
      <c r="AE109" s="89"/>
      <c r="AF109" s="89"/>
      <c r="AG109" s="89"/>
      <c r="AH109" s="89"/>
      <c r="AI109" s="89"/>
      <c r="AJ109" s="89"/>
      <c r="AK109" s="89"/>
      <c r="AL109" s="89"/>
      <c r="AM109" s="89"/>
      <c r="AN109" s="89"/>
      <c r="AO109" s="89"/>
      <c r="AP109" s="89"/>
      <c r="AQ109" s="89"/>
      <c r="AR109" s="89"/>
      <c r="AS109" s="89"/>
      <c r="AT109" s="89"/>
      <c r="AU109" s="89"/>
      <c r="AV109" s="89"/>
    </row>
    <row r="110" customFormat="false" ht="15.75" hidden="false" customHeight="true" outlineLevel="0" collapsed="false">
      <c r="A110" s="89"/>
      <c r="B110" s="130"/>
      <c r="C110" s="89"/>
      <c r="D110" s="131"/>
      <c r="E110" s="131"/>
      <c r="I110" s="89"/>
      <c r="J110" s="89"/>
      <c r="K110" s="89"/>
      <c r="L110" s="89"/>
      <c r="M110" s="89"/>
      <c r="N110" s="89"/>
      <c r="O110" s="89"/>
      <c r="P110" s="89"/>
      <c r="Q110" s="89"/>
      <c r="R110" s="89"/>
      <c r="S110" s="89"/>
      <c r="T110" s="89"/>
      <c r="U110" s="89"/>
      <c r="V110" s="89"/>
      <c r="W110" s="89"/>
      <c r="X110" s="89"/>
      <c r="Y110" s="89"/>
      <c r="Z110" s="89"/>
      <c r="AA110" s="89"/>
      <c r="AB110" s="89"/>
      <c r="AC110" s="89"/>
      <c r="AD110" s="89"/>
      <c r="AE110" s="89"/>
      <c r="AF110" s="89"/>
      <c r="AG110" s="89"/>
      <c r="AH110" s="89"/>
      <c r="AI110" s="89"/>
      <c r="AJ110" s="89"/>
      <c r="AK110" s="89"/>
      <c r="AL110" s="89"/>
      <c r="AM110" s="89"/>
      <c r="AN110" s="89"/>
      <c r="AO110" s="89"/>
      <c r="AP110" s="89"/>
      <c r="AQ110" s="89"/>
      <c r="AR110" s="89"/>
      <c r="AS110" s="89"/>
      <c r="AT110" s="89"/>
      <c r="AU110" s="89"/>
      <c r="AV110" s="89"/>
    </row>
    <row r="111" customFormat="false" ht="15.75" hidden="false" customHeight="true" outlineLevel="0" collapsed="false">
      <c r="A111" s="89"/>
      <c r="B111" s="130"/>
      <c r="C111" s="89"/>
      <c r="D111" s="131"/>
      <c r="E111" s="131"/>
      <c r="I111" s="89"/>
      <c r="J111" s="89"/>
      <c r="K111" s="89"/>
      <c r="L111" s="89"/>
      <c r="M111" s="89"/>
      <c r="N111" s="89"/>
      <c r="O111" s="89"/>
      <c r="P111" s="89"/>
      <c r="Q111" s="89"/>
      <c r="R111" s="89"/>
      <c r="S111" s="89"/>
      <c r="T111" s="89"/>
      <c r="U111" s="89"/>
      <c r="V111" s="89"/>
      <c r="W111" s="89"/>
      <c r="X111" s="89"/>
      <c r="Y111" s="89"/>
      <c r="Z111" s="89"/>
      <c r="AA111" s="89"/>
      <c r="AB111" s="89"/>
      <c r="AC111" s="89"/>
      <c r="AD111" s="89"/>
      <c r="AE111" s="89"/>
      <c r="AF111" s="89"/>
      <c r="AG111" s="89"/>
      <c r="AH111" s="89"/>
      <c r="AI111" s="89"/>
      <c r="AJ111" s="89"/>
      <c r="AK111" s="89"/>
      <c r="AL111" s="89"/>
      <c r="AM111" s="89"/>
      <c r="AN111" s="89"/>
      <c r="AO111" s="89"/>
      <c r="AP111" s="89"/>
      <c r="AQ111" s="89"/>
      <c r="AR111" s="89"/>
      <c r="AS111" s="89"/>
      <c r="AT111" s="89"/>
      <c r="AU111" s="89"/>
      <c r="AV111" s="89"/>
    </row>
    <row r="112" customFormat="false" ht="15.75" hidden="false" customHeight="true" outlineLevel="0" collapsed="false">
      <c r="A112" s="89"/>
      <c r="B112" s="130"/>
      <c r="C112" s="89"/>
      <c r="D112" s="131"/>
      <c r="E112" s="131"/>
      <c r="I112" s="89"/>
      <c r="J112" s="89"/>
      <c r="K112" s="89"/>
      <c r="L112" s="89"/>
      <c r="M112" s="89"/>
      <c r="N112" s="89"/>
      <c r="O112" s="89"/>
      <c r="P112" s="89"/>
      <c r="Q112" s="89"/>
      <c r="R112" s="89"/>
      <c r="S112" s="89"/>
      <c r="T112" s="89"/>
      <c r="U112" s="89"/>
      <c r="V112" s="89"/>
      <c r="W112" s="89"/>
      <c r="X112" s="89"/>
      <c r="Y112" s="89"/>
      <c r="Z112" s="89"/>
      <c r="AA112" s="89"/>
      <c r="AB112" s="89"/>
      <c r="AC112" s="89"/>
      <c r="AD112" s="89"/>
      <c r="AE112" s="89"/>
      <c r="AF112" s="89"/>
      <c r="AG112" s="89"/>
      <c r="AH112" s="89"/>
      <c r="AI112" s="89"/>
      <c r="AJ112" s="89"/>
      <c r="AK112" s="89"/>
      <c r="AL112" s="89"/>
      <c r="AM112" s="89"/>
      <c r="AN112" s="89"/>
      <c r="AO112" s="89"/>
      <c r="AP112" s="89"/>
      <c r="AQ112" s="89"/>
      <c r="AR112" s="89"/>
      <c r="AS112" s="89"/>
      <c r="AT112" s="89"/>
      <c r="AU112" s="89"/>
      <c r="AV112" s="89"/>
    </row>
    <row r="113" customFormat="false" ht="15.75" hidden="false" customHeight="true" outlineLevel="0" collapsed="false">
      <c r="A113" s="89"/>
      <c r="B113" s="130"/>
      <c r="C113" s="89"/>
      <c r="D113" s="131"/>
      <c r="E113" s="131"/>
      <c r="I113" s="89"/>
      <c r="J113" s="89"/>
      <c r="K113" s="89"/>
      <c r="L113" s="89"/>
      <c r="M113" s="89"/>
      <c r="N113" s="89"/>
      <c r="O113" s="89"/>
      <c r="P113" s="89"/>
      <c r="Q113" s="89"/>
      <c r="R113" s="89"/>
      <c r="S113" s="89"/>
      <c r="T113" s="89"/>
      <c r="U113" s="89"/>
      <c r="V113" s="89"/>
      <c r="W113" s="89"/>
      <c r="X113" s="89"/>
      <c r="Y113" s="89"/>
      <c r="Z113" s="89"/>
      <c r="AA113" s="89"/>
      <c r="AB113" s="89"/>
      <c r="AC113" s="89"/>
      <c r="AD113" s="89"/>
      <c r="AE113" s="89"/>
      <c r="AF113" s="89"/>
      <c r="AG113" s="89"/>
      <c r="AH113" s="89"/>
      <c r="AI113" s="89"/>
      <c r="AJ113" s="89"/>
      <c r="AK113" s="89"/>
      <c r="AL113" s="89"/>
      <c r="AM113" s="89"/>
      <c r="AN113" s="89"/>
      <c r="AO113" s="89"/>
      <c r="AP113" s="89"/>
      <c r="AQ113" s="89"/>
      <c r="AR113" s="89"/>
      <c r="AS113" s="89"/>
      <c r="AT113" s="89"/>
      <c r="AU113" s="89"/>
      <c r="AV113" s="89"/>
    </row>
    <row r="114" customFormat="false" ht="15.75" hidden="false" customHeight="true" outlineLevel="0" collapsed="false">
      <c r="A114" s="89"/>
      <c r="B114" s="130"/>
      <c r="C114" s="89"/>
      <c r="D114" s="131"/>
      <c r="E114" s="131"/>
      <c r="I114" s="89"/>
      <c r="J114" s="89"/>
      <c r="K114" s="89"/>
      <c r="L114" s="89"/>
      <c r="M114" s="89"/>
      <c r="N114" s="89"/>
      <c r="O114" s="89"/>
      <c r="P114" s="89"/>
      <c r="Q114" s="89"/>
      <c r="R114" s="89"/>
      <c r="S114" s="89"/>
      <c r="T114" s="89"/>
      <c r="U114" s="89"/>
      <c r="V114" s="89"/>
      <c r="W114" s="89"/>
      <c r="X114" s="89"/>
      <c r="Y114" s="89"/>
      <c r="Z114" s="89"/>
      <c r="AA114" s="89"/>
      <c r="AB114" s="89"/>
      <c r="AC114" s="89"/>
      <c r="AD114" s="89"/>
      <c r="AE114" s="89"/>
      <c r="AF114" s="89"/>
      <c r="AG114" s="89"/>
      <c r="AH114" s="89"/>
      <c r="AI114" s="89"/>
      <c r="AJ114" s="89"/>
      <c r="AK114" s="89"/>
      <c r="AL114" s="89"/>
      <c r="AM114" s="89"/>
      <c r="AN114" s="89"/>
      <c r="AO114" s="89"/>
      <c r="AP114" s="89"/>
      <c r="AQ114" s="89"/>
      <c r="AR114" s="89"/>
      <c r="AS114" s="89"/>
      <c r="AT114" s="89"/>
      <c r="AU114" s="89"/>
      <c r="AV114" s="89"/>
    </row>
    <row r="115" customFormat="false" ht="15.75" hidden="false" customHeight="true" outlineLevel="0" collapsed="false">
      <c r="A115" s="89"/>
      <c r="B115" s="130"/>
      <c r="C115" s="89"/>
      <c r="D115" s="131"/>
      <c r="E115" s="131"/>
      <c r="I115" s="89"/>
      <c r="J115" s="89"/>
      <c r="K115" s="89"/>
      <c r="L115" s="89"/>
      <c r="M115" s="89"/>
      <c r="N115" s="89"/>
      <c r="O115" s="89"/>
      <c r="P115" s="89"/>
      <c r="Q115" s="89"/>
      <c r="R115" s="89"/>
      <c r="S115" s="89"/>
      <c r="T115" s="89"/>
      <c r="U115" s="89"/>
      <c r="V115" s="89"/>
      <c r="W115" s="89"/>
      <c r="X115" s="89"/>
      <c r="Y115" s="89"/>
      <c r="Z115" s="89"/>
      <c r="AA115" s="89"/>
      <c r="AB115" s="89"/>
      <c r="AC115" s="89"/>
      <c r="AD115" s="89"/>
      <c r="AE115" s="89"/>
      <c r="AF115" s="89"/>
      <c r="AG115" s="89"/>
      <c r="AH115" s="89"/>
      <c r="AI115" s="89"/>
      <c r="AJ115" s="89"/>
      <c r="AK115" s="89"/>
      <c r="AL115" s="89"/>
      <c r="AM115" s="89"/>
      <c r="AN115" s="89"/>
      <c r="AO115" s="89"/>
      <c r="AP115" s="89"/>
      <c r="AQ115" s="89"/>
      <c r="AR115" s="89"/>
      <c r="AS115" s="89"/>
      <c r="AT115" s="89"/>
      <c r="AU115" s="89"/>
      <c r="AV115" s="89"/>
    </row>
    <row r="116" customFormat="false" ht="15.75" hidden="false" customHeight="true" outlineLevel="0" collapsed="false">
      <c r="A116" s="89"/>
      <c r="B116" s="130"/>
      <c r="C116" s="89"/>
      <c r="D116" s="131"/>
      <c r="E116" s="131"/>
      <c r="I116" s="89"/>
      <c r="J116" s="89"/>
      <c r="K116" s="89"/>
      <c r="L116" s="89"/>
      <c r="M116" s="89"/>
      <c r="N116" s="89"/>
      <c r="O116" s="89"/>
      <c r="P116" s="89"/>
      <c r="Q116" s="89"/>
      <c r="R116" s="89"/>
      <c r="S116" s="89"/>
      <c r="T116" s="89"/>
      <c r="U116" s="89"/>
      <c r="V116" s="89"/>
      <c r="W116" s="89"/>
      <c r="X116" s="89"/>
      <c r="Y116" s="89"/>
      <c r="Z116" s="89"/>
      <c r="AA116" s="89"/>
      <c r="AB116" s="89"/>
      <c r="AC116" s="89"/>
      <c r="AD116" s="89"/>
      <c r="AE116" s="89"/>
      <c r="AF116" s="89"/>
      <c r="AG116" s="89"/>
      <c r="AH116" s="89"/>
      <c r="AI116" s="89"/>
      <c r="AJ116" s="89"/>
      <c r="AK116" s="89"/>
      <c r="AL116" s="89"/>
      <c r="AM116" s="89"/>
      <c r="AN116" s="89"/>
      <c r="AO116" s="89"/>
      <c r="AP116" s="89"/>
      <c r="AQ116" s="89"/>
      <c r="AR116" s="89"/>
      <c r="AS116" s="89"/>
      <c r="AT116" s="89"/>
      <c r="AU116" s="89"/>
      <c r="AV116" s="89"/>
    </row>
    <row r="117" customFormat="false" ht="15.75" hidden="false" customHeight="true" outlineLevel="0" collapsed="false">
      <c r="A117" s="89"/>
      <c r="B117" s="130"/>
      <c r="C117" s="89"/>
      <c r="D117" s="131"/>
      <c r="E117" s="131"/>
      <c r="I117" s="89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  <c r="Z117" s="89"/>
      <c r="AA117" s="89"/>
      <c r="AB117" s="89"/>
      <c r="AC117" s="89"/>
      <c r="AD117" s="89"/>
      <c r="AE117" s="89"/>
      <c r="AF117" s="89"/>
      <c r="AG117" s="89"/>
      <c r="AH117" s="89"/>
      <c r="AI117" s="89"/>
      <c r="AJ117" s="89"/>
      <c r="AK117" s="89"/>
      <c r="AL117" s="89"/>
      <c r="AM117" s="89"/>
      <c r="AN117" s="89"/>
      <c r="AO117" s="89"/>
      <c r="AP117" s="89"/>
      <c r="AQ117" s="89"/>
      <c r="AR117" s="89"/>
      <c r="AS117" s="89"/>
      <c r="AT117" s="89"/>
      <c r="AU117" s="89"/>
      <c r="AV117" s="89"/>
    </row>
    <row r="118" customFormat="false" ht="15.75" hidden="false" customHeight="true" outlineLevel="0" collapsed="false">
      <c r="A118" s="89"/>
      <c r="B118" s="130"/>
      <c r="C118" s="89"/>
      <c r="D118" s="131"/>
      <c r="E118" s="131"/>
      <c r="I118" s="89"/>
      <c r="J118" s="89"/>
      <c r="K118" s="89"/>
      <c r="L118" s="89"/>
      <c r="M118" s="89"/>
      <c r="N118" s="89"/>
      <c r="O118" s="89"/>
      <c r="P118" s="89"/>
      <c r="Q118" s="89"/>
      <c r="R118" s="89"/>
      <c r="S118" s="89"/>
      <c r="T118" s="89"/>
      <c r="U118" s="89"/>
      <c r="V118" s="89"/>
      <c r="W118" s="89"/>
      <c r="X118" s="89"/>
      <c r="Y118" s="89"/>
      <c r="Z118" s="89"/>
      <c r="AA118" s="89"/>
      <c r="AB118" s="89"/>
      <c r="AC118" s="89"/>
      <c r="AD118" s="89"/>
      <c r="AE118" s="89"/>
      <c r="AF118" s="89"/>
      <c r="AG118" s="89"/>
      <c r="AH118" s="89"/>
      <c r="AI118" s="89"/>
      <c r="AJ118" s="89"/>
      <c r="AK118" s="89"/>
      <c r="AL118" s="89"/>
      <c r="AM118" s="89"/>
      <c r="AN118" s="89"/>
      <c r="AO118" s="89"/>
      <c r="AP118" s="89"/>
      <c r="AQ118" s="89"/>
      <c r="AR118" s="89"/>
      <c r="AS118" s="89"/>
      <c r="AT118" s="89"/>
      <c r="AU118" s="89"/>
      <c r="AV118" s="89"/>
    </row>
    <row r="119" customFormat="false" ht="15.75" hidden="false" customHeight="true" outlineLevel="0" collapsed="false">
      <c r="A119" s="89"/>
      <c r="B119" s="130"/>
      <c r="C119" s="89"/>
      <c r="D119" s="131"/>
      <c r="E119" s="131"/>
      <c r="I119" s="89"/>
      <c r="J119" s="89"/>
      <c r="K119" s="89"/>
      <c r="L119" s="89"/>
      <c r="M119" s="89"/>
      <c r="N119" s="89"/>
      <c r="O119" s="89"/>
      <c r="P119" s="89"/>
      <c r="Q119" s="89"/>
      <c r="R119" s="89"/>
      <c r="S119" s="89"/>
      <c r="T119" s="89"/>
      <c r="U119" s="89"/>
      <c r="V119" s="89"/>
      <c r="W119" s="89"/>
      <c r="X119" s="89"/>
      <c r="Y119" s="89"/>
      <c r="Z119" s="89"/>
      <c r="AA119" s="89"/>
      <c r="AB119" s="89"/>
      <c r="AC119" s="89"/>
      <c r="AD119" s="89"/>
      <c r="AE119" s="89"/>
      <c r="AF119" s="89"/>
      <c r="AG119" s="89"/>
      <c r="AH119" s="89"/>
      <c r="AI119" s="89"/>
      <c r="AJ119" s="89"/>
      <c r="AK119" s="89"/>
      <c r="AL119" s="89"/>
      <c r="AM119" s="89"/>
      <c r="AN119" s="89"/>
      <c r="AO119" s="89"/>
      <c r="AP119" s="89"/>
      <c r="AQ119" s="89"/>
      <c r="AR119" s="89"/>
      <c r="AS119" s="89"/>
      <c r="AT119" s="89"/>
      <c r="AU119" s="89"/>
      <c r="AV119" s="89"/>
    </row>
    <row r="120" customFormat="false" ht="15.75" hidden="false" customHeight="true" outlineLevel="0" collapsed="false">
      <c r="A120" s="89"/>
      <c r="B120" s="130"/>
      <c r="C120" s="89"/>
      <c r="D120" s="131"/>
      <c r="E120" s="131"/>
      <c r="I120" s="89"/>
      <c r="J120" s="89"/>
      <c r="K120" s="89"/>
      <c r="L120" s="89"/>
      <c r="M120" s="89"/>
      <c r="N120" s="89"/>
      <c r="O120" s="89"/>
      <c r="P120" s="89"/>
      <c r="Q120" s="89"/>
      <c r="R120" s="89"/>
      <c r="S120" s="89"/>
      <c r="T120" s="89"/>
      <c r="U120" s="89"/>
      <c r="V120" s="89"/>
      <c r="W120" s="89"/>
      <c r="X120" s="89"/>
      <c r="Y120" s="89"/>
      <c r="Z120" s="89"/>
      <c r="AA120" s="89"/>
      <c r="AB120" s="89"/>
      <c r="AC120" s="89"/>
      <c r="AD120" s="89"/>
      <c r="AE120" s="89"/>
      <c r="AF120" s="89"/>
      <c r="AG120" s="89"/>
      <c r="AH120" s="89"/>
      <c r="AI120" s="89"/>
      <c r="AJ120" s="89"/>
      <c r="AK120" s="89"/>
      <c r="AL120" s="89"/>
      <c r="AM120" s="89"/>
      <c r="AN120" s="89"/>
      <c r="AO120" s="89"/>
      <c r="AP120" s="89"/>
      <c r="AQ120" s="89"/>
      <c r="AR120" s="89"/>
      <c r="AS120" s="89"/>
      <c r="AT120" s="89"/>
      <c r="AU120" s="89"/>
      <c r="AV120" s="89"/>
    </row>
    <row r="121" customFormat="false" ht="15.75" hidden="false" customHeight="true" outlineLevel="0" collapsed="false">
      <c r="A121" s="89"/>
      <c r="B121" s="130"/>
      <c r="C121" s="89"/>
      <c r="D121" s="131"/>
      <c r="E121" s="131"/>
      <c r="I121" s="89"/>
      <c r="J121" s="89"/>
      <c r="K121" s="89"/>
      <c r="L121" s="89"/>
      <c r="M121" s="89"/>
      <c r="N121" s="89"/>
      <c r="O121" s="89"/>
      <c r="P121" s="89"/>
      <c r="Q121" s="89"/>
      <c r="R121" s="89"/>
      <c r="S121" s="89"/>
      <c r="T121" s="89"/>
      <c r="U121" s="89"/>
      <c r="V121" s="89"/>
      <c r="W121" s="89"/>
      <c r="X121" s="89"/>
      <c r="Y121" s="89"/>
      <c r="Z121" s="89"/>
      <c r="AA121" s="89"/>
      <c r="AB121" s="89"/>
      <c r="AC121" s="89"/>
      <c r="AD121" s="89"/>
      <c r="AE121" s="89"/>
      <c r="AF121" s="89"/>
      <c r="AG121" s="89"/>
      <c r="AH121" s="89"/>
      <c r="AI121" s="89"/>
      <c r="AJ121" s="89"/>
      <c r="AK121" s="89"/>
      <c r="AL121" s="89"/>
      <c r="AM121" s="89"/>
      <c r="AN121" s="89"/>
      <c r="AO121" s="89"/>
      <c r="AP121" s="89"/>
      <c r="AQ121" s="89"/>
      <c r="AR121" s="89"/>
      <c r="AS121" s="89"/>
      <c r="AT121" s="89"/>
      <c r="AU121" s="89"/>
      <c r="AV121" s="89"/>
    </row>
    <row r="122" customFormat="false" ht="15.75" hidden="false" customHeight="true" outlineLevel="0" collapsed="false">
      <c r="A122" s="89"/>
      <c r="B122" s="130"/>
      <c r="C122" s="89"/>
      <c r="D122" s="131"/>
      <c r="E122" s="131"/>
      <c r="I122" s="89"/>
      <c r="J122" s="89"/>
      <c r="K122" s="89"/>
      <c r="L122" s="89"/>
      <c r="M122" s="89"/>
      <c r="N122" s="89"/>
      <c r="O122" s="89"/>
      <c r="P122" s="89"/>
      <c r="Q122" s="89"/>
      <c r="R122" s="89"/>
      <c r="S122" s="89"/>
      <c r="T122" s="89"/>
      <c r="U122" s="89"/>
      <c r="V122" s="89"/>
      <c r="W122" s="89"/>
      <c r="X122" s="89"/>
      <c r="Y122" s="89"/>
      <c r="Z122" s="89"/>
      <c r="AA122" s="89"/>
      <c r="AB122" s="89"/>
      <c r="AC122" s="89"/>
      <c r="AD122" s="89"/>
      <c r="AE122" s="89"/>
      <c r="AF122" s="89"/>
      <c r="AG122" s="89"/>
      <c r="AH122" s="89"/>
      <c r="AI122" s="89"/>
      <c r="AJ122" s="89"/>
      <c r="AK122" s="89"/>
      <c r="AL122" s="89"/>
      <c r="AM122" s="89"/>
      <c r="AN122" s="89"/>
      <c r="AO122" s="89"/>
      <c r="AP122" s="89"/>
      <c r="AQ122" s="89"/>
      <c r="AR122" s="89"/>
      <c r="AS122" s="89"/>
      <c r="AT122" s="89"/>
      <c r="AU122" s="89"/>
      <c r="AV122" s="89"/>
    </row>
    <row r="123" customFormat="false" ht="15.75" hidden="false" customHeight="true" outlineLevel="0" collapsed="false">
      <c r="A123" s="89"/>
      <c r="B123" s="130"/>
      <c r="C123" s="89"/>
      <c r="D123" s="131"/>
      <c r="E123" s="131"/>
      <c r="I123" s="89"/>
      <c r="J123" s="89"/>
      <c r="K123" s="89"/>
      <c r="L123" s="89"/>
      <c r="M123" s="89"/>
      <c r="N123" s="89"/>
      <c r="O123" s="89"/>
      <c r="P123" s="89"/>
      <c r="Q123" s="89"/>
      <c r="R123" s="89"/>
      <c r="S123" s="89"/>
      <c r="T123" s="89"/>
      <c r="U123" s="89"/>
      <c r="V123" s="89"/>
      <c r="W123" s="89"/>
      <c r="X123" s="89"/>
      <c r="Y123" s="89"/>
      <c r="Z123" s="89"/>
      <c r="AA123" s="89"/>
      <c r="AB123" s="89"/>
      <c r="AC123" s="89"/>
      <c r="AD123" s="89"/>
      <c r="AE123" s="89"/>
      <c r="AF123" s="89"/>
      <c r="AG123" s="89"/>
      <c r="AH123" s="89"/>
      <c r="AI123" s="89"/>
      <c r="AJ123" s="89"/>
      <c r="AK123" s="89"/>
      <c r="AL123" s="89"/>
      <c r="AM123" s="89"/>
      <c r="AN123" s="89"/>
      <c r="AO123" s="89"/>
      <c r="AP123" s="89"/>
      <c r="AQ123" s="89"/>
      <c r="AR123" s="89"/>
      <c r="AS123" s="89"/>
      <c r="AT123" s="89"/>
      <c r="AU123" s="89"/>
      <c r="AV123" s="89"/>
    </row>
    <row r="124" customFormat="false" ht="15.75" hidden="false" customHeight="true" outlineLevel="0" collapsed="false">
      <c r="A124" s="89"/>
      <c r="B124" s="130"/>
      <c r="C124" s="89"/>
      <c r="D124" s="131"/>
      <c r="E124" s="131"/>
      <c r="I124" s="89"/>
      <c r="J124" s="89"/>
      <c r="K124" s="89"/>
      <c r="L124" s="89"/>
      <c r="M124" s="89"/>
      <c r="N124" s="89"/>
      <c r="O124" s="89"/>
      <c r="P124" s="89"/>
      <c r="Q124" s="89"/>
      <c r="R124" s="89"/>
      <c r="S124" s="89"/>
      <c r="T124" s="89"/>
      <c r="U124" s="89"/>
      <c r="V124" s="89"/>
      <c r="W124" s="89"/>
      <c r="X124" s="89"/>
      <c r="Y124" s="89"/>
      <c r="Z124" s="89"/>
      <c r="AA124" s="89"/>
      <c r="AB124" s="89"/>
      <c r="AC124" s="89"/>
      <c r="AD124" s="89"/>
      <c r="AE124" s="89"/>
      <c r="AF124" s="89"/>
      <c r="AG124" s="89"/>
      <c r="AH124" s="89"/>
      <c r="AI124" s="89"/>
      <c r="AJ124" s="89"/>
      <c r="AK124" s="89"/>
      <c r="AL124" s="89"/>
      <c r="AM124" s="89"/>
      <c r="AN124" s="89"/>
      <c r="AO124" s="89"/>
      <c r="AP124" s="89"/>
      <c r="AQ124" s="89"/>
      <c r="AR124" s="89"/>
      <c r="AS124" s="89"/>
      <c r="AT124" s="89"/>
      <c r="AU124" s="89"/>
      <c r="AV124" s="89"/>
    </row>
    <row r="125" customFormat="false" ht="15.75" hidden="false" customHeight="true" outlineLevel="0" collapsed="false">
      <c r="A125" s="89"/>
      <c r="B125" s="130"/>
      <c r="C125" s="89"/>
      <c r="D125" s="131"/>
      <c r="E125" s="131"/>
      <c r="I125" s="89"/>
      <c r="J125" s="89"/>
      <c r="K125" s="89"/>
      <c r="L125" s="89"/>
      <c r="M125" s="89"/>
      <c r="N125" s="89"/>
      <c r="O125" s="89"/>
      <c r="P125" s="89"/>
      <c r="Q125" s="89"/>
      <c r="R125" s="89"/>
      <c r="S125" s="89"/>
      <c r="T125" s="89"/>
      <c r="U125" s="89"/>
      <c r="V125" s="89"/>
      <c r="W125" s="89"/>
      <c r="X125" s="89"/>
      <c r="Y125" s="89"/>
      <c r="Z125" s="89"/>
      <c r="AA125" s="89"/>
      <c r="AB125" s="89"/>
      <c r="AC125" s="89"/>
      <c r="AD125" s="89"/>
      <c r="AE125" s="89"/>
      <c r="AF125" s="89"/>
      <c r="AG125" s="89"/>
      <c r="AH125" s="89"/>
      <c r="AI125" s="89"/>
      <c r="AJ125" s="89"/>
      <c r="AK125" s="89"/>
      <c r="AL125" s="89"/>
      <c r="AM125" s="89"/>
      <c r="AN125" s="89"/>
      <c r="AO125" s="89"/>
      <c r="AP125" s="89"/>
      <c r="AQ125" s="89"/>
      <c r="AR125" s="89"/>
      <c r="AS125" s="89"/>
      <c r="AT125" s="89"/>
      <c r="AU125" s="89"/>
      <c r="AV125" s="89"/>
    </row>
    <row r="126" customFormat="false" ht="15.75" hidden="false" customHeight="true" outlineLevel="0" collapsed="false">
      <c r="A126" s="89"/>
      <c r="B126" s="130"/>
      <c r="C126" s="89"/>
      <c r="D126" s="131"/>
      <c r="E126" s="131"/>
      <c r="I126" s="89"/>
      <c r="J126" s="89"/>
      <c r="K126" s="89"/>
      <c r="L126" s="89"/>
      <c r="M126" s="89"/>
      <c r="N126" s="89"/>
      <c r="O126" s="89"/>
      <c r="P126" s="89"/>
      <c r="Q126" s="89"/>
      <c r="R126" s="89"/>
      <c r="S126" s="89"/>
      <c r="T126" s="89"/>
      <c r="U126" s="89"/>
      <c r="V126" s="89"/>
      <c r="W126" s="89"/>
      <c r="X126" s="89"/>
      <c r="Y126" s="89"/>
      <c r="Z126" s="89"/>
      <c r="AA126" s="89"/>
      <c r="AB126" s="89"/>
      <c r="AC126" s="89"/>
      <c r="AD126" s="89"/>
      <c r="AE126" s="89"/>
      <c r="AF126" s="89"/>
      <c r="AG126" s="89"/>
      <c r="AH126" s="89"/>
      <c r="AI126" s="89"/>
      <c r="AJ126" s="89"/>
      <c r="AK126" s="89"/>
      <c r="AL126" s="89"/>
      <c r="AM126" s="89"/>
      <c r="AN126" s="89"/>
      <c r="AO126" s="89"/>
      <c r="AP126" s="89"/>
      <c r="AQ126" s="89"/>
      <c r="AR126" s="89"/>
      <c r="AS126" s="89"/>
      <c r="AT126" s="89"/>
      <c r="AU126" s="89"/>
      <c r="AV126" s="89"/>
    </row>
    <row r="127" customFormat="false" ht="15.75" hidden="false" customHeight="true" outlineLevel="0" collapsed="false">
      <c r="A127" s="89"/>
      <c r="B127" s="130"/>
      <c r="C127" s="89"/>
      <c r="D127" s="131"/>
      <c r="E127" s="131"/>
      <c r="I127" s="89"/>
      <c r="J127" s="89"/>
      <c r="K127" s="89"/>
      <c r="L127" s="89"/>
      <c r="M127" s="89"/>
      <c r="N127" s="89"/>
      <c r="O127" s="89"/>
      <c r="P127" s="89"/>
      <c r="Q127" s="89"/>
      <c r="R127" s="89"/>
      <c r="S127" s="89"/>
      <c r="T127" s="89"/>
      <c r="U127" s="89"/>
      <c r="V127" s="89"/>
      <c r="W127" s="89"/>
      <c r="X127" s="89"/>
      <c r="Y127" s="89"/>
      <c r="Z127" s="89"/>
      <c r="AA127" s="89"/>
      <c r="AB127" s="89"/>
      <c r="AC127" s="89"/>
      <c r="AD127" s="89"/>
      <c r="AE127" s="89"/>
      <c r="AF127" s="89"/>
      <c r="AG127" s="89"/>
      <c r="AH127" s="89"/>
      <c r="AI127" s="89"/>
      <c r="AJ127" s="89"/>
      <c r="AK127" s="89"/>
      <c r="AL127" s="89"/>
      <c r="AM127" s="89"/>
      <c r="AN127" s="89"/>
      <c r="AO127" s="89"/>
      <c r="AP127" s="89"/>
      <c r="AQ127" s="89"/>
      <c r="AR127" s="89"/>
      <c r="AS127" s="89"/>
      <c r="AT127" s="89"/>
      <c r="AU127" s="89"/>
      <c r="AV127" s="89"/>
    </row>
    <row r="128" customFormat="false" ht="15.75" hidden="false" customHeight="true" outlineLevel="0" collapsed="false">
      <c r="A128" s="89"/>
      <c r="B128" s="130"/>
      <c r="C128" s="89"/>
      <c r="D128" s="131"/>
      <c r="E128" s="131"/>
      <c r="I128" s="89"/>
      <c r="J128" s="89"/>
      <c r="K128" s="89"/>
      <c r="L128" s="89"/>
      <c r="M128" s="89"/>
      <c r="N128" s="89"/>
      <c r="O128" s="89"/>
      <c r="P128" s="89"/>
      <c r="Q128" s="89"/>
      <c r="R128" s="89"/>
      <c r="S128" s="89"/>
      <c r="T128" s="89"/>
      <c r="U128" s="89"/>
      <c r="V128" s="89"/>
      <c r="W128" s="89"/>
      <c r="X128" s="89"/>
      <c r="Y128" s="89"/>
      <c r="Z128" s="89"/>
      <c r="AA128" s="89"/>
      <c r="AB128" s="89"/>
      <c r="AC128" s="89"/>
      <c r="AD128" s="89"/>
      <c r="AE128" s="89"/>
      <c r="AF128" s="89"/>
      <c r="AG128" s="89"/>
      <c r="AH128" s="89"/>
      <c r="AI128" s="89"/>
      <c r="AJ128" s="89"/>
      <c r="AK128" s="89"/>
      <c r="AL128" s="89"/>
      <c r="AM128" s="89"/>
      <c r="AN128" s="89"/>
      <c r="AO128" s="89"/>
      <c r="AP128" s="89"/>
      <c r="AQ128" s="89"/>
      <c r="AR128" s="89"/>
      <c r="AS128" s="89"/>
      <c r="AT128" s="89"/>
      <c r="AU128" s="89"/>
      <c r="AV128" s="89"/>
    </row>
    <row r="129" customFormat="false" ht="15.75" hidden="false" customHeight="true" outlineLevel="0" collapsed="false">
      <c r="A129" s="89"/>
      <c r="B129" s="130"/>
      <c r="C129" s="89"/>
      <c r="D129" s="131"/>
      <c r="E129" s="131"/>
      <c r="I129" s="89"/>
      <c r="J129" s="89"/>
      <c r="K129" s="89"/>
      <c r="L129" s="89"/>
      <c r="M129" s="89"/>
      <c r="N129" s="89"/>
      <c r="O129" s="89"/>
      <c r="P129" s="89"/>
      <c r="Q129" s="89"/>
      <c r="R129" s="89"/>
      <c r="S129" s="89"/>
      <c r="T129" s="89"/>
      <c r="U129" s="89"/>
      <c r="V129" s="89"/>
      <c r="W129" s="89"/>
      <c r="X129" s="89"/>
      <c r="Y129" s="89"/>
      <c r="Z129" s="89"/>
      <c r="AA129" s="89"/>
      <c r="AB129" s="89"/>
      <c r="AC129" s="89"/>
      <c r="AD129" s="89"/>
      <c r="AE129" s="89"/>
      <c r="AF129" s="89"/>
      <c r="AG129" s="89"/>
      <c r="AH129" s="89"/>
      <c r="AI129" s="89"/>
      <c r="AJ129" s="89"/>
      <c r="AK129" s="89"/>
      <c r="AL129" s="89"/>
      <c r="AM129" s="89"/>
      <c r="AN129" s="89"/>
      <c r="AO129" s="89"/>
      <c r="AP129" s="89"/>
      <c r="AQ129" s="89"/>
      <c r="AR129" s="89"/>
      <c r="AS129" s="89"/>
      <c r="AT129" s="89"/>
      <c r="AU129" s="89"/>
      <c r="AV129" s="89"/>
    </row>
    <row r="130" customFormat="false" ht="15.75" hidden="false" customHeight="true" outlineLevel="0" collapsed="false">
      <c r="A130" s="89"/>
      <c r="B130" s="130"/>
      <c r="C130" s="89"/>
      <c r="D130" s="131"/>
      <c r="E130" s="131"/>
      <c r="I130" s="89"/>
      <c r="J130" s="89"/>
      <c r="K130" s="89"/>
      <c r="L130" s="89"/>
      <c r="M130" s="89"/>
      <c r="N130" s="89"/>
      <c r="O130" s="89"/>
      <c r="P130" s="89"/>
      <c r="Q130" s="89"/>
      <c r="R130" s="89"/>
      <c r="S130" s="89"/>
      <c r="T130" s="89"/>
      <c r="U130" s="89"/>
      <c r="V130" s="89"/>
      <c r="W130" s="89"/>
      <c r="X130" s="89"/>
      <c r="Y130" s="89"/>
      <c r="Z130" s="89"/>
      <c r="AA130" s="89"/>
      <c r="AB130" s="89"/>
      <c r="AC130" s="89"/>
      <c r="AD130" s="89"/>
      <c r="AE130" s="89"/>
      <c r="AF130" s="89"/>
      <c r="AG130" s="89"/>
      <c r="AH130" s="89"/>
      <c r="AI130" s="89"/>
      <c r="AJ130" s="89"/>
      <c r="AK130" s="89"/>
      <c r="AL130" s="89"/>
      <c r="AM130" s="89"/>
      <c r="AN130" s="89"/>
      <c r="AO130" s="89"/>
      <c r="AP130" s="89"/>
      <c r="AQ130" s="89"/>
      <c r="AR130" s="89"/>
      <c r="AS130" s="89"/>
      <c r="AT130" s="89"/>
      <c r="AU130" s="89"/>
      <c r="AV130" s="89"/>
    </row>
    <row r="131" customFormat="false" ht="15.75" hidden="false" customHeight="true" outlineLevel="0" collapsed="false">
      <c r="A131" s="89"/>
      <c r="B131" s="130"/>
      <c r="C131" s="89"/>
      <c r="D131" s="131"/>
      <c r="E131" s="131"/>
      <c r="I131" s="89"/>
      <c r="J131" s="89"/>
      <c r="K131" s="89"/>
      <c r="L131" s="89"/>
      <c r="M131" s="89"/>
      <c r="N131" s="89"/>
      <c r="O131" s="89"/>
      <c r="P131" s="89"/>
      <c r="Q131" s="89"/>
      <c r="R131" s="89"/>
      <c r="S131" s="89"/>
      <c r="T131" s="89"/>
      <c r="U131" s="89"/>
      <c r="V131" s="89"/>
      <c r="W131" s="89"/>
      <c r="X131" s="89"/>
      <c r="Y131" s="89"/>
      <c r="Z131" s="89"/>
      <c r="AA131" s="89"/>
      <c r="AB131" s="89"/>
      <c r="AC131" s="89"/>
      <c r="AD131" s="89"/>
      <c r="AE131" s="89"/>
      <c r="AF131" s="89"/>
      <c r="AG131" s="89"/>
      <c r="AH131" s="89"/>
      <c r="AI131" s="89"/>
      <c r="AJ131" s="89"/>
      <c r="AK131" s="89"/>
      <c r="AL131" s="89"/>
      <c r="AM131" s="89"/>
      <c r="AN131" s="89"/>
      <c r="AO131" s="89"/>
      <c r="AP131" s="89"/>
      <c r="AQ131" s="89"/>
      <c r="AR131" s="89"/>
      <c r="AS131" s="89"/>
      <c r="AT131" s="89"/>
      <c r="AU131" s="89"/>
      <c r="AV131" s="89"/>
    </row>
    <row r="132" customFormat="false" ht="15.75" hidden="false" customHeight="true" outlineLevel="0" collapsed="false">
      <c r="A132" s="89"/>
      <c r="B132" s="130"/>
      <c r="C132" s="89"/>
      <c r="D132" s="131"/>
      <c r="E132" s="131"/>
      <c r="I132" s="89"/>
      <c r="J132" s="89"/>
      <c r="K132" s="89"/>
      <c r="L132" s="89"/>
      <c r="M132" s="89"/>
      <c r="N132" s="89"/>
      <c r="O132" s="89"/>
      <c r="P132" s="89"/>
      <c r="Q132" s="89"/>
      <c r="R132" s="89"/>
      <c r="S132" s="89"/>
      <c r="T132" s="89"/>
      <c r="U132" s="89"/>
      <c r="V132" s="89"/>
      <c r="W132" s="89"/>
      <c r="X132" s="89"/>
      <c r="Y132" s="89"/>
      <c r="Z132" s="89"/>
      <c r="AA132" s="89"/>
      <c r="AB132" s="89"/>
      <c r="AC132" s="89"/>
      <c r="AD132" s="89"/>
      <c r="AE132" s="89"/>
      <c r="AF132" s="89"/>
      <c r="AG132" s="89"/>
      <c r="AH132" s="89"/>
      <c r="AI132" s="89"/>
      <c r="AJ132" s="89"/>
      <c r="AK132" s="89"/>
      <c r="AL132" s="89"/>
      <c r="AM132" s="89"/>
      <c r="AN132" s="89"/>
      <c r="AO132" s="89"/>
      <c r="AP132" s="89"/>
      <c r="AQ132" s="89"/>
      <c r="AR132" s="89"/>
      <c r="AS132" s="89"/>
      <c r="AT132" s="89"/>
      <c r="AU132" s="89"/>
      <c r="AV132" s="89"/>
    </row>
    <row r="133" customFormat="false" ht="15.75" hidden="false" customHeight="true" outlineLevel="0" collapsed="false">
      <c r="A133" s="89"/>
      <c r="B133" s="130"/>
      <c r="C133" s="89"/>
      <c r="D133" s="131"/>
      <c r="E133" s="131"/>
      <c r="I133" s="89"/>
      <c r="J133" s="89"/>
      <c r="K133" s="89"/>
      <c r="L133" s="89"/>
      <c r="M133" s="89"/>
      <c r="N133" s="89"/>
      <c r="O133" s="89"/>
      <c r="P133" s="89"/>
      <c r="Q133" s="89"/>
      <c r="R133" s="89"/>
      <c r="S133" s="89"/>
      <c r="T133" s="89"/>
      <c r="U133" s="89"/>
      <c r="V133" s="89"/>
      <c r="W133" s="89"/>
      <c r="X133" s="89"/>
      <c r="Y133" s="89"/>
      <c r="Z133" s="89"/>
      <c r="AA133" s="89"/>
      <c r="AB133" s="89"/>
      <c r="AC133" s="89"/>
      <c r="AD133" s="89"/>
      <c r="AE133" s="89"/>
      <c r="AF133" s="89"/>
      <c r="AG133" s="89"/>
      <c r="AH133" s="89"/>
      <c r="AI133" s="89"/>
      <c r="AJ133" s="89"/>
      <c r="AK133" s="89"/>
      <c r="AL133" s="89"/>
      <c r="AM133" s="89"/>
      <c r="AN133" s="89"/>
      <c r="AO133" s="89"/>
      <c r="AP133" s="89"/>
      <c r="AQ133" s="89"/>
      <c r="AR133" s="89"/>
      <c r="AS133" s="89"/>
      <c r="AT133" s="89"/>
      <c r="AU133" s="89"/>
      <c r="AV133" s="89"/>
    </row>
    <row r="134" customFormat="false" ht="15.75" hidden="false" customHeight="true" outlineLevel="0" collapsed="false">
      <c r="A134" s="89"/>
      <c r="B134" s="130"/>
      <c r="C134" s="89"/>
      <c r="D134" s="131"/>
      <c r="E134" s="131"/>
      <c r="I134" s="89"/>
      <c r="J134" s="89"/>
      <c r="K134" s="89"/>
      <c r="L134" s="89"/>
      <c r="M134" s="89"/>
      <c r="N134" s="89"/>
      <c r="O134" s="89"/>
      <c r="P134" s="89"/>
      <c r="Q134" s="89"/>
      <c r="R134" s="89"/>
      <c r="S134" s="89"/>
      <c r="T134" s="89"/>
      <c r="U134" s="89"/>
      <c r="V134" s="89"/>
      <c r="W134" s="89"/>
      <c r="X134" s="89"/>
      <c r="Y134" s="89"/>
      <c r="Z134" s="89"/>
      <c r="AA134" s="89"/>
      <c r="AB134" s="89"/>
      <c r="AC134" s="89"/>
      <c r="AD134" s="89"/>
      <c r="AE134" s="89"/>
      <c r="AF134" s="89"/>
      <c r="AG134" s="89"/>
      <c r="AH134" s="89"/>
      <c r="AI134" s="89"/>
      <c r="AJ134" s="89"/>
      <c r="AK134" s="89"/>
      <c r="AL134" s="89"/>
      <c r="AM134" s="89"/>
      <c r="AN134" s="89"/>
      <c r="AO134" s="89"/>
      <c r="AP134" s="89"/>
      <c r="AQ134" s="89"/>
      <c r="AR134" s="89"/>
      <c r="AS134" s="89"/>
      <c r="AT134" s="89"/>
      <c r="AU134" s="89"/>
      <c r="AV134" s="89"/>
    </row>
    <row r="135" customFormat="false" ht="15.75" hidden="false" customHeight="true" outlineLevel="0" collapsed="false">
      <c r="A135" s="89"/>
      <c r="B135" s="130"/>
      <c r="C135" s="89"/>
      <c r="D135" s="131"/>
      <c r="E135" s="131"/>
      <c r="I135" s="89"/>
      <c r="J135" s="89"/>
      <c r="K135" s="89"/>
      <c r="L135" s="89"/>
      <c r="M135" s="89"/>
      <c r="N135" s="89"/>
      <c r="O135" s="89"/>
      <c r="P135" s="89"/>
      <c r="Q135" s="89"/>
      <c r="R135" s="89"/>
      <c r="S135" s="89"/>
      <c r="T135" s="89"/>
      <c r="U135" s="89"/>
      <c r="V135" s="89"/>
      <c r="W135" s="89"/>
      <c r="X135" s="89"/>
      <c r="Y135" s="89"/>
      <c r="Z135" s="89"/>
      <c r="AA135" s="89"/>
      <c r="AB135" s="89"/>
      <c r="AC135" s="89"/>
      <c r="AD135" s="89"/>
      <c r="AE135" s="89"/>
      <c r="AF135" s="89"/>
      <c r="AG135" s="89"/>
      <c r="AH135" s="89"/>
      <c r="AI135" s="89"/>
      <c r="AJ135" s="89"/>
      <c r="AK135" s="89"/>
      <c r="AL135" s="89"/>
      <c r="AM135" s="89"/>
      <c r="AN135" s="89"/>
      <c r="AO135" s="89"/>
      <c r="AP135" s="89"/>
      <c r="AQ135" s="89"/>
      <c r="AR135" s="89"/>
      <c r="AS135" s="89"/>
      <c r="AT135" s="89"/>
      <c r="AU135" s="89"/>
      <c r="AV135" s="89"/>
    </row>
    <row r="136" customFormat="false" ht="15.75" hidden="false" customHeight="true" outlineLevel="0" collapsed="false">
      <c r="A136" s="89"/>
      <c r="B136" s="130"/>
      <c r="C136" s="89"/>
      <c r="D136" s="131"/>
      <c r="E136" s="131"/>
      <c r="I136" s="89"/>
      <c r="J136" s="89"/>
      <c r="K136" s="89"/>
      <c r="L136" s="89"/>
      <c r="M136" s="89"/>
      <c r="N136" s="89"/>
      <c r="O136" s="89"/>
      <c r="P136" s="89"/>
      <c r="Q136" s="89"/>
      <c r="R136" s="89"/>
      <c r="S136" s="89"/>
      <c r="T136" s="89"/>
      <c r="U136" s="89"/>
      <c r="V136" s="89"/>
      <c r="W136" s="89"/>
      <c r="X136" s="89"/>
      <c r="Y136" s="89"/>
      <c r="Z136" s="89"/>
      <c r="AA136" s="89"/>
      <c r="AB136" s="89"/>
      <c r="AC136" s="89"/>
      <c r="AD136" s="89"/>
      <c r="AE136" s="89"/>
      <c r="AF136" s="89"/>
      <c r="AG136" s="89"/>
      <c r="AH136" s="89"/>
      <c r="AI136" s="89"/>
      <c r="AJ136" s="89"/>
      <c r="AK136" s="89"/>
      <c r="AL136" s="89"/>
      <c r="AM136" s="89"/>
      <c r="AN136" s="89"/>
      <c r="AO136" s="89"/>
      <c r="AP136" s="89"/>
      <c r="AQ136" s="89"/>
      <c r="AR136" s="89"/>
      <c r="AS136" s="89"/>
      <c r="AT136" s="89"/>
      <c r="AU136" s="89"/>
      <c r="AV136" s="89"/>
    </row>
    <row r="137" customFormat="false" ht="15.75" hidden="false" customHeight="true" outlineLevel="0" collapsed="false">
      <c r="A137" s="89"/>
      <c r="B137" s="130"/>
      <c r="C137" s="89"/>
      <c r="D137" s="131"/>
      <c r="E137" s="131"/>
      <c r="I137" s="89"/>
      <c r="J137" s="89"/>
      <c r="K137" s="89"/>
      <c r="L137" s="89"/>
      <c r="M137" s="89"/>
      <c r="N137" s="89"/>
      <c r="O137" s="89"/>
      <c r="P137" s="89"/>
      <c r="Q137" s="89"/>
      <c r="R137" s="89"/>
      <c r="S137" s="89"/>
      <c r="T137" s="89"/>
      <c r="U137" s="89"/>
      <c r="V137" s="89"/>
      <c r="W137" s="89"/>
      <c r="X137" s="89"/>
      <c r="Y137" s="89"/>
      <c r="Z137" s="89"/>
      <c r="AA137" s="89"/>
      <c r="AB137" s="89"/>
      <c r="AC137" s="89"/>
      <c r="AD137" s="89"/>
      <c r="AE137" s="89"/>
      <c r="AF137" s="89"/>
      <c r="AG137" s="89"/>
      <c r="AH137" s="89"/>
      <c r="AI137" s="89"/>
      <c r="AJ137" s="89"/>
      <c r="AK137" s="89"/>
      <c r="AL137" s="89"/>
      <c r="AM137" s="89"/>
      <c r="AN137" s="89"/>
      <c r="AO137" s="89"/>
      <c r="AP137" s="89"/>
      <c r="AQ137" s="89"/>
      <c r="AR137" s="89"/>
      <c r="AS137" s="89"/>
      <c r="AT137" s="89"/>
      <c r="AU137" s="89"/>
      <c r="AV137" s="89"/>
    </row>
    <row r="138" customFormat="false" ht="15.75" hidden="false" customHeight="true" outlineLevel="0" collapsed="false">
      <c r="A138" s="89"/>
      <c r="B138" s="130"/>
      <c r="C138" s="89"/>
      <c r="D138" s="131"/>
      <c r="E138" s="131"/>
      <c r="I138" s="89"/>
      <c r="J138" s="89"/>
      <c r="K138" s="89"/>
      <c r="L138" s="89"/>
      <c r="M138" s="89"/>
      <c r="N138" s="89"/>
      <c r="O138" s="89"/>
      <c r="P138" s="89"/>
      <c r="Q138" s="89"/>
      <c r="R138" s="89"/>
      <c r="S138" s="89"/>
      <c r="T138" s="89"/>
      <c r="U138" s="89"/>
      <c r="V138" s="89"/>
      <c r="W138" s="89"/>
      <c r="X138" s="89"/>
      <c r="Y138" s="89"/>
      <c r="Z138" s="89"/>
      <c r="AA138" s="89"/>
      <c r="AB138" s="89"/>
      <c r="AC138" s="89"/>
      <c r="AD138" s="89"/>
      <c r="AE138" s="89"/>
      <c r="AF138" s="89"/>
      <c r="AG138" s="89"/>
      <c r="AH138" s="89"/>
      <c r="AI138" s="89"/>
      <c r="AJ138" s="89"/>
      <c r="AK138" s="89"/>
      <c r="AL138" s="89"/>
      <c r="AM138" s="89"/>
      <c r="AN138" s="89"/>
      <c r="AO138" s="89"/>
      <c r="AP138" s="89"/>
      <c r="AQ138" s="89"/>
      <c r="AR138" s="89"/>
      <c r="AS138" s="89"/>
      <c r="AT138" s="89"/>
      <c r="AU138" s="89"/>
      <c r="AV138" s="89"/>
    </row>
  </sheetData>
  <autoFilter ref="K3:O64"/>
  <mergeCells count="5">
    <mergeCell ref="A1:G1"/>
    <mergeCell ref="B38:C38"/>
    <mergeCell ref="B39:C39"/>
    <mergeCell ref="B40:C40"/>
    <mergeCell ref="B41:C41"/>
  </mergeCells>
  <conditionalFormatting sqref="K64">
    <cfRule type="duplicateValues" priority="2" aboveAverage="0" equalAverage="0" bottom="0" percent="0" rank="0" text="" dxfId="5"/>
    <cfRule type="duplicateValues" priority="3" aboveAverage="0" equalAverage="0" bottom="0" percent="0" rank="0" text="" dxfId="6"/>
  </conditionalFormatting>
  <conditionalFormatting sqref="K64">
    <cfRule type="duplicateValues" priority="4" aboveAverage="0" equalAverage="0" bottom="0" percent="0" rank="0" text="" dxfId="7"/>
  </conditionalFormatting>
  <conditionalFormatting sqref="K64">
    <cfRule type="duplicateValues" priority="5" aboveAverage="0" equalAverage="0" bottom="0" percent="0" rank="0" text="" dxfId="8"/>
  </conditionalFormatting>
  <conditionalFormatting sqref="K64">
    <cfRule type="duplicateValues" priority="6" aboveAverage="0" equalAverage="0" bottom="0" percent="0" rank="0" text="" dxfId="9"/>
  </conditionalFormatting>
  <conditionalFormatting sqref="B3">
    <cfRule type="duplicateValues" priority="7" aboveAverage="0" equalAverage="0" bottom="0" percent="0" rank="0" text="" dxfId="10"/>
  </conditionalFormatting>
  <conditionalFormatting sqref="B3">
    <cfRule type="duplicateValues" priority="8" aboveAverage="0" equalAverage="0" bottom="0" percent="0" rank="0" text="" dxfId="11"/>
    <cfRule type="duplicateValues" priority="9" aboveAverage="0" equalAverage="0" bottom="0" percent="0" rank="0" text="" dxfId="12"/>
  </conditionalFormatting>
  <conditionalFormatting sqref="B3">
    <cfRule type="duplicateValues" priority="10" aboveAverage="0" equalAverage="0" bottom="0" percent="0" rank="0" text="" dxfId="13"/>
  </conditionalFormatting>
  <conditionalFormatting sqref="B64:B1048576 B2">
    <cfRule type="duplicateValues" priority="11" aboveAverage="0" equalAverage="0" bottom="0" percent="0" rank="0" text="" dxfId="14"/>
    <cfRule type="duplicateValues" priority="12" aboveAverage="0" equalAverage="0" bottom="0" percent="0" rank="0" text="" dxfId="0"/>
    <cfRule type="duplicateValues" priority="13" aboveAverage="0" equalAverage="0" bottom="0" percent="0" rank="0" text="" dxfId="15"/>
  </conditionalFormatting>
  <conditionalFormatting sqref="B64:B115">
    <cfRule type="duplicateValues" priority="14" aboveAverage="0" equalAverage="0" bottom="0" percent="0" rank="0" text="" dxfId="16"/>
  </conditionalFormatting>
  <conditionalFormatting sqref="B64:B1048576 B1:B2">
    <cfRule type="duplicateValues" priority="15" aboveAverage="0" equalAverage="0" bottom="0" percent="0" rank="0" text="" dxfId="17"/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9FDC"/>
    <pageSetUpPr fitToPage="false"/>
  </sheetPr>
  <dimension ref="A1:AU138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90" workbookViewId="0">
      <pane xSplit="2" ySplit="3" topLeftCell="C58" activePane="bottomRight" state="frozen"/>
      <selection pane="topLeft" activeCell="A1" activeCellId="0" sqref="A1"/>
      <selection pane="topRight" activeCell="C1" activeCellId="0" sqref="C1"/>
      <selection pane="bottomLeft" activeCell="A58" activeCellId="0" sqref="A58"/>
      <selection pane="bottomRight" activeCell="F73" activeCellId="1" sqref="A1:H40 F73"/>
    </sheetView>
  </sheetViews>
  <sheetFormatPr defaultColWidth="9.1484375" defaultRowHeight="15.75" zeroHeight="false" outlineLevelRow="0" outlineLevelCol="0"/>
  <cols>
    <col collapsed="false" customWidth="true" hidden="false" outlineLevel="0" max="1" min="1" style="1" width="5.42"/>
    <col collapsed="false" customWidth="true" hidden="false" outlineLevel="0" max="2" min="2" style="132" width="45"/>
    <col collapsed="false" customWidth="true" hidden="false" outlineLevel="0" max="3" min="3" style="1" width="24.42"/>
    <col collapsed="false" customWidth="true" hidden="false" outlineLevel="0" max="4" min="4" style="133" width="10.29"/>
    <col collapsed="false" customWidth="true" hidden="false" outlineLevel="0" max="5" min="5" style="133" width="13.15"/>
    <col collapsed="false" customWidth="true" hidden="false" outlineLevel="0" max="6" min="6" style="29" width="15.85"/>
    <col collapsed="false" customWidth="true" hidden="false" outlineLevel="0" max="7" min="7" style="29" width="19.71"/>
    <col collapsed="false" customWidth="true" hidden="false" outlineLevel="0" max="8" min="8" style="134" width="19.29"/>
    <col collapsed="false" customWidth="true" hidden="false" outlineLevel="0" max="9" min="9" style="2" width="29.29"/>
    <col collapsed="false" customWidth="true" hidden="false" outlineLevel="0" max="10" min="10" style="1" width="37.42"/>
    <col collapsed="false" customWidth="true" hidden="false" outlineLevel="0" max="11" min="11" style="1" width="11.57"/>
    <col collapsed="false" customWidth="true" hidden="false" outlineLevel="0" max="14" min="12" style="1" width="17.71"/>
    <col collapsed="false" customWidth="true" hidden="false" outlineLevel="0" max="15" min="15" style="2" width="11.29"/>
    <col collapsed="false" customWidth="false" hidden="false" outlineLevel="0" max="47" min="16" style="2" width="9.14"/>
    <col collapsed="false" customWidth="false" hidden="false" outlineLevel="0" max="16384" min="48" style="1" width="9.14"/>
  </cols>
  <sheetData>
    <row r="1" s="2" customFormat="true" ht="30.75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135"/>
    </row>
    <row r="2" s="2" customFormat="true" ht="24.75" hidden="false" customHeight="true" outlineLevel="0" collapsed="false">
      <c r="A2" s="1"/>
      <c r="B2" s="132"/>
      <c r="C2" s="1"/>
      <c r="D2" s="133"/>
      <c r="E2" s="133"/>
      <c r="F2" s="29"/>
      <c r="G2" s="29"/>
      <c r="H2" s="134"/>
    </row>
    <row r="3" s="7" customFormat="true" ht="33.75" hidden="false" customHeight="true" outlineLevel="0" collapsed="false">
      <c r="A3" s="136" t="s">
        <v>1</v>
      </c>
      <c r="B3" s="136" t="s">
        <v>46</v>
      </c>
      <c r="C3" s="136" t="s">
        <v>47</v>
      </c>
      <c r="D3" s="137" t="s">
        <v>48</v>
      </c>
      <c r="E3" s="137" t="s">
        <v>49</v>
      </c>
      <c r="F3" s="138" t="s">
        <v>50</v>
      </c>
      <c r="G3" s="138" t="s">
        <v>51</v>
      </c>
      <c r="H3" s="138" t="s">
        <v>52</v>
      </c>
      <c r="I3" s="139"/>
      <c r="J3" s="5" t="s">
        <v>2</v>
      </c>
      <c r="K3" s="5" t="s">
        <v>3</v>
      </c>
      <c r="L3" s="5" t="s">
        <v>4</v>
      </c>
      <c r="M3" s="5" t="s">
        <v>5</v>
      </c>
      <c r="N3" s="5" t="s">
        <v>6</v>
      </c>
      <c r="O3" s="139"/>
      <c r="P3" s="139"/>
      <c r="Q3" s="139"/>
      <c r="R3" s="139"/>
      <c r="S3" s="139"/>
      <c r="T3" s="139"/>
      <c r="U3" s="139"/>
      <c r="V3" s="139"/>
      <c r="W3" s="139"/>
      <c r="X3" s="139"/>
      <c r="Y3" s="139"/>
      <c r="Z3" s="139"/>
      <c r="AA3" s="139"/>
      <c r="AB3" s="139"/>
      <c r="AC3" s="139"/>
      <c r="AD3" s="139"/>
      <c r="AE3" s="139"/>
      <c r="AF3" s="139"/>
      <c r="AG3" s="139"/>
      <c r="AH3" s="139"/>
      <c r="AI3" s="139"/>
      <c r="AJ3" s="139"/>
      <c r="AK3" s="139"/>
      <c r="AL3" s="139"/>
      <c r="AM3" s="139"/>
      <c r="AN3" s="139"/>
      <c r="AO3" s="139"/>
      <c r="AP3" s="139"/>
      <c r="AQ3" s="139"/>
      <c r="AR3" s="139"/>
      <c r="AS3" s="139"/>
      <c r="AT3" s="139"/>
      <c r="AU3" s="139"/>
    </row>
    <row r="4" s="11" customFormat="true" ht="26.25" hidden="false" customHeight="true" outlineLevel="0" collapsed="false">
      <c r="A4" s="140" t="n">
        <v>1</v>
      </c>
      <c r="B4" s="141" t="s">
        <v>53</v>
      </c>
      <c r="C4" s="141" t="s">
        <v>54</v>
      </c>
      <c r="D4" s="141" t="s">
        <v>55</v>
      </c>
      <c r="E4" s="142" t="n">
        <v>1</v>
      </c>
      <c r="F4" s="143" t="n">
        <v>1400000</v>
      </c>
      <c r="G4" s="144" t="n">
        <f aca="false">E4*F4</f>
        <v>1400000</v>
      </c>
      <c r="H4" s="141" t="s">
        <v>56</v>
      </c>
      <c r="J4" s="9" t="s">
        <v>7</v>
      </c>
      <c r="K4" s="8" t="s">
        <v>8</v>
      </c>
      <c r="L4" s="8" t="n">
        <v>1</v>
      </c>
      <c r="M4" s="10" t="n">
        <v>1400000</v>
      </c>
      <c r="N4" s="10" t="n">
        <f aca="false">L4*M4</f>
        <v>1400000</v>
      </c>
    </row>
    <row r="5" s="11" customFormat="true" ht="26.25" hidden="false" customHeight="true" outlineLevel="0" collapsed="false">
      <c r="A5" s="140" t="n">
        <v>2</v>
      </c>
      <c r="B5" s="141" t="s">
        <v>58</v>
      </c>
      <c r="C5" s="141" t="s">
        <v>59</v>
      </c>
      <c r="D5" s="141" t="s">
        <v>55</v>
      </c>
      <c r="E5" s="142" t="n">
        <v>1</v>
      </c>
      <c r="F5" s="143" t="n">
        <v>195000</v>
      </c>
      <c r="G5" s="144" t="n">
        <f aca="false">E5*F5</f>
        <v>195000</v>
      </c>
      <c r="H5" s="141" t="s">
        <v>56</v>
      </c>
      <c r="J5" s="12" t="s">
        <v>9</v>
      </c>
      <c r="K5" s="8" t="s">
        <v>8</v>
      </c>
      <c r="L5" s="8" t="n">
        <v>15</v>
      </c>
      <c r="M5" s="10" t="n">
        <v>14000</v>
      </c>
      <c r="N5" s="10" t="n">
        <f aca="false">L5*M5</f>
        <v>210000</v>
      </c>
    </row>
    <row r="6" s="11" customFormat="true" ht="26.25" hidden="false" customHeight="true" outlineLevel="0" collapsed="false">
      <c r="A6" s="140" t="n">
        <v>3</v>
      </c>
      <c r="B6" s="141" t="s">
        <v>58</v>
      </c>
      <c r="C6" s="141" t="s">
        <v>61</v>
      </c>
      <c r="D6" s="141" t="s">
        <v>55</v>
      </c>
      <c r="E6" s="142" t="n">
        <v>1</v>
      </c>
      <c r="F6" s="143" t="n">
        <v>195000</v>
      </c>
      <c r="G6" s="144" t="n">
        <f aca="false">E6*F6</f>
        <v>195000</v>
      </c>
      <c r="H6" s="141" t="s">
        <v>56</v>
      </c>
      <c r="J6" s="12" t="s">
        <v>9</v>
      </c>
      <c r="K6" s="8" t="s">
        <v>8</v>
      </c>
      <c r="L6" s="8" t="n">
        <v>13</v>
      </c>
      <c r="M6" s="10" t="n">
        <v>14000</v>
      </c>
      <c r="N6" s="10" t="n">
        <f aca="false">L6*M6</f>
        <v>182000</v>
      </c>
    </row>
    <row r="7" s="153" customFormat="true" ht="26.25" hidden="false" customHeight="true" outlineLevel="0" collapsed="false">
      <c r="A7" s="145"/>
      <c r="B7" s="146"/>
      <c r="C7" s="146"/>
      <c r="D7" s="146"/>
      <c r="E7" s="147"/>
      <c r="F7" s="148"/>
      <c r="G7" s="149" t="n">
        <f aca="false">SUBTOTAL(9,G4:G6)</f>
        <v>1790000</v>
      </c>
      <c r="H7" s="146"/>
      <c r="I7" s="11"/>
      <c r="J7" s="150"/>
      <c r="K7" s="151"/>
      <c r="L7" s="151"/>
      <c r="M7" s="152"/>
      <c r="N7" s="149" t="n">
        <f aca="false">SUBTOTAL(9,N4:N6)</f>
        <v>1792000</v>
      </c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</row>
    <row r="8" s="11" customFormat="true" ht="26.25" hidden="false" customHeight="true" outlineLevel="0" collapsed="false">
      <c r="A8" s="140" t="n">
        <v>1</v>
      </c>
      <c r="B8" s="141" t="s">
        <v>62</v>
      </c>
      <c r="C8" s="141"/>
      <c r="D8" s="141" t="s">
        <v>8</v>
      </c>
      <c r="E8" s="142" t="n">
        <v>1</v>
      </c>
      <c r="F8" s="154" t="n">
        <v>6650000</v>
      </c>
      <c r="G8" s="144" t="n">
        <f aca="false">E8*F8</f>
        <v>6650000</v>
      </c>
      <c r="H8" s="155" t="s">
        <v>63</v>
      </c>
      <c r="J8" s="9" t="s">
        <v>10</v>
      </c>
      <c r="K8" s="8" t="s">
        <v>8</v>
      </c>
      <c r="L8" s="8" t="n">
        <v>1</v>
      </c>
      <c r="M8" s="10" t="n">
        <v>6650000</v>
      </c>
      <c r="N8" s="10" t="n">
        <f aca="false">L8*M8</f>
        <v>6650000</v>
      </c>
    </row>
    <row r="9" s="153" customFormat="true" ht="26.25" hidden="false" customHeight="true" outlineLevel="0" collapsed="false">
      <c r="A9" s="145"/>
      <c r="B9" s="146"/>
      <c r="C9" s="146"/>
      <c r="D9" s="146"/>
      <c r="E9" s="147"/>
      <c r="F9" s="148"/>
      <c r="G9" s="149" t="n">
        <f aca="false">SUBTOTAL(9,G8)</f>
        <v>6650000</v>
      </c>
      <c r="H9" s="146"/>
      <c r="I9" s="156"/>
      <c r="J9" s="157"/>
      <c r="K9" s="151"/>
      <c r="L9" s="151"/>
      <c r="M9" s="152"/>
      <c r="N9" s="149" t="n">
        <f aca="false">SUBTOTAL(9,N8)</f>
        <v>6650000</v>
      </c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</row>
    <row r="10" s="11" customFormat="true" ht="26.25" hidden="false" customHeight="true" outlineLevel="0" collapsed="false">
      <c r="A10" s="140" t="n">
        <v>1</v>
      </c>
      <c r="B10" s="141" t="s">
        <v>65</v>
      </c>
      <c r="C10" s="141"/>
      <c r="D10" s="141" t="s">
        <v>66</v>
      </c>
      <c r="E10" s="142" t="n">
        <v>10</v>
      </c>
      <c r="F10" s="143" t="n">
        <v>48000</v>
      </c>
      <c r="G10" s="144" t="n">
        <f aca="false">E10*F10</f>
        <v>480000</v>
      </c>
      <c r="H10" s="141" t="s">
        <v>67</v>
      </c>
      <c r="J10" s="12" t="s">
        <v>9</v>
      </c>
      <c r="K10" s="8" t="s">
        <v>8</v>
      </c>
      <c r="L10" s="8" t="n">
        <v>26</v>
      </c>
      <c r="M10" s="10" t="n">
        <v>14000</v>
      </c>
      <c r="N10" s="10" t="n">
        <f aca="false">L10*M10</f>
        <v>364000</v>
      </c>
    </row>
    <row r="11" s="11" customFormat="true" ht="26.25" hidden="false" customHeight="true" outlineLevel="0" collapsed="false">
      <c r="A11" s="140" t="n">
        <v>2</v>
      </c>
      <c r="B11" s="158" t="s">
        <v>69</v>
      </c>
      <c r="C11" s="141"/>
      <c r="D11" s="141" t="s">
        <v>66</v>
      </c>
      <c r="E11" s="142" t="n">
        <v>10</v>
      </c>
      <c r="F11" s="143" t="n">
        <v>75000</v>
      </c>
      <c r="G11" s="144" t="n">
        <f aca="false">E11*F11</f>
        <v>750000</v>
      </c>
      <c r="H11" s="141" t="s">
        <v>67</v>
      </c>
      <c r="J11" s="12" t="s">
        <v>9</v>
      </c>
      <c r="K11" s="8" t="s">
        <v>8</v>
      </c>
      <c r="L11" s="8" t="n">
        <v>26</v>
      </c>
      <c r="M11" s="10" t="n">
        <v>14000</v>
      </c>
      <c r="N11" s="10" t="n">
        <f aca="false">L11*M11</f>
        <v>364000</v>
      </c>
    </row>
    <row r="12" s="11" customFormat="true" ht="26.25" hidden="false" customHeight="true" outlineLevel="0" collapsed="false">
      <c r="A12" s="140" t="n">
        <v>3</v>
      </c>
      <c r="B12" s="141" t="s">
        <v>70</v>
      </c>
      <c r="C12" s="141"/>
      <c r="D12" s="141" t="s">
        <v>66</v>
      </c>
      <c r="E12" s="142" t="n">
        <v>10</v>
      </c>
      <c r="F12" s="143" t="n">
        <v>50000</v>
      </c>
      <c r="G12" s="144" t="n">
        <f aca="false">E12*F12</f>
        <v>500000</v>
      </c>
      <c r="H12" s="141" t="s">
        <v>67</v>
      </c>
      <c r="J12" s="9" t="s">
        <v>11</v>
      </c>
      <c r="K12" s="8" t="s">
        <v>8</v>
      </c>
      <c r="L12" s="8" t="n">
        <v>67</v>
      </c>
      <c r="M12" s="10" t="n">
        <v>15000</v>
      </c>
      <c r="N12" s="10" t="n">
        <f aca="false">L12*M12</f>
        <v>1005000</v>
      </c>
    </row>
    <row r="13" s="153" customFormat="true" ht="26.25" hidden="false" customHeight="true" outlineLevel="0" collapsed="false">
      <c r="A13" s="145"/>
      <c r="B13" s="146"/>
      <c r="C13" s="146"/>
      <c r="D13" s="146"/>
      <c r="E13" s="147"/>
      <c r="F13" s="159"/>
      <c r="G13" s="149" t="n">
        <f aca="false">SUBTOTAL(9,G10:G12)</f>
        <v>1730000</v>
      </c>
      <c r="H13" s="146"/>
      <c r="I13" s="156"/>
      <c r="J13" s="157"/>
      <c r="K13" s="151"/>
      <c r="L13" s="151"/>
      <c r="M13" s="152"/>
      <c r="N13" s="149" t="n">
        <f aca="false">SUBTOTAL(9,N10:N12)</f>
        <v>1733000</v>
      </c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</row>
    <row r="14" s="11" customFormat="true" ht="26.25" hidden="false" customHeight="true" outlineLevel="0" collapsed="false">
      <c r="A14" s="140" t="n">
        <v>1</v>
      </c>
      <c r="B14" s="141" t="s">
        <v>71</v>
      </c>
      <c r="C14" s="141"/>
      <c r="D14" s="141" t="s">
        <v>72</v>
      </c>
      <c r="E14" s="142" t="n">
        <v>2</v>
      </c>
      <c r="F14" s="143" t="n">
        <v>250000</v>
      </c>
      <c r="G14" s="144" t="n">
        <f aca="false">E14*F14</f>
        <v>500000</v>
      </c>
      <c r="H14" s="141" t="s">
        <v>73</v>
      </c>
      <c r="J14" s="9" t="s">
        <v>11</v>
      </c>
      <c r="K14" s="8" t="s">
        <v>8</v>
      </c>
      <c r="L14" s="8" t="n">
        <v>33</v>
      </c>
      <c r="M14" s="10" t="n">
        <v>15000</v>
      </c>
      <c r="N14" s="10" t="n">
        <f aca="false">L14*M14</f>
        <v>495000</v>
      </c>
    </row>
    <row r="15" s="153" customFormat="true" ht="26.25" hidden="false" customHeight="true" outlineLevel="0" collapsed="false">
      <c r="A15" s="145"/>
      <c r="B15" s="146"/>
      <c r="C15" s="146"/>
      <c r="D15" s="146"/>
      <c r="E15" s="147"/>
      <c r="F15" s="159"/>
      <c r="G15" s="149" t="n">
        <f aca="false">SUBTOTAL(9,G14)</f>
        <v>500000</v>
      </c>
      <c r="H15" s="146"/>
      <c r="I15" s="156"/>
      <c r="J15" s="157"/>
      <c r="K15" s="151"/>
      <c r="L15" s="151"/>
      <c r="M15" s="152"/>
      <c r="N15" s="149" t="n">
        <f aca="false">SUBTOTAL(9,N14)</f>
        <v>495000</v>
      </c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</row>
    <row r="16" s="11" customFormat="true" ht="26.25" hidden="false" customHeight="true" outlineLevel="0" collapsed="false">
      <c r="A16" s="140" t="n">
        <v>1</v>
      </c>
      <c r="B16" s="141" t="s">
        <v>11</v>
      </c>
      <c r="C16" s="141"/>
      <c r="D16" s="141" t="s">
        <v>66</v>
      </c>
      <c r="E16" s="142" t="n">
        <v>100</v>
      </c>
      <c r="F16" s="143" t="n">
        <v>15000</v>
      </c>
      <c r="G16" s="144" t="n">
        <f aca="false">E16*F16</f>
        <v>1500000</v>
      </c>
      <c r="H16" s="141" t="s">
        <v>75</v>
      </c>
      <c r="J16" s="9" t="s">
        <v>11</v>
      </c>
      <c r="K16" s="8" t="s">
        <v>77</v>
      </c>
      <c r="L16" s="8" t="n">
        <v>100</v>
      </c>
      <c r="M16" s="10" t="n">
        <v>15000</v>
      </c>
      <c r="N16" s="10" t="n">
        <f aca="false">L16*M16</f>
        <v>1500000</v>
      </c>
    </row>
    <row r="17" s="11" customFormat="true" ht="26.25" hidden="false" customHeight="true" outlineLevel="0" collapsed="false">
      <c r="A17" s="140" t="n">
        <v>2</v>
      </c>
      <c r="B17" s="141" t="s">
        <v>9</v>
      </c>
      <c r="C17" s="141"/>
      <c r="D17" s="141" t="s">
        <v>66</v>
      </c>
      <c r="E17" s="142" t="n">
        <v>200</v>
      </c>
      <c r="F17" s="143" t="n">
        <v>14000</v>
      </c>
      <c r="G17" s="144" t="n">
        <f aca="false">E17*F17</f>
        <v>2800000</v>
      </c>
      <c r="H17" s="141" t="s">
        <v>75</v>
      </c>
      <c r="J17" s="12" t="s">
        <v>9</v>
      </c>
      <c r="K17" s="8" t="s">
        <v>8</v>
      </c>
      <c r="L17" s="8" t="n">
        <v>200</v>
      </c>
      <c r="M17" s="10" t="n">
        <v>14000</v>
      </c>
      <c r="N17" s="10" t="n">
        <f aca="false">L17*M17</f>
        <v>2800000</v>
      </c>
    </row>
    <row r="18" s="11" customFormat="true" ht="26.25" hidden="false" customHeight="true" outlineLevel="0" collapsed="false">
      <c r="A18" s="140" t="n">
        <v>3</v>
      </c>
      <c r="B18" s="141" t="s">
        <v>12</v>
      </c>
      <c r="C18" s="141"/>
      <c r="D18" s="141" t="s">
        <v>66</v>
      </c>
      <c r="E18" s="142" t="n">
        <v>100</v>
      </c>
      <c r="F18" s="143" t="n">
        <v>16000</v>
      </c>
      <c r="G18" s="144" t="n">
        <f aca="false">E18*F18</f>
        <v>1600000</v>
      </c>
      <c r="H18" s="141" t="s">
        <v>75</v>
      </c>
      <c r="J18" s="12" t="s">
        <v>12</v>
      </c>
      <c r="K18" s="8" t="s">
        <v>8</v>
      </c>
      <c r="L18" s="8" t="n">
        <v>100</v>
      </c>
      <c r="M18" s="10" t="n">
        <v>16000</v>
      </c>
      <c r="N18" s="10" t="n">
        <f aca="false">L18*M18</f>
        <v>1600000</v>
      </c>
    </row>
    <row r="19" s="11" customFormat="true" ht="26.25" hidden="false" customHeight="true" outlineLevel="0" collapsed="false">
      <c r="A19" s="140" t="n">
        <v>4</v>
      </c>
      <c r="B19" s="141" t="s">
        <v>13</v>
      </c>
      <c r="C19" s="141"/>
      <c r="D19" s="141" t="s">
        <v>66</v>
      </c>
      <c r="E19" s="142" t="n">
        <v>100</v>
      </c>
      <c r="F19" s="143" t="n">
        <v>16000</v>
      </c>
      <c r="G19" s="144" t="n">
        <f aca="false">E19*F19</f>
        <v>1600000</v>
      </c>
      <c r="H19" s="141" t="s">
        <v>75</v>
      </c>
      <c r="J19" s="12" t="s">
        <v>13</v>
      </c>
      <c r="K19" s="8" t="s">
        <v>8</v>
      </c>
      <c r="L19" s="8" t="n">
        <v>100</v>
      </c>
      <c r="M19" s="10" t="n">
        <v>16000</v>
      </c>
      <c r="N19" s="10" t="n">
        <f aca="false">L19*M19</f>
        <v>1600000</v>
      </c>
    </row>
    <row r="20" s="11" customFormat="true" ht="26.25" hidden="false" customHeight="true" outlineLevel="0" collapsed="false">
      <c r="A20" s="140" t="n">
        <v>5</v>
      </c>
      <c r="B20" s="141" t="s">
        <v>14</v>
      </c>
      <c r="C20" s="141"/>
      <c r="D20" s="141" t="s">
        <v>66</v>
      </c>
      <c r="E20" s="142" t="n">
        <v>200</v>
      </c>
      <c r="F20" s="143" t="n">
        <v>17000</v>
      </c>
      <c r="G20" s="144" t="n">
        <f aca="false">E20*F20</f>
        <v>3400000</v>
      </c>
      <c r="H20" s="141" t="s">
        <v>75</v>
      </c>
      <c r="J20" s="9" t="s">
        <v>14</v>
      </c>
      <c r="K20" s="8" t="s">
        <v>8</v>
      </c>
      <c r="L20" s="8" t="n">
        <v>200</v>
      </c>
      <c r="M20" s="10" t="n">
        <v>17000</v>
      </c>
      <c r="N20" s="10" t="n">
        <f aca="false">L20*M20</f>
        <v>3400000</v>
      </c>
    </row>
    <row r="21" s="11" customFormat="true" ht="26.25" hidden="false" customHeight="true" outlineLevel="0" collapsed="false">
      <c r="A21" s="140" t="n">
        <v>6</v>
      </c>
      <c r="B21" s="141" t="s">
        <v>15</v>
      </c>
      <c r="C21" s="141"/>
      <c r="D21" s="141" t="s">
        <v>66</v>
      </c>
      <c r="E21" s="142" t="n">
        <v>100</v>
      </c>
      <c r="F21" s="143" t="n">
        <v>18000</v>
      </c>
      <c r="G21" s="144" t="n">
        <f aca="false">E21*F21</f>
        <v>1800000</v>
      </c>
      <c r="H21" s="141" t="s">
        <v>75</v>
      </c>
      <c r="J21" s="13" t="s">
        <v>15</v>
      </c>
      <c r="K21" s="8" t="s">
        <v>8</v>
      </c>
      <c r="L21" s="8" t="n">
        <v>100</v>
      </c>
      <c r="M21" s="10" t="n">
        <v>18000</v>
      </c>
      <c r="N21" s="10" t="n">
        <f aca="false">L21*M21</f>
        <v>1800000</v>
      </c>
    </row>
    <row r="22" s="153" customFormat="true" ht="26.25" hidden="false" customHeight="true" outlineLevel="0" collapsed="false">
      <c r="A22" s="145"/>
      <c r="B22" s="160"/>
      <c r="C22" s="160"/>
      <c r="D22" s="160"/>
      <c r="E22" s="161"/>
      <c r="F22" s="162"/>
      <c r="G22" s="149" t="n">
        <f aca="false">SUBTOTAL(9,G16:G21)</f>
        <v>12700000</v>
      </c>
      <c r="H22" s="160"/>
      <c r="I22" s="156"/>
      <c r="J22" s="151"/>
      <c r="K22" s="151"/>
      <c r="L22" s="151"/>
      <c r="M22" s="152"/>
      <c r="N22" s="149" t="n">
        <f aca="false">SUBTOTAL(9,N16:N21)</f>
        <v>12700000</v>
      </c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</row>
    <row r="23" s="11" customFormat="true" ht="26.25" hidden="false" customHeight="true" outlineLevel="0" collapsed="false">
      <c r="A23" s="140" t="n">
        <v>1</v>
      </c>
      <c r="B23" s="141" t="s">
        <v>78</v>
      </c>
      <c r="C23" s="141"/>
      <c r="D23" s="141" t="s">
        <v>55</v>
      </c>
      <c r="E23" s="142" t="n">
        <v>4</v>
      </c>
      <c r="F23" s="143" t="n">
        <v>1980000</v>
      </c>
      <c r="G23" s="144" t="n">
        <f aca="false">E23*F23</f>
        <v>7920000</v>
      </c>
      <c r="H23" s="141" t="s">
        <v>79</v>
      </c>
      <c r="J23" s="12" t="s">
        <v>16</v>
      </c>
      <c r="K23" s="8" t="s">
        <v>8</v>
      </c>
      <c r="L23" s="8" t="n">
        <v>36</v>
      </c>
      <c r="M23" s="10" t="n">
        <v>220000</v>
      </c>
      <c r="N23" s="10" t="n">
        <f aca="false">L23*M23</f>
        <v>7920000</v>
      </c>
    </row>
    <row r="24" s="11" customFormat="true" ht="26.25" hidden="false" customHeight="true" outlineLevel="0" collapsed="false">
      <c r="A24" s="140" t="n">
        <v>2</v>
      </c>
      <c r="B24" s="141" t="s">
        <v>81</v>
      </c>
      <c r="C24" s="141"/>
      <c r="D24" s="141" t="s">
        <v>55</v>
      </c>
      <c r="E24" s="142" t="n">
        <v>5</v>
      </c>
      <c r="F24" s="143" t="n">
        <v>108000</v>
      </c>
      <c r="G24" s="144" t="n">
        <f aca="false">E24*F24</f>
        <v>540000</v>
      </c>
      <c r="H24" s="141" t="s">
        <v>79</v>
      </c>
      <c r="J24" s="14" t="s">
        <v>17</v>
      </c>
      <c r="K24" s="8" t="s">
        <v>8</v>
      </c>
      <c r="L24" s="8" t="n">
        <v>5</v>
      </c>
      <c r="M24" s="10" t="n">
        <v>108000</v>
      </c>
      <c r="N24" s="10" t="n">
        <f aca="false">L24*M24</f>
        <v>540000</v>
      </c>
    </row>
    <row r="25" s="11" customFormat="true" ht="26.25" hidden="false" customHeight="true" outlineLevel="0" collapsed="false">
      <c r="A25" s="140" t="n">
        <v>3</v>
      </c>
      <c r="B25" s="141" t="s">
        <v>82</v>
      </c>
      <c r="C25" s="141"/>
      <c r="D25" s="141" t="s">
        <v>55</v>
      </c>
      <c r="E25" s="142" t="n">
        <v>5</v>
      </c>
      <c r="F25" s="143" t="n">
        <v>115000</v>
      </c>
      <c r="G25" s="144" t="n">
        <f aca="false">E25*F25</f>
        <v>575000</v>
      </c>
      <c r="H25" s="141" t="s">
        <v>79</v>
      </c>
      <c r="J25" s="14" t="s">
        <v>18</v>
      </c>
      <c r="K25" s="8" t="s">
        <v>8</v>
      </c>
      <c r="L25" s="8" t="n">
        <v>5</v>
      </c>
      <c r="M25" s="10" t="n">
        <v>115000</v>
      </c>
      <c r="N25" s="10" t="n">
        <f aca="false">L25*M25</f>
        <v>575000</v>
      </c>
    </row>
    <row r="26" s="18" customFormat="true" ht="26.25" hidden="false" customHeight="true" outlineLevel="0" collapsed="false">
      <c r="A26" s="140" t="n">
        <v>4</v>
      </c>
      <c r="B26" s="158" t="s">
        <v>83</v>
      </c>
      <c r="C26" s="141"/>
      <c r="D26" s="141" t="s">
        <v>55</v>
      </c>
      <c r="E26" s="142" t="n">
        <v>2</v>
      </c>
      <c r="F26" s="143" t="n">
        <v>965000</v>
      </c>
      <c r="G26" s="144" t="n">
        <f aca="false">E26*F26</f>
        <v>1930000</v>
      </c>
      <c r="H26" s="141" t="s">
        <v>79</v>
      </c>
      <c r="I26" s="163"/>
      <c r="J26" s="15" t="s">
        <v>19</v>
      </c>
      <c r="K26" s="164" t="s">
        <v>8</v>
      </c>
      <c r="L26" s="164" t="n">
        <v>2</v>
      </c>
      <c r="M26" s="165" t="n">
        <v>965000</v>
      </c>
      <c r="N26" s="10" t="n">
        <f aca="false">L26*M26</f>
        <v>1930000</v>
      </c>
    </row>
    <row r="27" s="153" customFormat="true" ht="26.25" hidden="false" customHeight="true" outlineLevel="0" collapsed="false">
      <c r="A27" s="145"/>
      <c r="B27" s="146"/>
      <c r="C27" s="146"/>
      <c r="D27" s="146"/>
      <c r="E27" s="147"/>
      <c r="F27" s="159"/>
      <c r="G27" s="149" t="n">
        <f aca="false">SUBTOTAL(9,G23:G26)</f>
        <v>10965000</v>
      </c>
      <c r="H27" s="146"/>
      <c r="I27" s="156"/>
      <c r="J27" s="151"/>
      <c r="K27" s="151"/>
      <c r="L27" s="151"/>
      <c r="M27" s="152"/>
      <c r="N27" s="149" t="n">
        <f aca="false">SUBTOTAL(9,N23:N26)</f>
        <v>10965000</v>
      </c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</row>
    <row r="28" s="11" customFormat="true" ht="26.25" hidden="false" customHeight="true" outlineLevel="0" collapsed="false">
      <c r="A28" s="140" t="n">
        <v>1</v>
      </c>
      <c r="B28" s="141" t="s">
        <v>84</v>
      </c>
      <c r="C28" s="141"/>
      <c r="D28" s="141" t="s">
        <v>55</v>
      </c>
      <c r="E28" s="142" t="n">
        <v>20</v>
      </c>
      <c r="F28" s="143" t="n">
        <v>12000</v>
      </c>
      <c r="G28" s="144" t="n">
        <f aca="false">E28*F28</f>
        <v>240000</v>
      </c>
      <c r="H28" s="141" t="s">
        <v>85</v>
      </c>
      <c r="J28" s="14" t="s">
        <v>20</v>
      </c>
      <c r="K28" s="166" t="s">
        <v>21</v>
      </c>
      <c r="L28" s="8" t="n">
        <v>20</v>
      </c>
      <c r="M28" s="167" t="n">
        <v>12000</v>
      </c>
      <c r="N28" s="10" t="n">
        <f aca="false">L28*M28</f>
        <v>240000</v>
      </c>
    </row>
    <row r="29" s="11" customFormat="true" ht="26.25" hidden="false" customHeight="true" outlineLevel="0" collapsed="false">
      <c r="A29" s="140" t="n">
        <v>2</v>
      </c>
      <c r="B29" s="168" t="s">
        <v>87</v>
      </c>
      <c r="C29" s="169"/>
      <c r="D29" s="169" t="s">
        <v>88</v>
      </c>
      <c r="E29" s="170" t="n">
        <v>5</v>
      </c>
      <c r="F29" s="171" t="n">
        <v>75000</v>
      </c>
      <c r="G29" s="144" t="n">
        <f aca="false">E29*F29</f>
        <v>375000</v>
      </c>
      <c r="H29" s="141" t="s">
        <v>85</v>
      </c>
      <c r="J29" s="12" t="s">
        <v>9</v>
      </c>
      <c r="K29" s="8" t="s">
        <v>8</v>
      </c>
      <c r="L29" s="8" t="n">
        <v>52</v>
      </c>
      <c r="M29" s="167" t="n">
        <v>14000</v>
      </c>
      <c r="N29" s="10" t="n">
        <f aca="false">L29*M29</f>
        <v>728000</v>
      </c>
    </row>
    <row r="30" s="11" customFormat="true" ht="26.25" hidden="false" customHeight="true" outlineLevel="0" collapsed="false">
      <c r="A30" s="140" t="n">
        <v>3</v>
      </c>
      <c r="B30" s="169" t="s">
        <v>89</v>
      </c>
      <c r="C30" s="169"/>
      <c r="D30" s="169" t="s">
        <v>55</v>
      </c>
      <c r="E30" s="170" t="n">
        <v>5</v>
      </c>
      <c r="F30" s="171" t="n">
        <v>165000</v>
      </c>
      <c r="G30" s="144" t="n">
        <f aca="false">E30*F30</f>
        <v>825000</v>
      </c>
      <c r="H30" s="141" t="s">
        <v>85</v>
      </c>
      <c r="J30" s="13" t="s">
        <v>22</v>
      </c>
      <c r="K30" s="8" t="s">
        <v>8</v>
      </c>
      <c r="L30" s="8" t="n">
        <v>40</v>
      </c>
      <c r="M30" s="167" t="n">
        <v>19000</v>
      </c>
      <c r="N30" s="10" t="n">
        <f aca="false">L30*M30</f>
        <v>760000</v>
      </c>
    </row>
    <row r="31" s="11" customFormat="true" ht="26.25" hidden="false" customHeight="true" outlineLevel="0" collapsed="false">
      <c r="A31" s="140" t="n">
        <v>4</v>
      </c>
      <c r="B31" s="169" t="s">
        <v>90</v>
      </c>
      <c r="C31" s="169"/>
      <c r="D31" s="169" t="s">
        <v>55</v>
      </c>
      <c r="E31" s="170" t="n">
        <v>200</v>
      </c>
      <c r="F31" s="171" t="n">
        <v>900</v>
      </c>
      <c r="G31" s="144" t="n">
        <f aca="false">E31*F31</f>
        <v>180000</v>
      </c>
      <c r="H31" s="141" t="s">
        <v>85</v>
      </c>
      <c r="J31" s="14" t="s">
        <v>23</v>
      </c>
      <c r="K31" s="8" t="s">
        <v>8</v>
      </c>
      <c r="L31" s="8" t="n">
        <v>200</v>
      </c>
      <c r="M31" s="167" t="n">
        <v>900</v>
      </c>
      <c r="N31" s="10" t="n">
        <f aca="false">L31*M31</f>
        <v>180000</v>
      </c>
    </row>
    <row r="32" s="11" customFormat="true" ht="26.25" hidden="false" customHeight="true" outlineLevel="0" collapsed="false">
      <c r="A32" s="140" t="n">
        <v>5</v>
      </c>
      <c r="B32" s="141" t="s">
        <v>91</v>
      </c>
      <c r="C32" s="141"/>
      <c r="D32" s="169" t="s">
        <v>55</v>
      </c>
      <c r="E32" s="142" t="n">
        <v>100</v>
      </c>
      <c r="F32" s="143" t="n">
        <v>6200</v>
      </c>
      <c r="G32" s="144" t="n">
        <f aca="false">E32*F32</f>
        <v>620000</v>
      </c>
      <c r="H32" s="141" t="s">
        <v>85</v>
      </c>
      <c r="J32" s="13" t="s">
        <v>24</v>
      </c>
      <c r="K32" s="8" t="s">
        <v>8</v>
      </c>
      <c r="L32" s="8" t="n">
        <v>10</v>
      </c>
      <c r="M32" s="167" t="n">
        <v>19000</v>
      </c>
      <c r="N32" s="10" t="n">
        <f aca="false">L32*M32</f>
        <v>190000</v>
      </c>
    </row>
    <row r="33" s="11" customFormat="true" ht="26.25" hidden="false" customHeight="true" outlineLevel="0" collapsed="false">
      <c r="A33" s="140" t="n">
        <v>6</v>
      </c>
      <c r="B33" s="141" t="s">
        <v>92</v>
      </c>
      <c r="C33" s="141"/>
      <c r="D33" s="169" t="s">
        <v>55</v>
      </c>
      <c r="E33" s="142" t="n">
        <v>2</v>
      </c>
      <c r="F33" s="143" t="n">
        <v>680000</v>
      </c>
      <c r="G33" s="144" t="n">
        <f aca="false">E33*F33</f>
        <v>1360000</v>
      </c>
      <c r="H33" s="141" t="s">
        <v>85</v>
      </c>
      <c r="J33" s="17" t="s">
        <v>25</v>
      </c>
      <c r="K33" s="8" t="s">
        <v>8</v>
      </c>
      <c r="L33" s="8" t="n">
        <v>1</v>
      </c>
      <c r="M33" s="167" t="n">
        <v>680000</v>
      </c>
      <c r="N33" s="10" t="n">
        <f aca="false">L33*M33</f>
        <v>680000</v>
      </c>
    </row>
    <row r="34" s="11" customFormat="true" ht="26.25" hidden="false" customHeight="true" outlineLevel="0" collapsed="false">
      <c r="A34" s="140" t="n">
        <v>7</v>
      </c>
      <c r="B34" s="158" t="s">
        <v>93</v>
      </c>
      <c r="C34" s="141"/>
      <c r="D34" s="169" t="s">
        <v>94</v>
      </c>
      <c r="E34" s="142" t="n">
        <v>10</v>
      </c>
      <c r="F34" s="143" t="n">
        <v>65000</v>
      </c>
      <c r="G34" s="144" t="n">
        <f aca="false">E34*F34</f>
        <v>650000</v>
      </c>
      <c r="H34" s="141" t="s">
        <v>85</v>
      </c>
      <c r="J34" s="17" t="s">
        <v>26</v>
      </c>
      <c r="K34" s="8" t="s">
        <v>8</v>
      </c>
      <c r="L34" s="8" t="n">
        <v>10</v>
      </c>
      <c r="M34" s="167" t="n">
        <v>150000</v>
      </c>
      <c r="N34" s="10" t="n">
        <f aca="false">L34*M34</f>
        <v>1500000</v>
      </c>
    </row>
    <row r="35" s="11" customFormat="true" ht="34.5" hidden="false" customHeight="true" outlineLevel="0" collapsed="false">
      <c r="A35" s="140" t="n">
        <v>8</v>
      </c>
      <c r="B35" s="158" t="s">
        <v>95</v>
      </c>
      <c r="C35" s="141"/>
      <c r="D35" s="141" t="s">
        <v>96</v>
      </c>
      <c r="E35" s="142" t="n">
        <v>50</v>
      </c>
      <c r="F35" s="143" t="n">
        <v>10000</v>
      </c>
      <c r="G35" s="144" t="n">
        <f aca="false">E35*F35</f>
        <v>500000</v>
      </c>
      <c r="H35" s="141" t="s">
        <v>85</v>
      </c>
      <c r="J35" s="13" t="s">
        <v>27</v>
      </c>
      <c r="K35" s="8" t="s">
        <v>8</v>
      </c>
      <c r="L35" s="8" t="n">
        <v>10</v>
      </c>
      <c r="M35" s="167" t="n">
        <v>20000</v>
      </c>
      <c r="N35" s="10" t="n">
        <f aca="false">L35*M35</f>
        <v>200000</v>
      </c>
    </row>
    <row r="36" s="11" customFormat="true" ht="26.25" hidden="false" customHeight="true" outlineLevel="0" collapsed="false">
      <c r="A36" s="140" t="n">
        <v>9</v>
      </c>
      <c r="B36" s="141" t="s">
        <v>97</v>
      </c>
      <c r="C36" s="141"/>
      <c r="D36" s="141" t="s">
        <v>66</v>
      </c>
      <c r="E36" s="142" t="n">
        <v>5</v>
      </c>
      <c r="F36" s="143" t="n">
        <v>380000</v>
      </c>
      <c r="G36" s="144" t="n">
        <f aca="false">E36*F36</f>
        <v>1900000</v>
      </c>
      <c r="H36" s="141" t="s">
        <v>85</v>
      </c>
      <c r="J36" s="13" t="s">
        <v>28</v>
      </c>
      <c r="K36" s="8" t="s">
        <v>8</v>
      </c>
      <c r="L36" s="8" t="n">
        <v>5</v>
      </c>
      <c r="M36" s="10" t="n">
        <v>290000</v>
      </c>
      <c r="N36" s="10" t="n">
        <f aca="false">L36*M36</f>
        <v>1450000</v>
      </c>
    </row>
    <row r="37" s="11" customFormat="true" ht="26.25" hidden="false" customHeight="true" outlineLevel="0" collapsed="false">
      <c r="A37" s="140" t="n">
        <v>10</v>
      </c>
      <c r="B37" s="141" t="s">
        <v>98</v>
      </c>
      <c r="C37" s="141"/>
      <c r="D37" s="141" t="s">
        <v>66</v>
      </c>
      <c r="E37" s="142" t="n">
        <v>5</v>
      </c>
      <c r="F37" s="143" t="n">
        <v>10000</v>
      </c>
      <c r="G37" s="144" t="n">
        <f aca="false">E37*F37</f>
        <v>50000</v>
      </c>
      <c r="H37" s="141" t="s">
        <v>85</v>
      </c>
      <c r="J37" s="13" t="s">
        <v>29</v>
      </c>
      <c r="K37" s="22" t="s">
        <v>8</v>
      </c>
      <c r="L37" s="22" t="n">
        <v>20</v>
      </c>
      <c r="M37" s="172" t="n">
        <v>25000</v>
      </c>
      <c r="N37" s="10" t="n">
        <f aca="false">L37*M37</f>
        <v>500000</v>
      </c>
    </row>
    <row r="38" s="11" customFormat="true" ht="26.25" hidden="false" customHeight="true" outlineLevel="0" collapsed="false">
      <c r="A38" s="140" t="n">
        <v>11</v>
      </c>
      <c r="B38" s="141" t="s">
        <v>99</v>
      </c>
      <c r="C38" s="141"/>
      <c r="D38" s="141" t="s">
        <v>100</v>
      </c>
      <c r="E38" s="142" t="n">
        <v>20</v>
      </c>
      <c r="F38" s="143" t="n">
        <v>12000</v>
      </c>
      <c r="G38" s="144" t="n">
        <f aca="false">E38*F38</f>
        <v>240000</v>
      </c>
      <c r="H38" s="141" t="s">
        <v>85</v>
      </c>
      <c r="J38" s="12" t="s">
        <v>9</v>
      </c>
      <c r="K38" s="8" t="s">
        <v>8</v>
      </c>
      <c r="L38" s="8" t="n">
        <v>30</v>
      </c>
      <c r="M38" s="167" t="n">
        <v>14000</v>
      </c>
      <c r="N38" s="10" t="n">
        <f aca="false">L38*M38</f>
        <v>420000</v>
      </c>
    </row>
    <row r="39" s="20" customFormat="true" ht="26.25" hidden="false" customHeight="true" outlineLevel="0" collapsed="false">
      <c r="A39" s="140" t="n">
        <v>12</v>
      </c>
      <c r="B39" s="141" t="s">
        <v>101</v>
      </c>
      <c r="C39" s="141"/>
      <c r="D39" s="141" t="s">
        <v>66</v>
      </c>
      <c r="E39" s="142" t="n">
        <v>20</v>
      </c>
      <c r="F39" s="143" t="n">
        <v>6000</v>
      </c>
      <c r="G39" s="144" t="n">
        <f aca="false">E39*F39</f>
        <v>120000</v>
      </c>
      <c r="H39" s="141" t="s">
        <v>85</v>
      </c>
      <c r="I39" s="31"/>
      <c r="J39" s="13" t="s">
        <v>22</v>
      </c>
      <c r="K39" s="8" t="s">
        <v>8</v>
      </c>
      <c r="L39" s="8" t="n">
        <v>45</v>
      </c>
      <c r="M39" s="167" t="n">
        <v>19000</v>
      </c>
      <c r="N39" s="10" t="n">
        <f aca="false">L39*M39</f>
        <v>855000</v>
      </c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</row>
    <row r="40" s="20" customFormat="true" ht="26.25" hidden="false" customHeight="true" outlineLevel="0" collapsed="false">
      <c r="A40" s="140" t="n">
        <v>13</v>
      </c>
      <c r="B40" s="141" t="s">
        <v>102</v>
      </c>
      <c r="C40" s="141"/>
      <c r="D40" s="141" t="s">
        <v>103</v>
      </c>
      <c r="E40" s="142" t="n">
        <v>1</v>
      </c>
      <c r="F40" s="143" t="n">
        <v>195000</v>
      </c>
      <c r="G40" s="144" t="n">
        <f aca="false">E40*F40</f>
        <v>195000</v>
      </c>
      <c r="H40" s="141" t="s">
        <v>85</v>
      </c>
      <c r="I40" s="31"/>
      <c r="J40" s="13" t="s">
        <v>30</v>
      </c>
      <c r="K40" s="173" t="s">
        <v>8</v>
      </c>
      <c r="L40" s="22" t="n">
        <v>10</v>
      </c>
      <c r="M40" s="172" t="n">
        <v>84700</v>
      </c>
      <c r="N40" s="10" t="n">
        <f aca="false">L40*M40</f>
        <v>847000</v>
      </c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</row>
    <row r="41" s="20" customFormat="true" ht="26.25" hidden="false" customHeight="true" outlineLevel="0" collapsed="false">
      <c r="A41" s="140" t="n">
        <v>14</v>
      </c>
      <c r="B41" s="141" t="s">
        <v>104</v>
      </c>
      <c r="C41" s="141"/>
      <c r="D41" s="141" t="s">
        <v>66</v>
      </c>
      <c r="E41" s="142" t="n">
        <v>2</v>
      </c>
      <c r="F41" s="143" t="n">
        <v>690000</v>
      </c>
      <c r="G41" s="144" t="n">
        <f aca="false">E41*F41</f>
        <v>1380000</v>
      </c>
      <c r="H41" s="141" t="s">
        <v>85</v>
      </c>
      <c r="I41" s="31"/>
      <c r="J41" s="19" t="s">
        <v>31</v>
      </c>
      <c r="K41" s="173" t="s">
        <v>8</v>
      </c>
      <c r="L41" s="22" t="n">
        <v>2</v>
      </c>
      <c r="M41" s="172" t="n">
        <v>690000</v>
      </c>
      <c r="N41" s="10" t="n">
        <f aca="false">L41*M41</f>
        <v>1380000</v>
      </c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</row>
    <row r="42" s="20" customFormat="true" ht="26.25" hidden="false" customHeight="true" outlineLevel="0" collapsed="false">
      <c r="A42" s="140" t="n">
        <v>15</v>
      </c>
      <c r="B42" s="141" t="s">
        <v>105</v>
      </c>
      <c r="C42" s="141"/>
      <c r="D42" s="141" t="s">
        <v>66</v>
      </c>
      <c r="E42" s="142" t="n">
        <v>1</v>
      </c>
      <c r="F42" s="143" t="n">
        <v>280000</v>
      </c>
      <c r="G42" s="144" t="n">
        <f aca="false">E42*F42</f>
        <v>280000</v>
      </c>
      <c r="H42" s="141" t="s">
        <v>85</v>
      </c>
      <c r="I42" s="31"/>
      <c r="J42" s="13" t="s">
        <v>32</v>
      </c>
      <c r="K42" s="173" t="s">
        <v>8</v>
      </c>
      <c r="L42" s="22" t="n">
        <v>2</v>
      </c>
      <c r="M42" s="172" t="n">
        <v>141000</v>
      </c>
      <c r="N42" s="10" t="n">
        <f aca="false">L42*M42</f>
        <v>282000</v>
      </c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</row>
    <row r="43" s="20" customFormat="true" ht="26.25" hidden="false" customHeight="true" outlineLevel="0" collapsed="false">
      <c r="A43" s="140" t="n">
        <v>16</v>
      </c>
      <c r="B43" s="141" t="s">
        <v>106</v>
      </c>
      <c r="C43" s="141"/>
      <c r="D43" s="141" t="s">
        <v>66</v>
      </c>
      <c r="E43" s="142" t="n">
        <v>5</v>
      </c>
      <c r="F43" s="143" t="n">
        <v>18000</v>
      </c>
      <c r="G43" s="144" t="n">
        <f aca="false">E43*F43</f>
        <v>90000</v>
      </c>
      <c r="H43" s="141" t="s">
        <v>85</v>
      </c>
      <c r="I43" s="31"/>
      <c r="J43" s="19" t="s">
        <v>33</v>
      </c>
      <c r="K43" s="173" t="s">
        <v>8</v>
      </c>
      <c r="L43" s="22" t="n">
        <v>5</v>
      </c>
      <c r="M43" s="172" t="n">
        <v>72000</v>
      </c>
      <c r="N43" s="10" t="n">
        <f aca="false">L43*M43</f>
        <v>360000</v>
      </c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</row>
    <row r="44" s="20" customFormat="true" ht="26.25" hidden="false" customHeight="true" outlineLevel="0" collapsed="false">
      <c r="A44" s="140" t="n">
        <v>17</v>
      </c>
      <c r="B44" s="141" t="s">
        <v>107</v>
      </c>
      <c r="C44" s="141"/>
      <c r="D44" s="141" t="s">
        <v>66</v>
      </c>
      <c r="E44" s="142" t="n">
        <v>5</v>
      </c>
      <c r="F44" s="143" t="n">
        <v>18000</v>
      </c>
      <c r="G44" s="144" t="n">
        <f aca="false">E44*F44</f>
        <v>90000</v>
      </c>
      <c r="H44" s="141" t="s">
        <v>85</v>
      </c>
      <c r="I44" s="31"/>
      <c r="J44" s="19" t="s">
        <v>33</v>
      </c>
      <c r="K44" s="173" t="s">
        <v>8</v>
      </c>
      <c r="L44" s="22" t="n">
        <v>5</v>
      </c>
      <c r="M44" s="172" t="n">
        <v>72000</v>
      </c>
      <c r="N44" s="10" t="n">
        <f aca="false">L44*M44</f>
        <v>360000</v>
      </c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</row>
    <row r="45" s="20" customFormat="true" ht="26.25" hidden="false" customHeight="true" outlineLevel="0" collapsed="false">
      <c r="A45" s="140" t="n">
        <v>18</v>
      </c>
      <c r="B45" s="141" t="s">
        <v>108</v>
      </c>
      <c r="C45" s="141"/>
      <c r="D45" s="141" t="s">
        <v>100</v>
      </c>
      <c r="E45" s="142" t="n">
        <v>100</v>
      </c>
      <c r="F45" s="174" t="n">
        <v>3500</v>
      </c>
      <c r="G45" s="144" t="n">
        <f aca="false">E45*F45</f>
        <v>350000</v>
      </c>
      <c r="H45" s="141" t="s">
        <v>85</v>
      </c>
      <c r="I45" s="31"/>
      <c r="J45" s="14" t="s">
        <v>34</v>
      </c>
      <c r="K45" s="173" t="s">
        <v>35</v>
      </c>
      <c r="L45" s="22" t="n">
        <v>1</v>
      </c>
      <c r="M45" s="172" t="n">
        <v>350000</v>
      </c>
      <c r="N45" s="10" t="n">
        <f aca="false">L45*M45</f>
        <v>350000</v>
      </c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</row>
    <row r="46" s="20" customFormat="true" ht="26.25" hidden="false" customHeight="true" outlineLevel="0" collapsed="false">
      <c r="A46" s="140" t="n">
        <v>19</v>
      </c>
      <c r="B46" s="141" t="s">
        <v>109</v>
      </c>
      <c r="C46" s="141"/>
      <c r="D46" s="141" t="s">
        <v>66</v>
      </c>
      <c r="E46" s="142" t="n">
        <v>50</v>
      </c>
      <c r="F46" s="143" t="n">
        <v>23000</v>
      </c>
      <c r="G46" s="144" t="n">
        <f aca="false">E46*F46</f>
        <v>1150000</v>
      </c>
      <c r="H46" s="141" t="s">
        <v>85</v>
      </c>
      <c r="I46" s="31"/>
      <c r="J46" s="13" t="s">
        <v>36</v>
      </c>
      <c r="K46" s="173" t="s">
        <v>8</v>
      </c>
      <c r="L46" s="22" t="n">
        <v>5</v>
      </c>
      <c r="M46" s="172" t="n">
        <v>39000</v>
      </c>
      <c r="N46" s="10" t="n">
        <f aca="false">L46*M46</f>
        <v>195000</v>
      </c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1"/>
    </row>
    <row r="47" s="20" customFormat="true" ht="26.25" hidden="false" customHeight="true" outlineLevel="0" collapsed="false">
      <c r="A47" s="140" t="n">
        <v>20</v>
      </c>
      <c r="B47" s="141" t="s">
        <v>110</v>
      </c>
      <c r="C47" s="141"/>
      <c r="D47" s="141" t="s">
        <v>66</v>
      </c>
      <c r="E47" s="142" t="n">
        <v>5</v>
      </c>
      <c r="F47" s="143" t="n">
        <v>290000</v>
      </c>
      <c r="G47" s="144" t="n">
        <f aca="false">E47*F47</f>
        <v>1450000</v>
      </c>
      <c r="H47" s="141" t="s">
        <v>85</v>
      </c>
      <c r="I47" s="31"/>
      <c r="J47" s="19" t="s">
        <v>37</v>
      </c>
      <c r="K47" s="173" t="s">
        <v>8</v>
      </c>
      <c r="L47" s="173" t="n">
        <v>5</v>
      </c>
      <c r="M47" s="172" t="n">
        <v>90000</v>
      </c>
      <c r="N47" s="10" t="n">
        <f aca="false">L47*M47</f>
        <v>450000</v>
      </c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</row>
    <row r="48" s="20" customFormat="true" ht="26.25" hidden="false" customHeight="true" outlineLevel="0" collapsed="false">
      <c r="A48" s="140" t="n">
        <v>21</v>
      </c>
      <c r="B48" s="141" t="s">
        <v>111</v>
      </c>
      <c r="C48" s="141"/>
      <c r="D48" s="141" t="s">
        <v>112</v>
      </c>
      <c r="E48" s="142" t="n">
        <v>5</v>
      </c>
      <c r="F48" s="143" t="n">
        <v>68000</v>
      </c>
      <c r="G48" s="144" t="n">
        <f aca="false">E48*F48</f>
        <v>340000</v>
      </c>
      <c r="H48" s="141" t="s">
        <v>85</v>
      </c>
      <c r="I48" s="31"/>
      <c r="J48" s="19" t="s">
        <v>37</v>
      </c>
      <c r="K48" s="173" t="s">
        <v>8</v>
      </c>
      <c r="L48" s="173" t="n">
        <v>5</v>
      </c>
      <c r="M48" s="172" t="n">
        <v>90000</v>
      </c>
      <c r="N48" s="10" t="n">
        <f aca="false">L48*M48</f>
        <v>450000</v>
      </c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1"/>
    </row>
    <row r="49" s="178" customFormat="true" ht="26.25" hidden="false" customHeight="true" outlineLevel="0" collapsed="false">
      <c r="A49" s="175"/>
      <c r="B49" s="146"/>
      <c r="C49" s="146"/>
      <c r="D49" s="146"/>
      <c r="E49" s="147"/>
      <c r="F49" s="148"/>
      <c r="G49" s="176" t="n">
        <f aca="false">SUBTOTAL(9,G28:G48)</f>
        <v>12385000</v>
      </c>
      <c r="H49" s="146"/>
      <c r="I49" s="156"/>
      <c r="J49" s="177"/>
      <c r="K49" s="177"/>
      <c r="L49" s="177"/>
      <c r="M49" s="177"/>
      <c r="N49" s="149" t="n">
        <f aca="false">SUBTOTAL(9,N28:N48)</f>
        <v>12377000</v>
      </c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31"/>
    </row>
    <row r="50" s="31" customFormat="true" ht="26.25" hidden="false" customHeight="true" outlineLevel="0" collapsed="false">
      <c r="A50" s="140" t="n">
        <v>1</v>
      </c>
      <c r="B50" s="179" t="s">
        <v>113</v>
      </c>
      <c r="C50" s="141"/>
      <c r="D50" s="141" t="s">
        <v>66</v>
      </c>
      <c r="E50" s="142" t="n">
        <v>2</v>
      </c>
      <c r="F50" s="143" t="n">
        <v>195000</v>
      </c>
      <c r="G50" s="144" t="n">
        <f aca="false">E50*F50</f>
        <v>390000</v>
      </c>
      <c r="H50" s="141" t="s">
        <v>114</v>
      </c>
      <c r="J50" s="13" t="s">
        <v>24</v>
      </c>
      <c r="K50" s="8" t="s">
        <v>8</v>
      </c>
      <c r="L50" s="8" t="n">
        <v>20</v>
      </c>
      <c r="M50" s="167" t="n">
        <v>19000</v>
      </c>
      <c r="N50" s="144" t="n">
        <f aca="false">L50*M50</f>
        <v>380000</v>
      </c>
    </row>
    <row r="51" s="178" customFormat="true" ht="26.25" hidden="false" customHeight="true" outlineLevel="0" collapsed="false">
      <c r="A51" s="145"/>
      <c r="B51" s="146"/>
      <c r="C51" s="146"/>
      <c r="D51" s="146"/>
      <c r="E51" s="147"/>
      <c r="F51" s="159"/>
      <c r="G51" s="149" t="n">
        <f aca="false">SUBTOTAL(9,G50)</f>
        <v>390000</v>
      </c>
      <c r="H51" s="146"/>
      <c r="I51" s="156"/>
      <c r="J51" s="177"/>
      <c r="K51" s="177"/>
      <c r="L51" s="177"/>
      <c r="M51" s="177"/>
      <c r="N51" s="149" t="n">
        <f aca="false">SUBTOTAL(9,N50)</f>
        <v>380000</v>
      </c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</row>
    <row r="52" s="31" customFormat="true" ht="26.25" hidden="false" customHeight="true" outlineLevel="0" collapsed="false">
      <c r="A52" s="140" t="n">
        <v>1</v>
      </c>
      <c r="B52" s="141" t="s">
        <v>116</v>
      </c>
      <c r="C52" s="141"/>
      <c r="D52" s="141" t="s">
        <v>117</v>
      </c>
      <c r="E52" s="142" t="n">
        <v>2</v>
      </c>
      <c r="F52" s="143" t="n">
        <v>235000</v>
      </c>
      <c r="G52" s="144" t="n">
        <f aca="false">E52*F52</f>
        <v>470000</v>
      </c>
      <c r="H52" s="141" t="s">
        <v>118</v>
      </c>
      <c r="J52" s="14" t="s">
        <v>38</v>
      </c>
      <c r="K52" s="22" t="s">
        <v>8</v>
      </c>
      <c r="L52" s="22" t="n">
        <v>2</v>
      </c>
      <c r="M52" s="180" t="n">
        <v>235000</v>
      </c>
      <c r="N52" s="144" t="n">
        <f aca="false">L52*M52</f>
        <v>470000</v>
      </c>
    </row>
    <row r="53" s="178" customFormat="true" ht="26.25" hidden="false" customHeight="true" outlineLevel="0" collapsed="false">
      <c r="A53" s="145"/>
      <c r="B53" s="146"/>
      <c r="C53" s="146"/>
      <c r="D53" s="146"/>
      <c r="E53" s="147"/>
      <c r="F53" s="159"/>
      <c r="G53" s="149" t="n">
        <f aca="false">SUBTOTAL(9,G52)</f>
        <v>470000</v>
      </c>
      <c r="H53" s="146"/>
      <c r="I53" s="156"/>
      <c r="J53" s="177"/>
      <c r="K53" s="181"/>
      <c r="L53" s="181"/>
      <c r="M53" s="182"/>
      <c r="N53" s="149" t="n">
        <f aca="false">SUBTOTAL(9,N52)</f>
        <v>470000</v>
      </c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</row>
    <row r="54" s="31" customFormat="true" ht="26.25" hidden="false" customHeight="true" outlineLevel="0" collapsed="false">
      <c r="A54" s="140" t="n">
        <v>1</v>
      </c>
      <c r="B54" s="141" t="s">
        <v>120</v>
      </c>
      <c r="C54" s="141"/>
      <c r="D54" s="141" t="s">
        <v>66</v>
      </c>
      <c r="E54" s="142" t="n">
        <v>20</v>
      </c>
      <c r="F54" s="143" t="n">
        <v>62000</v>
      </c>
      <c r="G54" s="144" t="n">
        <f aca="false">E54*F54</f>
        <v>1240000</v>
      </c>
      <c r="H54" s="141" t="s">
        <v>121</v>
      </c>
      <c r="J54" s="13" t="s">
        <v>29</v>
      </c>
      <c r="K54" s="22" t="s">
        <v>8</v>
      </c>
      <c r="L54" s="22" t="n">
        <v>20</v>
      </c>
      <c r="M54" s="180" t="n">
        <v>25000</v>
      </c>
      <c r="N54" s="144" t="n">
        <f aca="false">L54*M54</f>
        <v>500000</v>
      </c>
    </row>
    <row r="55" s="31" customFormat="true" ht="26.25" hidden="false" customHeight="true" outlineLevel="0" collapsed="false">
      <c r="A55" s="140" t="n">
        <v>2</v>
      </c>
      <c r="B55" s="141" t="s">
        <v>123</v>
      </c>
      <c r="C55" s="141"/>
      <c r="D55" s="141" t="s">
        <v>66</v>
      </c>
      <c r="E55" s="142" t="n">
        <v>50</v>
      </c>
      <c r="F55" s="143" t="n">
        <v>24000</v>
      </c>
      <c r="G55" s="144" t="n">
        <f aca="false">E55*F55</f>
        <v>1200000</v>
      </c>
      <c r="H55" s="141" t="s">
        <v>121</v>
      </c>
      <c r="J55" s="21" t="s">
        <v>42</v>
      </c>
      <c r="K55" s="22" t="s">
        <v>8</v>
      </c>
      <c r="L55" s="22" t="n">
        <v>50</v>
      </c>
      <c r="M55" s="180" t="n">
        <v>24000</v>
      </c>
      <c r="N55" s="144" t="n">
        <f aca="false">L55*M55</f>
        <v>1200000</v>
      </c>
    </row>
    <row r="56" s="31" customFormat="true" ht="26.25" hidden="false" customHeight="true" outlineLevel="0" collapsed="false">
      <c r="A56" s="140" t="n">
        <v>3</v>
      </c>
      <c r="B56" s="141" t="s">
        <v>125</v>
      </c>
      <c r="C56" s="141"/>
      <c r="D56" s="141" t="s">
        <v>66</v>
      </c>
      <c r="E56" s="142" t="n">
        <v>30</v>
      </c>
      <c r="F56" s="143" t="n">
        <v>38000</v>
      </c>
      <c r="G56" s="144" t="n">
        <f aca="false">E56*F56</f>
        <v>1140000</v>
      </c>
      <c r="H56" s="141" t="s">
        <v>121</v>
      </c>
      <c r="J56" s="13" t="s">
        <v>40</v>
      </c>
      <c r="K56" s="22" t="s">
        <v>8</v>
      </c>
      <c r="L56" s="22" t="n">
        <v>41</v>
      </c>
      <c r="M56" s="180" t="n">
        <v>48000</v>
      </c>
      <c r="N56" s="144" t="n">
        <f aca="false">L56*M56</f>
        <v>1968000</v>
      </c>
    </row>
    <row r="57" s="178" customFormat="true" ht="26.25" hidden="false" customHeight="true" outlineLevel="0" collapsed="false">
      <c r="A57" s="175"/>
      <c r="B57" s="146"/>
      <c r="C57" s="146"/>
      <c r="D57" s="146"/>
      <c r="E57" s="147"/>
      <c r="F57" s="146"/>
      <c r="G57" s="149" t="n">
        <f aca="false">SUBTOTAL(9,G54:G56)</f>
        <v>3580000</v>
      </c>
      <c r="H57" s="146"/>
      <c r="I57" s="156"/>
      <c r="J57" s="177"/>
      <c r="K57" s="181"/>
      <c r="L57" s="181"/>
      <c r="M57" s="182"/>
      <c r="N57" s="149" t="n">
        <f aca="false">SUBTOTAL(9,N54:N56)</f>
        <v>3668000</v>
      </c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</row>
    <row r="58" s="31" customFormat="true" ht="26.25" hidden="false" customHeight="true" outlineLevel="0" collapsed="false">
      <c r="A58" s="140" t="n">
        <v>1</v>
      </c>
      <c r="B58" s="141" t="s">
        <v>126</v>
      </c>
      <c r="C58" s="141"/>
      <c r="D58" s="141" t="s">
        <v>55</v>
      </c>
      <c r="E58" s="142" t="n">
        <v>1</v>
      </c>
      <c r="F58" s="143" t="n">
        <v>1300000</v>
      </c>
      <c r="G58" s="144" t="n">
        <f aca="false">E58*F58</f>
        <v>1300000</v>
      </c>
      <c r="H58" s="141" t="s">
        <v>127</v>
      </c>
      <c r="J58" s="21" t="s">
        <v>41</v>
      </c>
      <c r="K58" s="22" t="s">
        <v>8</v>
      </c>
      <c r="L58" s="22" t="n">
        <v>1</v>
      </c>
      <c r="M58" s="180" t="n">
        <v>1300000</v>
      </c>
      <c r="N58" s="144" t="n">
        <f aca="false">L58*M58</f>
        <v>1300000</v>
      </c>
    </row>
    <row r="59" s="178" customFormat="true" ht="26.25" hidden="false" customHeight="true" outlineLevel="0" collapsed="false">
      <c r="A59" s="183"/>
      <c r="B59" s="184"/>
      <c r="C59" s="184"/>
      <c r="D59" s="184"/>
      <c r="E59" s="185"/>
      <c r="F59" s="186"/>
      <c r="G59" s="149" t="n">
        <f aca="false">SUBTOTAL(9,G58)</f>
        <v>1300000</v>
      </c>
      <c r="H59" s="187"/>
      <c r="I59" s="156"/>
      <c r="J59" s="177"/>
      <c r="K59" s="177"/>
      <c r="L59" s="177"/>
      <c r="M59" s="177"/>
      <c r="N59" s="149" t="n">
        <f aca="false">SUBTOTAL(9,N58)</f>
        <v>1300000</v>
      </c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1"/>
    </row>
    <row r="60" s="31" customFormat="true" ht="26.25" hidden="false" customHeight="true" outlineLevel="0" collapsed="false">
      <c r="A60" s="188" t="n">
        <v>1</v>
      </c>
      <c r="B60" s="189" t="s">
        <v>129</v>
      </c>
      <c r="C60" s="189"/>
      <c r="D60" s="189" t="s">
        <v>8</v>
      </c>
      <c r="E60" s="190" t="n">
        <v>20</v>
      </c>
      <c r="F60" s="191" t="n">
        <v>62000</v>
      </c>
      <c r="G60" s="192" t="n">
        <f aca="false">E60*F60</f>
        <v>1240000</v>
      </c>
      <c r="H60" s="141" t="s">
        <v>130</v>
      </c>
      <c r="J60" s="193" t="s">
        <v>36</v>
      </c>
      <c r="K60" s="173" t="s">
        <v>8</v>
      </c>
      <c r="L60" s="173" t="n">
        <v>30</v>
      </c>
      <c r="M60" s="194" t="n">
        <v>39000</v>
      </c>
      <c r="N60" s="195" t="n">
        <f aca="false">L60*M60</f>
        <v>1170000</v>
      </c>
    </row>
    <row r="61" s="31" customFormat="true" ht="26.25" hidden="false" customHeight="true" outlineLevel="0" collapsed="false">
      <c r="A61" s="188" t="n">
        <v>2</v>
      </c>
      <c r="B61" s="189" t="s">
        <v>132</v>
      </c>
      <c r="C61" s="189"/>
      <c r="D61" s="189" t="s">
        <v>8</v>
      </c>
      <c r="E61" s="190" t="n">
        <v>50</v>
      </c>
      <c r="F61" s="191" t="n">
        <v>24000</v>
      </c>
      <c r="G61" s="192" t="n">
        <f aca="false">E61*F61</f>
        <v>1200000</v>
      </c>
      <c r="H61" s="141" t="s">
        <v>130</v>
      </c>
      <c r="J61" s="21" t="s">
        <v>42</v>
      </c>
      <c r="K61" s="22" t="s">
        <v>8</v>
      </c>
      <c r="L61" s="22" t="n">
        <v>50</v>
      </c>
      <c r="M61" s="23" t="n">
        <v>24000</v>
      </c>
      <c r="N61" s="195" t="n">
        <f aca="false">L61*M61</f>
        <v>1200000</v>
      </c>
    </row>
    <row r="62" s="31" customFormat="true" ht="26.25" hidden="false" customHeight="true" outlineLevel="0" collapsed="false">
      <c r="A62" s="188" t="n">
        <v>3</v>
      </c>
      <c r="B62" s="196" t="s">
        <v>133</v>
      </c>
      <c r="C62" s="196"/>
      <c r="D62" s="189" t="s">
        <v>8</v>
      </c>
      <c r="E62" s="197" t="n">
        <v>30</v>
      </c>
      <c r="F62" s="191" t="n">
        <v>50000</v>
      </c>
      <c r="G62" s="192" t="n">
        <f aca="false">E62*F62</f>
        <v>1500000</v>
      </c>
      <c r="H62" s="141" t="s">
        <v>130</v>
      </c>
      <c r="J62" s="21" t="s">
        <v>43</v>
      </c>
      <c r="K62" s="22" t="s">
        <v>8</v>
      </c>
      <c r="L62" s="22" t="n">
        <v>30</v>
      </c>
      <c r="M62" s="24" t="n">
        <v>50000</v>
      </c>
      <c r="N62" s="195" t="n">
        <f aca="false">L62*M62</f>
        <v>1500000</v>
      </c>
    </row>
    <row r="63" s="178" customFormat="true" ht="26.25" hidden="false" customHeight="true" outlineLevel="0" collapsed="false">
      <c r="A63" s="198"/>
      <c r="B63" s="187"/>
      <c r="C63" s="187"/>
      <c r="D63" s="187"/>
      <c r="E63" s="199"/>
      <c r="F63" s="200"/>
      <c r="G63" s="201" t="n">
        <f aca="false">SUBTOTAL(9,G60:G62)</f>
        <v>3940000</v>
      </c>
      <c r="H63" s="187"/>
      <c r="I63" s="156"/>
      <c r="J63" s="202"/>
      <c r="K63" s="202"/>
      <c r="L63" s="202"/>
      <c r="M63" s="202"/>
      <c r="N63" s="149" t="n">
        <f aca="false">SUBTOTAL(9,N60:N62)</f>
        <v>3870000</v>
      </c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</row>
    <row r="64" s="20" customFormat="true" ht="24.75" hidden="false" customHeight="true" outlineLevel="0" collapsed="false">
      <c r="A64" s="203"/>
      <c r="B64" s="204" t="s">
        <v>134</v>
      </c>
      <c r="C64" s="203"/>
      <c r="D64" s="205"/>
      <c r="E64" s="205"/>
      <c r="F64" s="206"/>
      <c r="G64" s="207" t="n">
        <f aca="false">SUBTOTAL(9,G4:G63)</f>
        <v>56400000</v>
      </c>
      <c r="H64" s="208"/>
      <c r="I64" s="31"/>
      <c r="J64" s="204" t="s">
        <v>134</v>
      </c>
      <c r="K64" s="209"/>
      <c r="L64" s="209"/>
      <c r="M64" s="209"/>
      <c r="N64" s="28" t="n">
        <f aca="false">SUBTOTAL(9,N4:N63)</f>
        <v>56400000</v>
      </c>
      <c r="O64" s="210" t="n">
        <f aca="false">G64-N64</f>
        <v>0</v>
      </c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  <c r="AU64" s="31"/>
    </row>
    <row r="65" s="20" customFormat="true" ht="15.75" hidden="false" customHeight="true" outlineLevel="0" collapsed="false">
      <c r="B65" s="211"/>
      <c r="D65" s="212"/>
      <c r="E65" s="212"/>
      <c r="F65" s="29"/>
      <c r="G65" s="29"/>
      <c r="H65" s="134"/>
      <c r="I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1"/>
    </row>
    <row r="66" s="20" customFormat="true" ht="15.75" hidden="false" customHeight="true" outlineLevel="0" collapsed="false">
      <c r="B66" s="211"/>
      <c r="D66" s="212"/>
      <c r="E66" s="212"/>
      <c r="F66" s="29"/>
      <c r="G66" s="29"/>
      <c r="H66" s="134"/>
      <c r="I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1"/>
    </row>
    <row r="67" s="20" customFormat="true" ht="15.75" hidden="false" customHeight="true" outlineLevel="0" collapsed="false">
      <c r="B67" s="211"/>
      <c r="D67" s="212"/>
      <c r="E67" s="212"/>
      <c r="F67" s="29"/>
      <c r="G67" s="29"/>
      <c r="H67" s="134"/>
      <c r="I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1"/>
    </row>
    <row r="68" s="20" customFormat="true" ht="15.75" hidden="false" customHeight="true" outlineLevel="0" collapsed="false">
      <c r="B68" s="211"/>
      <c r="D68" s="212"/>
      <c r="E68" s="212"/>
      <c r="F68" s="29"/>
      <c r="G68" s="29"/>
      <c r="H68" s="134"/>
      <c r="I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1"/>
    </row>
    <row r="69" s="20" customFormat="true" ht="15.75" hidden="false" customHeight="true" outlineLevel="0" collapsed="false">
      <c r="B69" s="211"/>
      <c r="D69" s="212"/>
      <c r="E69" s="212"/>
      <c r="F69" s="29"/>
      <c r="G69" s="29"/>
      <c r="H69" s="134"/>
      <c r="I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1"/>
    </row>
    <row r="70" s="20" customFormat="true" ht="15.75" hidden="false" customHeight="true" outlineLevel="0" collapsed="false">
      <c r="B70" s="211"/>
      <c r="D70" s="212"/>
      <c r="E70" s="212"/>
      <c r="F70" s="29"/>
      <c r="G70" s="29"/>
      <c r="H70" s="134"/>
      <c r="I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1"/>
    </row>
    <row r="71" s="20" customFormat="true" ht="15.75" hidden="false" customHeight="true" outlineLevel="0" collapsed="false">
      <c r="B71" s="211"/>
      <c r="D71" s="212"/>
      <c r="E71" s="212"/>
      <c r="F71" s="29"/>
      <c r="G71" s="29"/>
      <c r="H71" s="134"/>
      <c r="I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1"/>
    </row>
    <row r="72" s="20" customFormat="true" ht="15.75" hidden="false" customHeight="true" outlineLevel="0" collapsed="false">
      <c r="B72" s="211"/>
      <c r="D72" s="212"/>
      <c r="E72" s="212"/>
      <c r="F72" s="29"/>
      <c r="G72" s="29"/>
      <c r="H72" s="134"/>
      <c r="I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  <c r="AU72" s="31"/>
    </row>
    <row r="73" s="20" customFormat="true" ht="15.75" hidden="false" customHeight="true" outlineLevel="0" collapsed="false">
      <c r="B73" s="211"/>
      <c r="D73" s="212"/>
      <c r="E73" s="212"/>
      <c r="F73" s="29"/>
      <c r="G73" s="29"/>
      <c r="H73" s="134"/>
      <c r="I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  <c r="AU73" s="31"/>
    </row>
    <row r="74" s="20" customFormat="true" ht="15.75" hidden="false" customHeight="true" outlineLevel="0" collapsed="false">
      <c r="B74" s="211"/>
      <c r="D74" s="212"/>
      <c r="E74" s="212"/>
      <c r="F74" s="29"/>
      <c r="G74" s="29"/>
      <c r="H74" s="134"/>
      <c r="I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31"/>
    </row>
    <row r="75" s="20" customFormat="true" ht="15.75" hidden="false" customHeight="true" outlineLevel="0" collapsed="false">
      <c r="B75" s="211"/>
      <c r="D75" s="212"/>
      <c r="E75" s="212"/>
      <c r="F75" s="29"/>
      <c r="G75" s="29"/>
      <c r="H75" s="134"/>
      <c r="I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  <c r="AU75" s="31"/>
    </row>
    <row r="76" s="20" customFormat="true" ht="15.75" hidden="false" customHeight="true" outlineLevel="0" collapsed="false">
      <c r="B76" s="211"/>
      <c r="D76" s="212"/>
      <c r="E76" s="212"/>
      <c r="F76" s="29"/>
      <c r="G76" s="29"/>
      <c r="H76" s="134"/>
      <c r="I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  <c r="AU76" s="31"/>
    </row>
    <row r="77" s="20" customFormat="true" ht="15.75" hidden="false" customHeight="true" outlineLevel="0" collapsed="false">
      <c r="B77" s="211"/>
      <c r="D77" s="212"/>
      <c r="E77" s="212"/>
      <c r="F77" s="29"/>
      <c r="G77" s="29"/>
      <c r="H77" s="134"/>
      <c r="I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31"/>
    </row>
    <row r="78" s="20" customFormat="true" ht="15.75" hidden="false" customHeight="true" outlineLevel="0" collapsed="false">
      <c r="B78" s="211"/>
      <c r="D78" s="212"/>
      <c r="E78" s="212"/>
      <c r="F78" s="29"/>
      <c r="G78" s="29"/>
      <c r="H78" s="134"/>
      <c r="I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  <c r="AU78" s="31"/>
    </row>
    <row r="79" s="20" customFormat="true" ht="15.75" hidden="false" customHeight="true" outlineLevel="0" collapsed="false">
      <c r="B79" s="211"/>
      <c r="D79" s="212"/>
      <c r="E79" s="212"/>
      <c r="F79" s="29"/>
      <c r="G79" s="29"/>
      <c r="H79" s="134"/>
      <c r="I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  <c r="AU79" s="31"/>
    </row>
    <row r="80" s="20" customFormat="true" ht="15.75" hidden="false" customHeight="true" outlineLevel="0" collapsed="false">
      <c r="B80" s="211"/>
      <c r="D80" s="212"/>
      <c r="E80" s="212"/>
      <c r="F80" s="29"/>
      <c r="G80" s="29"/>
      <c r="H80" s="134"/>
      <c r="I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  <c r="AU80" s="31"/>
    </row>
    <row r="81" s="20" customFormat="true" ht="15.75" hidden="false" customHeight="true" outlineLevel="0" collapsed="false">
      <c r="B81" s="211"/>
      <c r="D81" s="212"/>
      <c r="E81" s="212"/>
      <c r="F81" s="29"/>
      <c r="G81" s="29"/>
      <c r="H81" s="134"/>
      <c r="I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31"/>
    </row>
    <row r="82" s="20" customFormat="true" ht="15.75" hidden="false" customHeight="true" outlineLevel="0" collapsed="false">
      <c r="B82" s="211"/>
      <c r="D82" s="212"/>
      <c r="E82" s="212"/>
      <c r="F82" s="29"/>
      <c r="G82" s="29"/>
      <c r="H82" s="134"/>
      <c r="I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  <c r="AU82" s="31"/>
    </row>
    <row r="83" s="20" customFormat="true" ht="15.75" hidden="false" customHeight="true" outlineLevel="0" collapsed="false">
      <c r="B83" s="211"/>
      <c r="D83" s="212"/>
      <c r="E83" s="212"/>
      <c r="F83" s="29"/>
      <c r="G83" s="29"/>
      <c r="H83" s="134"/>
      <c r="I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  <c r="AU83" s="31"/>
    </row>
    <row r="84" s="20" customFormat="true" ht="15.75" hidden="false" customHeight="true" outlineLevel="0" collapsed="false">
      <c r="B84" s="211"/>
      <c r="D84" s="212"/>
      <c r="E84" s="212"/>
      <c r="F84" s="29"/>
      <c r="G84" s="29"/>
      <c r="H84" s="134"/>
      <c r="I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  <c r="AU84" s="31"/>
    </row>
    <row r="85" s="20" customFormat="true" ht="15.75" hidden="false" customHeight="true" outlineLevel="0" collapsed="false">
      <c r="B85" s="211"/>
      <c r="D85" s="212"/>
      <c r="E85" s="212"/>
      <c r="F85" s="29"/>
      <c r="G85" s="29"/>
      <c r="H85" s="134"/>
      <c r="I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  <c r="AU85" s="31"/>
    </row>
    <row r="86" s="20" customFormat="true" ht="15.75" hidden="false" customHeight="true" outlineLevel="0" collapsed="false">
      <c r="B86" s="211"/>
      <c r="D86" s="212"/>
      <c r="E86" s="212"/>
      <c r="F86" s="29"/>
      <c r="G86" s="29"/>
      <c r="H86" s="134"/>
      <c r="I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  <c r="AU86" s="31"/>
    </row>
    <row r="87" s="20" customFormat="true" ht="15.75" hidden="false" customHeight="true" outlineLevel="0" collapsed="false">
      <c r="B87" s="211"/>
      <c r="D87" s="212"/>
      <c r="E87" s="212"/>
      <c r="F87" s="29"/>
      <c r="G87" s="29"/>
      <c r="H87" s="134"/>
      <c r="I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  <c r="AU87" s="31"/>
    </row>
    <row r="88" s="20" customFormat="true" ht="15.75" hidden="false" customHeight="true" outlineLevel="0" collapsed="false">
      <c r="B88" s="211"/>
      <c r="D88" s="212"/>
      <c r="E88" s="212"/>
      <c r="F88" s="29"/>
      <c r="G88" s="29"/>
      <c r="H88" s="134"/>
      <c r="I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  <c r="AU88" s="31"/>
    </row>
    <row r="89" s="20" customFormat="true" ht="15.75" hidden="false" customHeight="true" outlineLevel="0" collapsed="false">
      <c r="B89" s="211"/>
      <c r="D89" s="212"/>
      <c r="E89" s="212"/>
      <c r="F89" s="29"/>
      <c r="G89" s="29"/>
      <c r="H89" s="134"/>
      <c r="I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  <c r="AU89" s="31"/>
    </row>
    <row r="90" s="20" customFormat="true" ht="15.75" hidden="false" customHeight="true" outlineLevel="0" collapsed="false">
      <c r="B90" s="211"/>
      <c r="D90" s="212"/>
      <c r="E90" s="212"/>
      <c r="F90" s="29"/>
      <c r="G90" s="29"/>
      <c r="H90" s="134"/>
      <c r="I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  <c r="AU90" s="31"/>
    </row>
    <row r="91" s="20" customFormat="true" ht="15.75" hidden="false" customHeight="true" outlineLevel="0" collapsed="false">
      <c r="B91" s="211"/>
      <c r="D91" s="212"/>
      <c r="E91" s="212"/>
      <c r="F91" s="29"/>
      <c r="G91" s="29"/>
      <c r="H91" s="134"/>
      <c r="I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  <c r="AU91" s="31"/>
    </row>
    <row r="92" s="20" customFormat="true" ht="15.75" hidden="false" customHeight="true" outlineLevel="0" collapsed="false">
      <c r="B92" s="211"/>
      <c r="D92" s="212"/>
      <c r="E92" s="212"/>
      <c r="F92" s="29"/>
      <c r="G92" s="29"/>
      <c r="H92" s="134"/>
      <c r="I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  <c r="AU92" s="31"/>
    </row>
    <row r="93" s="20" customFormat="true" ht="15.75" hidden="false" customHeight="true" outlineLevel="0" collapsed="false">
      <c r="B93" s="211"/>
      <c r="D93" s="212"/>
      <c r="E93" s="212"/>
      <c r="F93" s="29"/>
      <c r="G93" s="29"/>
      <c r="H93" s="134"/>
      <c r="I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  <c r="AU93" s="31"/>
    </row>
    <row r="94" s="20" customFormat="true" ht="15.75" hidden="false" customHeight="true" outlineLevel="0" collapsed="false">
      <c r="B94" s="211"/>
      <c r="D94" s="212"/>
      <c r="E94" s="212"/>
      <c r="F94" s="29"/>
      <c r="G94" s="29"/>
      <c r="H94" s="134"/>
      <c r="I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  <c r="AU94" s="31"/>
    </row>
    <row r="95" s="20" customFormat="true" ht="15.75" hidden="false" customHeight="true" outlineLevel="0" collapsed="false">
      <c r="B95" s="211"/>
      <c r="D95" s="212"/>
      <c r="E95" s="212"/>
      <c r="F95" s="29"/>
      <c r="G95" s="29"/>
      <c r="H95" s="134"/>
      <c r="I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  <c r="AU95" s="31"/>
    </row>
    <row r="96" s="20" customFormat="true" ht="15.75" hidden="false" customHeight="true" outlineLevel="0" collapsed="false">
      <c r="B96" s="211"/>
      <c r="D96" s="212"/>
      <c r="E96" s="212"/>
      <c r="F96" s="29"/>
      <c r="G96" s="29"/>
      <c r="H96" s="134"/>
      <c r="I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  <c r="AU96" s="31"/>
    </row>
    <row r="97" s="20" customFormat="true" ht="15.75" hidden="false" customHeight="true" outlineLevel="0" collapsed="false">
      <c r="B97" s="211"/>
      <c r="D97" s="212"/>
      <c r="E97" s="212"/>
      <c r="F97" s="29"/>
      <c r="G97" s="29"/>
      <c r="H97" s="134"/>
      <c r="I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  <c r="AU97" s="31"/>
    </row>
    <row r="98" s="20" customFormat="true" ht="15.75" hidden="false" customHeight="true" outlineLevel="0" collapsed="false">
      <c r="B98" s="211"/>
      <c r="D98" s="212"/>
      <c r="E98" s="212"/>
      <c r="F98" s="29"/>
      <c r="G98" s="29"/>
      <c r="H98" s="134"/>
      <c r="I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  <c r="AU98" s="31"/>
    </row>
    <row r="99" s="20" customFormat="true" ht="15.75" hidden="false" customHeight="true" outlineLevel="0" collapsed="false">
      <c r="B99" s="211"/>
      <c r="D99" s="212"/>
      <c r="E99" s="212"/>
      <c r="F99" s="29"/>
      <c r="G99" s="29"/>
      <c r="H99" s="134"/>
      <c r="I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  <c r="AU99" s="31"/>
    </row>
    <row r="100" s="20" customFormat="true" ht="15.75" hidden="false" customHeight="true" outlineLevel="0" collapsed="false">
      <c r="B100" s="211"/>
      <c r="D100" s="212"/>
      <c r="E100" s="212"/>
      <c r="F100" s="29"/>
      <c r="G100" s="29"/>
      <c r="H100" s="134"/>
      <c r="I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  <c r="AU100" s="31"/>
    </row>
    <row r="101" s="20" customFormat="true" ht="15.75" hidden="false" customHeight="true" outlineLevel="0" collapsed="false">
      <c r="B101" s="211"/>
      <c r="D101" s="212"/>
      <c r="E101" s="212"/>
      <c r="F101" s="29"/>
      <c r="G101" s="29"/>
      <c r="H101" s="134"/>
      <c r="I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  <c r="AU101" s="31"/>
    </row>
    <row r="102" s="20" customFormat="true" ht="15.75" hidden="false" customHeight="true" outlineLevel="0" collapsed="false">
      <c r="B102" s="211"/>
      <c r="D102" s="212"/>
      <c r="E102" s="212"/>
      <c r="F102" s="29"/>
      <c r="G102" s="29"/>
      <c r="H102" s="134"/>
      <c r="I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  <c r="AU102" s="31"/>
    </row>
    <row r="103" s="20" customFormat="true" ht="15.75" hidden="false" customHeight="true" outlineLevel="0" collapsed="false">
      <c r="B103" s="211"/>
      <c r="D103" s="212"/>
      <c r="E103" s="212"/>
      <c r="F103" s="29"/>
      <c r="G103" s="29"/>
      <c r="H103" s="134"/>
      <c r="I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  <c r="AU103" s="31"/>
    </row>
    <row r="104" s="20" customFormat="true" ht="15.75" hidden="false" customHeight="true" outlineLevel="0" collapsed="false">
      <c r="B104" s="211"/>
      <c r="D104" s="212"/>
      <c r="E104" s="212"/>
      <c r="F104" s="29"/>
      <c r="G104" s="29"/>
      <c r="H104" s="134"/>
      <c r="I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  <c r="AU104" s="31"/>
    </row>
    <row r="105" s="20" customFormat="true" ht="15.75" hidden="false" customHeight="true" outlineLevel="0" collapsed="false">
      <c r="B105" s="211"/>
      <c r="D105" s="212"/>
      <c r="E105" s="212"/>
      <c r="F105" s="29"/>
      <c r="G105" s="29"/>
      <c r="H105" s="134"/>
      <c r="I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  <c r="AU105" s="31"/>
    </row>
    <row r="106" s="20" customFormat="true" ht="15.75" hidden="false" customHeight="true" outlineLevel="0" collapsed="false">
      <c r="B106" s="211"/>
      <c r="D106" s="212"/>
      <c r="E106" s="212"/>
      <c r="F106" s="29"/>
      <c r="G106" s="29"/>
      <c r="H106" s="134"/>
      <c r="I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  <c r="AU106" s="31"/>
    </row>
    <row r="107" s="20" customFormat="true" ht="15.75" hidden="false" customHeight="true" outlineLevel="0" collapsed="false">
      <c r="B107" s="211"/>
      <c r="D107" s="212"/>
      <c r="E107" s="212"/>
      <c r="F107" s="29"/>
      <c r="G107" s="29"/>
      <c r="H107" s="134"/>
      <c r="I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  <c r="AU107" s="31"/>
    </row>
    <row r="108" s="20" customFormat="true" ht="15.75" hidden="false" customHeight="true" outlineLevel="0" collapsed="false">
      <c r="B108" s="211"/>
      <c r="D108" s="212"/>
      <c r="E108" s="212"/>
      <c r="F108" s="29"/>
      <c r="G108" s="29"/>
      <c r="H108" s="134"/>
      <c r="I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  <c r="AU108" s="31"/>
    </row>
    <row r="109" s="20" customFormat="true" ht="15.75" hidden="false" customHeight="true" outlineLevel="0" collapsed="false">
      <c r="B109" s="211"/>
      <c r="D109" s="212"/>
      <c r="E109" s="212"/>
      <c r="F109" s="29"/>
      <c r="G109" s="29"/>
      <c r="H109" s="134"/>
      <c r="I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  <c r="AU109" s="31"/>
    </row>
    <row r="110" s="20" customFormat="true" ht="15.75" hidden="false" customHeight="true" outlineLevel="0" collapsed="false">
      <c r="B110" s="211"/>
      <c r="D110" s="212"/>
      <c r="E110" s="212"/>
      <c r="F110" s="29"/>
      <c r="G110" s="29"/>
      <c r="H110" s="134"/>
      <c r="I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  <c r="AU110" s="31"/>
    </row>
    <row r="111" s="20" customFormat="true" ht="15.75" hidden="false" customHeight="true" outlineLevel="0" collapsed="false">
      <c r="B111" s="211"/>
      <c r="D111" s="212"/>
      <c r="E111" s="212"/>
      <c r="F111" s="29"/>
      <c r="G111" s="29"/>
      <c r="H111" s="134"/>
      <c r="I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  <c r="AU111" s="31"/>
    </row>
    <row r="112" s="20" customFormat="true" ht="15.75" hidden="false" customHeight="true" outlineLevel="0" collapsed="false">
      <c r="B112" s="211"/>
      <c r="D112" s="212"/>
      <c r="E112" s="212"/>
      <c r="F112" s="29"/>
      <c r="G112" s="29"/>
      <c r="H112" s="134"/>
      <c r="I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  <c r="AU112" s="31"/>
    </row>
    <row r="113" s="20" customFormat="true" ht="15.75" hidden="false" customHeight="true" outlineLevel="0" collapsed="false">
      <c r="B113" s="211"/>
      <c r="D113" s="212"/>
      <c r="E113" s="212"/>
      <c r="F113" s="29"/>
      <c r="G113" s="29"/>
      <c r="H113" s="134"/>
      <c r="I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</row>
    <row r="114" s="20" customFormat="true" ht="15.75" hidden="false" customHeight="true" outlineLevel="0" collapsed="false">
      <c r="B114" s="211"/>
      <c r="D114" s="212"/>
      <c r="E114" s="212"/>
      <c r="F114" s="29"/>
      <c r="G114" s="29"/>
      <c r="H114" s="134"/>
      <c r="I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</row>
    <row r="115" s="20" customFormat="true" ht="15.75" hidden="false" customHeight="true" outlineLevel="0" collapsed="false">
      <c r="B115" s="211"/>
      <c r="D115" s="212"/>
      <c r="E115" s="212"/>
      <c r="F115" s="29"/>
      <c r="G115" s="29"/>
      <c r="H115" s="134"/>
      <c r="I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</row>
    <row r="116" s="20" customFormat="true" ht="15.75" hidden="false" customHeight="true" outlineLevel="0" collapsed="false">
      <c r="B116" s="211"/>
      <c r="D116" s="212"/>
      <c r="E116" s="212"/>
      <c r="F116" s="29"/>
      <c r="G116" s="29"/>
      <c r="H116" s="134"/>
      <c r="I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</row>
    <row r="117" s="20" customFormat="true" ht="15.75" hidden="false" customHeight="true" outlineLevel="0" collapsed="false">
      <c r="B117" s="211"/>
      <c r="D117" s="212"/>
      <c r="E117" s="212"/>
      <c r="F117" s="29"/>
      <c r="G117" s="29"/>
      <c r="H117" s="134"/>
      <c r="I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</row>
    <row r="118" s="20" customFormat="true" ht="15.75" hidden="false" customHeight="true" outlineLevel="0" collapsed="false">
      <c r="B118" s="211"/>
      <c r="D118" s="212"/>
      <c r="E118" s="212"/>
      <c r="F118" s="29"/>
      <c r="G118" s="29"/>
      <c r="H118" s="134"/>
      <c r="I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</row>
    <row r="119" s="20" customFormat="true" ht="15.75" hidden="false" customHeight="true" outlineLevel="0" collapsed="false">
      <c r="B119" s="211"/>
      <c r="D119" s="212"/>
      <c r="E119" s="212"/>
      <c r="F119" s="29"/>
      <c r="G119" s="29"/>
      <c r="H119" s="134"/>
      <c r="I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</row>
    <row r="120" s="20" customFormat="true" ht="15.75" hidden="false" customHeight="true" outlineLevel="0" collapsed="false">
      <c r="B120" s="211"/>
      <c r="D120" s="212"/>
      <c r="E120" s="212"/>
      <c r="F120" s="29"/>
      <c r="G120" s="29"/>
      <c r="H120" s="134"/>
      <c r="I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</row>
    <row r="121" s="20" customFormat="true" ht="15.75" hidden="false" customHeight="true" outlineLevel="0" collapsed="false">
      <c r="B121" s="211"/>
      <c r="D121" s="212"/>
      <c r="E121" s="212"/>
      <c r="F121" s="29"/>
      <c r="G121" s="29"/>
      <c r="H121" s="134"/>
      <c r="I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</row>
    <row r="122" s="20" customFormat="true" ht="15.75" hidden="false" customHeight="true" outlineLevel="0" collapsed="false">
      <c r="B122" s="211"/>
      <c r="D122" s="212"/>
      <c r="E122" s="212"/>
      <c r="F122" s="29"/>
      <c r="G122" s="29"/>
      <c r="H122" s="134"/>
      <c r="I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</row>
    <row r="123" s="20" customFormat="true" ht="15.75" hidden="false" customHeight="true" outlineLevel="0" collapsed="false">
      <c r="B123" s="211"/>
      <c r="D123" s="212"/>
      <c r="E123" s="212"/>
      <c r="F123" s="29"/>
      <c r="G123" s="29"/>
      <c r="H123" s="134"/>
      <c r="I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</row>
    <row r="124" s="20" customFormat="true" ht="15.75" hidden="false" customHeight="true" outlineLevel="0" collapsed="false">
      <c r="B124" s="211"/>
      <c r="D124" s="212"/>
      <c r="E124" s="212"/>
      <c r="F124" s="29"/>
      <c r="G124" s="29"/>
      <c r="H124" s="134"/>
      <c r="I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</row>
    <row r="125" s="20" customFormat="true" ht="15.75" hidden="false" customHeight="true" outlineLevel="0" collapsed="false">
      <c r="B125" s="211"/>
      <c r="D125" s="212"/>
      <c r="E125" s="212"/>
      <c r="F125" s="29"/>
      <c r="G125" s="29"/>
      <c r="H125" s="134"/>
      <c r="I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</row>
    <row r="126" s="20" customFormat="true" ht="15.75" hidden="false" customHeight="true" outlineLevel="0" collapsed="false">
      <c r="B126" s="211"/>
      <c r="D126" s="212"/>
      <c r="E126" s="212"/>
      <c r="F126" s="29"/>
      <c r="G126" s="29"/>
      <c r="H126" s="134"/>
      <c r="I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</row>
    <row r="127" s="20" customFormat="true" ht="15.75" hidden="false" customHeight="true" outlineLevel="0" collapsed="false">
      <c r="B127" s="211"/>
      <c r="D127" s="212"/>
      <c r="E127" s="212"/>
      <c r="F127" s="29"/>
      <c r="G127" s="29"/>
      <c r="H127" s="134"/>
      <c r="I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</row>
    <row r="128" s="20" customFormat="true" ht="15.75" hidden="false" customHeight="true" outlineLevel="0" collapsed="false">
      <c r="B128" s="211"/>
      <c r="D128" s="212"/>
      <c r="E128" s="212"/>
      <c r="F128" s="29"/>
      <c r="G128" s="29"/>
      <c r="H128" s="134"/>
      <c r="I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</row>
    <row r="129" s="20" customFormat="true" ht="15.75" hidden="false" customHeight="true" outlineLevel="0" collapsed="false">
      <c r="B129" s="211"/>
      <c r="D129" s="212"/>
      <c r="E129" s="212"/>
      <c r="F129" s="29"/>
      <c r="G129" s="29"/>
      <c r="H129" s="134"/>
      <c r="I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</row>
    <row r="130" s="20" customFormat="true" ht="15.75" hidden="false" customHeight="true" outlineLevel="0" collapsed="false">
      <c r="B130" s="211"/>
      <c r="D130" s="212"/>
      <c r="E130" s="212"/>
      <c r="F130" s="29"/>
      <c r="G130" s="29"/>
      <c r="H130" s="134"/>
      <c r="I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</row>
    <row r="131" s="20" customFormat="true" ht="15.75" hidden="false" customHeight="true" outlineLevel="0" collapsed="false">
      <c r="B131" s="211"/>
      <c r="D131" s="212"/>
      <c r="E131" s="212"/>
      <c r="F131" s="29"/>
      <c r="G131" s="29"/>
      <c r="H131" s="134"/>
      <c r="I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</row>
    <row r="132" s="20" customFormat="true" ht="15.75" hidden="false" customHeight="true" outlineLevel="0" collapsed="false">
      <c r="B132" s="211"/>
      <c r="D132" s="212"/>
      <c r="E132" s="212"/>
      <c r="F132" s="29"/>
      <c r="G132" s="29"/>
      <c r="H132" s="134"/>
      <c r="I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</row>
    <row r="133" s="20" customFormat="true" ht="15.75" hidden="false" customHeight="true" outlineLevel="0" collapsed="false">
      <c r="B133" s="211"/>
      <c r="D133" s="212"/>
      <c r="E133" s="212"/>
      <c r="F133" s="29"/>
      <c r="G133" s="29"/>
      <c r="H133" s="134"/>
      <c r="I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</row>
    <row r="134" s="20" customFormat="true" ht="15.75" hidden="false" customHeight="true" outlineLevel="0" collapsed="false">
      <c r="B134" s="211"/>
      <c r="D134" s="212"/>
      <c r="E134" s="212"/>
      <c r="F134" s="29"/>
      <c r="G134" s="29"/>
      <c r="H134" s="134"/>
      <c r="I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</row>
    <row r="135" s="20" customFormat="true" ht="15.75" hidden="false" customHeight="true" outlineLevel="0" collapsed="false">
      <c r="B135" s="211"/>
      <c r="D135" s="212"/>
      <c r="E135" s="212"/>
      <c r="F135" s="29"/>
      <c r="G135" s="29"/>
      <c r="H135" s="134"/>
      <c r="I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</row>
    <row r="136" s="20" customFormat="true" ht="15.75" hidden="false" customHeight="true" outlineLevel="0" collapsed="false">
      <c r="B136" s="211"/>
      <c r="D136" s="212"/>
      <c r="E136" s="212"/>
      <c r="F136" s="29"/>
      <c r="G136" s="29"/>
      <c r="H136" s="134"/>
      <c r="I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</row>
    <row r="137" s="20" customFormat="true" ht="15.75" hidden="false" customHeight="true" outlineLevel="0" collapsed="false">
      <c r="B137" s="211"/>
      <c r="D137" s="212"/>
      <c r="E137" s="212"/>
      <c r="F137" s="29"/>
      <c r="G137" s="29"/>
      <c r="H137" s="134"/>
      <c r="I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</row>
    <row r="138" s="20" customFormat="true" ht="15.75" hidden="false" customHeight="true" outlineLevel="0" collapsed="false">
      <c r="B138" s="211"/>
      <c r="D138" s="212"/>
      <c r="E138" s="212"/>
      <c r="F138" s="29"/>
      <c r="G138" s="29"/>
      <c r="H138" s="134"/>
      <c r="I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</row>
  </sheetData>
  <autoFilter ref="J3:N64"/>
  <mergeCells count="5">
    <mergeCell ref="A1:G1"/>
    <mergeCell ref="B38:C38"/>
    <mergeCell ref="B39:C39"/>
    <mergeCell ref="B40:C40"/>
    <mergeCell ref="B41:C41"/>
  </mergeCells>
  <conditionalFormatting sqref="J64">
    <cfRule type="duplicateValues" priority="2" aboveAverage="0" equalAverage="0" bottom="0" percent="0" rank="0" text="" dxfId="5"/>
    <cfRule type="duplicateValues" priority="3" aboveAverage="0" equalAverage="0" bottom="0" percent="0" rank="0" text="" dxfId="18"/>
  </conditionalFormatting>
  <conditionalFormatting sqref="J64">
    <cfRule type="duplicateValues" priority="4" aboveAverage="0" equalAverage="0" bottom="0" percent="0" rank="0" text="" dxfId="19"/>
  </conditionalFormatting>
  <conditionalFormatting sqref="J64">
    <cfRule type="duplicateValues" priority="5" aboveAverage="0" equalAverage="0" bottom="0" percent="0" rank="0" text="" dxfId="20"/>
  </conditionalFormatting>
  <conditionalFormatting sqref="J64">
    <cfRule type="duplicateValues" priority="6" aboveAverage="0" equalAverage="0" bottom="0" percent="0" rank="0" text="" dxfId="21"/>
  </conditionalFormatting>
  <conditionalFormatting sqref="B3">
    <cfRule type="duplicateValues" priority="7" aboveAverage="0" equalAverage="0" bottom="0" percent="0" rank="0" text="" dxfId="9"/>
  </conditionalFormatting>
  <conditionalFormatting sqref="B3">
    <cfRule type="duplicateValues" priority="8" aboveAverage="0" equalAverage="0" bottom="0" percent="0" rank="0" text="" dxfId="8"/>
    <cfRule type="duplicateValues" priority="9" aboveAverage="0" equalAverage="0" bottom="0" percent="0" rank="0" text="" dxfId="7"/>
  </conditionalFormatting>
  <conditionalFormatting sqref="B3">
    <cfRule type="duplicateValues" priority="10" aboveAverage="0" equalAverage="0" bottom="0" percent="0" rank="0" text="" dxfId="6"/>
  </conditionalFormatting>
  <conditionalFormatting sqref="B64:B1048576 B2">
    <cfRule type="duplicateValues" priority="11" aboveAverage="0" equalAverage="0" bottom="0" percent="0" rank="0" text="" dxfId="14"/>
    <cfRule type="duplicateValues" priority="12" aboveAverage="0" equalAverage="0" bottom="0" percent="0" rank="0" text="" dxfId="13"/>
    <cfRule type="duplicateValues" priority="13" aboveAverage="0" equalAverage="0" bottom="0" percent="0" rank="0" text="" dxfId="12"/>
  </conditionalFormatting>
  <conditionalFormatting sqref="B64:B115">
    <cfRule type="duplicateValues" priority="14" aboveAverage="0" equalAverage="0" bottom="0" percent="0" rank="0" text="" dxfId="11"/>
  </conditionalFormatting>
  <conditionalFormatting sqref="B64:B1048576 B1:B2">
    <cfRule type="duplicateValues" priority="15" aboveAverage="0" equalAverage="0" bottom="0" percent="0" rank="0" text="" dxfId="10"/>
  </conditionalFormatting>
  <printOptions headings="false" gridLines="false" gridLinesSet="true" horizontalCentered="false" verticalCentered="false"/>
  <pageMargins left="0.490277777777778" right="0.2" top="0.409722222222222" bottom="0.4" header="0.511811023622047" footer="0.511811023622047"/>
  <pageSetup paperSize="1" scale="63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1:H128"/>
  <sheetViews>
    <sheetView showFormulas="false" showGridLines="true" showRowColHeaders="true" showZeros="true" rightToLeft="false" tabSelected="true" showOutlineSymbols="true" defaultGridColor="true" view="normal" topLeftCell="A22" colorId="64" zoomScale="55" zoomScaleNormal="55" zoomScalePageLayoutView="100" workbookViewId="0">
      <selection pane="topLeft" activeCell="A1" activeCellId="0" sqref="A1:H40"/>
    </sheetView>
  </sheetViews>
  <sheetFormatPr defaultColWidth="9.1484375" defaultRowHeight="15.75" zeroHeight="false" outlineLevelRow="0" outlineLevelCol="0"/>
  <cols>
    <col collapsed="false" customWidth="false" hidden="false" outlineLevel="0" max="1" min="1" style="32" width="9.14"/>
    <col collapsed="false" customWidth="true" hidden="false" outlineLevel="0" max="2" min="2" style="32" width="63.57"/>
    <col collapsed="false" customWidth="true" hidden="false" outlineLevel="0" max="6" min="3" style="32" width="15.85"/>
    <col collapsed="false" customWidth="true" hidden="false" outlineLevel="0" max="7" min="7" style="32" width="22.86"/>
    <col collapsed="false" customWidth="true" hidden="false" outlineLevel="0" max="8" min="8" style="32" width="13.29"/>
  </cols>
  <sheetData>
    <row r="1" customFormat="false" ht="30.75" hidden="false" customHeight="true" outlineLevel="0" collapsed="false">
      <c r="B1" s="37" t="s">
        <v>135</v>
      </c>
      <c r="C1" s="37"/>
      <c r="D1" s="37"/>
      <c r="E1" s="37"/>
      <c r="F1" s="37"/>
      <c r="G1" s="213"/>
      <c r="H1" s="213"/>
    </row>
    <row r="2" customFormat="false" ht="24.75" hidden="false" customHeight="true" outlineLevel="0" collapsed="false"/>
    <row r="3" customFormat="false" ht="33.75" hidden="false" customHeight="true" outlineLevel="0" collapsed="false">
      <c r="A3" s="214" t="s">
        <v>1</v>
      </c>
      <c r="B3" s="215" t="s">
        <v>2</v>
      </c>
      <c r="C3" s="215" t="s">
        <v>3</v>
      </c>
      <c r="D3" s="215" t="s">
        <v>4</v>
      </c>
      <c r="E3" s="215" t="s">
        <v>5</v>
      </c>
      <c r="F3" s="215" t="s">
        <v>6</v>
      </c>
      <c r="G3" s="216" t="s">
        <v>52</v>
      </c>
      <c r="H3" s="216" t="s">
        <v>136</v>
      </c>
    </row>
    <row r="4" customFormat="false" ht="26.25" hidden="false" customHeight="true" outlineLevel="0" collapsed="false">
      <c r="A4" s="51" t="n">
        <v>1</v>
      </c>
      <c r="B4" s="50" t="s">
        <v>7</v>
      </c>
      <c r="C4" s="51" t="s">
        <v>8</v>
      </c>
      <c r="D4" s="51" t="n">
        <f aca="false">SUMIF('[1]Bản đối chiếu chi tiết'!J4:L63,'Chốt - Gộp PO'!B4,'[1]Bản đối chiếu chi tiết'!L4:L63)</f>
        <v>1</v>
      </c>
      <c r="E4" s="52" t="n">
        <v>1400000</v>
      </c>
      <c r="F4" s="217" t="n">
        <f aca="false">D4*E4</f>
        <v>1400000</v>
      </c>
      <c r="G4" s="218" t="s">
        <v>85</v>
      </c>
      <c r="H4" s="219" t="n">
        <v>45884</v>
      </c>
    </row>
    <row r="5" customFormat="false" ht="26.25" hidden="false" customHeight="true" outlineLevel="0" collapsed="false">
      <c r="A5" s="51" t="n">
        <v>2</v>
      </c>
      <c r="B5" s="54" t="s">
        <v>9</v>
      </c>
      <c r="C5" s="51" t="s">
        <v>8</v>
      </c>
      <c r="D5" s="51" t="n">
        <f aca="false">SUMIF('[1]Bản đối chiếu chi tiết'!J5:L63,'Chốt - Gộp PO'!B5,'[1]Bản đối chiếu chi tiết'!L5:L63)</f>
        <v>362</v>
      </c>
      <c r="E5" s="52" t="n">
        <v>14000</v>
      </c>
      <c r="F5" s="217" t="n">
        <f aca="false">D5*E5</f>
        <v>5068000</v>
      </c>
      <c r="G5" s="218" t="s">
        <v>85</v>
      </c>
      <c r="H5" s="219" t="n">
        <v>45884</v>
      </c>
    </row>
    <row r="6" customFormat="false" ht="26.25" hidden="false" customHeight="true" outlineLevel="0" collapsed="false">
      <c r="A6" s="51" t="n">
        <v>3</v>
      </c>
      <c r="B6" s="50" t="s">
        <v>10</v>
      </c>
      <c r="C6" s="51" t="s">
        <v>8</v>
      </c>
      <c r="D6" s="51" t="n">
        <f aca="false">SUMIF('[1]Bản đối chiếu chi tiết'!J6:L64,'Chốt - Gộp PO'!B6,'[1]Bản đối chiếu chi tiết'!L6:L64)</f>
        <v>1</v>
      </c>
      <c r="E6" s="52" t="n">
        <v>6650000</v>
      </c>
      <c r="F6" s="217" t="n">
        <f aca="false">D6*E6</f>
        <v>6650000</v>
      </c>
      <c r="G6" s="218" t="s">
        <v>85</v>
      </c>
      <c r="H6" s="219" t="n">
        <v>45884</v>
      </c>
    </row>
    <row r="7" customFormat="false" ht="26.25" hidden="false" customHeight="true" outlineLevel="0" collapsed="false">
      <c r="A7" s="51" t="n">
        <v>4</v>
      </c>
      <c r="B7" s="50" t="s">
        <v>11</v>
      </c>
      <c r="C7" s="51" t="s">
        <v>8</v>
      </c>
      <c r="D7" s="51" t="n">
        <f aca="false">SUMIF('[1]Bản đối chiếu chi tiết'!J7:L65,'Chốt - Gộp PO'!B7,'[1]Bản đối chiếu chi tiết'!L7:L65)</f>
        <v>200</v>
      </c>
      <c r="E7" s="52" t="n">
        <v>15000</v>
      </c>
      <c r="F7" s="217" t="n">
        <f aca="false">D7*E7</f>
        <v>3000000</v>
      </c>
      <c r="G7" s="218" t="s">
        <v>85</v>
      </c>
      <c r="H7" s="219" t="n">
        <v>45884</v>
      </c>
    </row>
    <row r="8" customFormat="false" ht="26.25" hidden="false" customHeight="true" outlineLevel="0" collapsed="false">
      <c r="A8" s="51" t="n">
        <v>5</v>
      </c>
      <c r="B8" s="54" t="s">
        <v>12</v>
      </c>
      <c r="C8" s="51" t="s">
        <v>8</v>
      </c>
      <c r="D8" s="51" t="n">
        <f aca="false">SUMIF('[1]Bản đối chiếu chi tiết'!J8:L66,'Chốt - Gộp PO'!B8,'[1]Bản đối chiếu chi tiết'!L8:L66)</f>
        <v>100</v>
      </c>
      <c r="E8" s="52" t="n">
        <v>16000</v>
      </c>
      <c r="F8" s="217" t="n">
        <f aca="false">D8*E8</f>
        <v>1600000</v>
      </c>
      <c r="G8" s="218" t="s">
        <v>85</v>
      </c>
      <c r="H8" s="219" t="n">
        <v>45884</v>
      </c>
    </row>
    <row r="9" customFormat="false" ht="26.25" hidden="false" customHeight="true" outlineLevel="0" collapsed="false">
      <c r="A9" s="51" t="n">
        <v>6</v>
      </c>
      <c r="B9" s="54" t="s">
        <v>13</v>
      </c>
      <c r="C9" s="51" t="s">
        <v>8</v>
      </c>
      <c r="D9" s="51" t="n">
        <f aca="false">SUMIF('[1]Bản đối chiếu chi tiết'!J9:L67,'Chốt - Gộp PO'!B9,'[1]Bản đối chiếu chi tiết'!L9:L67)</f>
        <v>100</v>
      </c>
      <c r="E9" s="52" t="n">
        <v>16000</v>
      </c>
      <c r="F9" s="217" t="n">
        <f aca="false">D9*E9</f>
        <v>1600000</v>
      </c>
      <c r="G9" s="218" t="s">
        <v>85</v>
      </c>
      <c r="H9" s="219" t="n">
        <v>45884</v>
      </c>
    </row>
    <row r="10" customFormat="false" ht="26.25" hidden="false" customHeight="true" outlineLevel="0" collapsed="false">
      <c r="A10" s="51" t="n">
        <v>7</v>
      </c>
      <c r="B10" s="50" t="s">
        <v>14</v>
      </c>
      <c r="C10" s="51" t="s">
        <v>8</v>
      </c>
      <c r="D10" s="51" t="n">
        <f aca="false">SUMIF('[1]Bản đối chiếu chi tiết'!J10:L68,'Chốt - Gộp PO'!B10,'[1]Bản đối chiếu chi tiết'!L10:L68)</f>
        <v>200</v>
      </c>
      <c r="E10" s="52" t="n">
        <v>17000</v>
      </c>
      <c r="F10" s="217" t="n">
        <f aca="false">D10*E10</f>
        <v>3400000</v>
      </c>
      <c r="G10" s="218" t="s">
        <v>85</v>
      </c>
      <c r="H10" s="219" t="n">
        <v>45884</v>
      </c>
    </row>
    <row r="11" customFormat="false" ht="26.25" hidden="false" customHeight="true" outlineLevel="0" collapsed="false">
      <c r="A11" s="61"/>
      <c r="B11" s="220"/>
      <c r="C11" s="61"/>
      <c r="D11" s="61"/>
      <c r="E11" s="62"/>
      <c r="F11" s="221" t="n">
        <f aca="false">SUBTOTAL(9,F4:F10)</f>
        <v>22718000</v>
      </c>
      <c r="G11" s="222"/>
      <c r="H11" s="222"/>
    </row>
    <row r="12" customFormat="false" ht="26.25" hidden="false" customHeight="true" outlineLevel="0" collapsed="false">
      <c r="A12" s="51" t="n">
        <v>8</v>
      </c>
      <c r="B12" s="70" t="s">
        <v>15</v>
      </c>
      <c r="C12" s="51" t="s">
        <v>8</v>
      </c>
      <c r="D12" s="51" t="n">
        <f aca="false">SUMIF('[1]Bản đối chiếu chi tiết'!J11:L69,'Chốt - Gộp PO'!B12,'[1]Bản đối chiếu chi tiết'!L11:L69)</f>
        <v>100</v>
      </c>
      <c r="E12" s="52" t="n">
        <v>18000</v>
      </c>
      <c r="F12" s="217" t="n">
        <f aca="false">D12*E12</f>
        <v>1800000</v>
      </c>
      <c r="G12" s="223" t="s">
        <v>127</v>
      </c>
      <c r="H12" s="224" t="n">
        <v>45905</v>
      </c>
    </row>
    <row r="13" customFormat="false" ht="26.25" hidden="false" customHeight="true" outlineLevel="0" collapsed="false">
      <c r="A13" s="51" t="n">
        <v>9</v>
      </c>
      <c r="B13" s="54" t="s">
        <v>16</v>
      </c>
      <c r="C13" s="51" t="s">
        <v>8</v>
      </c>
      <c r="D13" s="51" t="n">
        <f aca="false">SUMIF('[1]Bản đối chiếu chi tiết'!J12:L70,'Chốt - Gộp PO'!B13,'[1]Bản đối chiếu chi tiết'!L12:L70)</f>
        <v>36</v>
      </c>
      <c r="E13" s="52" t="n">
        <v>220000</v>
      </c>
      <c r="F13" s="217" t="n">
        <f aca="false">D13*E13</f>
        <v>7920000</v>
      </c>
      <c r="G13" s="223" t="s">
        <v>127</v>
      </c>
      <c r="H13" s="224" t="n">
        <v>45905</v>
      </c>
    </row>
    <row r="14" customFormat="false" ht="26.25" hidden="false" customHeight="true" outlineLevel="0" collapsed="false">
      <c r="A14" s="51" t="n">
        <v>10</v>
      </c>
      <c r="B14" s="74" t="s">
        <v>17</v>
      </c>
      <c r="C14" s="51" t="s">
        <v>8</v>
      </c>
      <c r="D14" s="51" t="n">
        <f aca="false">SUMIF('[1]Bản đối chiếu chi tiết'!J13:L71,'Chốt - Gộp PO'!B14,'[1]Bản đối chiếu chi tiết'!L13:L71)</f>
        <v>5</v>
      </c>
      <c r="E14" s="52" t="n">
        <v>108000</v>
      </c>
      <c r="F14" s="217" t="n">
        <f aca="false">D14*E14</f>
        <v>540000</v>
      </c>
      <c r="G14" s="223" t="s">
        <v>127</v>
      </c>
      <c r="H14" s="224" t="n">
        <v>45905</v>
      </c>
    </row>
    <row r="15" customFormat="false" ht="26.25" hidden="false" customHeight="true" outlineLevel="0" collapsed="false">
      <c r="A15" s="51" t="n">
        <v>11</v>
      </c>
      <c r="B15" s="74" t="s">
        <v>18</v>
      </c>
      <c r="C15" s="51" t="s">
        <v>8</v>
      </c>
      <c r="D15" s="51" t="n">
        <f aca="false">SUMIF('[1]Bản đối chiếu chi tiết'!J14:L72,'Chốt - Gộp PO'!B15,'[1]Bản đối chiếu chi tiết'!L14:L72)</f>
        <v>5</v>
      </c>
      <c r="E15" s="52" t="n">
        <v>115000</v>
      </c>
      <c r="F15" s="217" t="n">
        <f aca="false">D15*E15</f>
        <v>575000</v>
      </c>
      <c r="G15" s="223" t="s">
        <v>127</v>
      </c>
      <c r="H15" s="224" t="n">
        <v>45905</v>
      </c>
    </row>
    <row r="16" customFormat="false" ht="26.25" hidden="false" customHeight="true" outlineLevel="0" collapsed="false">
      <c r="A16" s="51" t="n">
        <v>12</v>
      </c>
      <c r="B16" s="74" t="s">
        <v>19</v>
      </c>
      <c r="C16" s="51" t="s">
        <v>8</v>
      </c>
      <c r="D16" s="51" t="n">
        <f aca="false">SUMIF('[1]Bản đối chiếu chi tiết'!J15:L73,'Chốt - Gộp PO'!B16,'[1]Bản đối chiếu chi tiết'!L15:L73)</f>
        <v>2</v>
      </c>
      <c r="E16" s="52" t="n">
        <v>965000</v>
      </c>
      <c r="F16" s="217" t="n">
        <f aca="false">D16*E16</f>
        <v>1930000</v>
      </c>
      <c r="G16" s="223" t="s">
        <v>127</v>
      </c>
      <c r="H16" s="224" t="n">
        <v>45905</v>
      </c>
    </row>
    <row r="17" customFormat="false" ht="26.25" hidden="false" customHeight="true" outlineLevel="0" collapsed="false">
      <c r="A17" s="51" t="n">
        <v>13</v>
      </c>
      <c r="B17" s="74" t="s">
        <v>20</v>
      </c>
      <c r="C17" s="51" t="s">
        <v>21</v>
      </c>
      <c r="D17" s="51" t="n">
        <f aca="false">SUMIF('[1]Bản đối chiếu chi tiết'!J16:L74,'Chốt - Gộp PO'!B17,'[1]Bản đối chiếu chi tiết'!L16:L74)</f>
        <v>20</v>
      </c>
      <c r="E17" s="52" t="n">
        <v>12000</v>
      </c>
      <c r="F17" s="217" t="n">
        <f aca="false">D17*E17</f>
        <v>240000</v>
      </c>
      <c r="G17" s="223" t="s">
        <v>127</v>
      </c>
      <c r="H17" s="224" t="n">
        <v>45905</v>
      </c>
    </row>
    <row r="18" customFormat="false" ht="26.25" hidden="false" customHeight="true" outlineLevel="0" collapsed="false">
      <c r="A18" s="51" t="n">
        <v>14</v>
      </c>
      <c r="B18" s="70" t="s">
        <v>22</v>
      </c>
      <c r="C18" s="51" t="s">
        <v>8</v>
      </c>
      <c r="D18" s="51" t="n">
        <f aca="false">SUMIF('[1]Bản đối chiếu chi tiết'!J17:L75,'Chốt - Gộp PO'!B18,'[1]Bản đối chiếu chi tiết'!L17:L75)</f>
        <v>85</v>
      </c>
      <c r="E18" s="52" t="n">
        <v>19000</v>
      </c>
      <c r="F18" s="217" t="n">
        <f aca="false">D18*E18</f>
        <v>1615000</v>
      </c>
      <c r="G18" s="223" t="s">
        <v>127</v>
      </c>
      <c r="H18" s="224" t="n">
        <v>45905</v>
      </c>
    </row>
    <row r="19" customFormat="false" ht="26.25" hidden="false" customHeight="true" outlineLevel="0" collapsed="false">
      <c r="A19" s="51" t="n">
        <v>15</v>
      </c>
      <c r="B19" s="74" t="s">
        <v>23</v>
      </c>
      <c r="C19" s="51" t="s">
        <v>8</v>
      </c>
      <c r="D19" s="51" t="n">
        <f aca="false">SUMIF('[1]Bản đối chiếu chi tiết'!J18:L76,'Chốt - Gộp PO'!B19,'[1]Bản đối chiếu chi tiết'!L18:L76)</f>
        <v>200</v>
      </c>
      <c r="E19" s="52" t="n">
        <v>900</v>
      </c>
      <c r="F19" s="217" t="n">
        <f aca="false">D19*E19</f>
        <v>180000</v>
      </c>
      <c r="G19" s="223" t="s">
        <v>127</v>
      </c>
      <c r="H19" s="224" t="n">
        <v>45905</v>
      </c>
    </row>
    <row r="20" customFormat="false" ht="26.25" hidden="false" customHeight="true" outlineLevel="0" collapsed="false">
      <c r="A20" s="51" t="n">
        <v>16</v>
      </c>
      <c r="B20" s="70" t="s">
        <v>24</v>
      </c>
      <c r="C20" s="51" t="s">
        <v>8</v>
      </c>
      <c r="D20" s="51" t="n">
        <f aca="false">SUMIF('[1]Bản đối chiếu chi tiết'!J19:L77,'Chốt - Gộp PO'!B20,'[1]Bản đối chiếu chi tiết'!L19:L77)</f>
        <v>30</v>
      </c>
      <c r="E20" s="52" t="n">
        <v>19000</v>
      </c>
      <c r="F20" s="217" t="n">
        <f aca="false">D20*E20</f>
        <v>570000</v>
      </c>
      <c r="G20" s="223" t="s">
        <v>127</v>
      </c>
      <c r="H20" s="224" t="n">
        <v>45905</v>
      </c>
    </row>
    <row r="21" customFormat="false" ht="26.25" hidden="false" customHeight="true" outlineLevel="0" collapsed="false">
      <c r="A21" s="51" t="n">
        <v>17</v>
      </c>
      <c r="B21" s="86" t="s">
        <v>25</v>
      </c>
      <c r="C21" s="51" t="s">
        <v>8</v>
      </c>
      <c r="D21" s="51" t="n">
        <f aca="false">SUMIF('[1]Bản đối chiếu chi tiết'!J20:L78,'Chốt - Gộp PO'!B21,'[1]Bản đối chiếu chi tiết'!L20:L78)</f>
        <v>1</v>
      </c>
      <c r="E21" s="52" t="n">
        <v>680000</v>
      </c>
      <c r="F21" s="217" t="n">
        <f aca="false">D21*E21</f>
        <v>680000</v>
      </c>
      <c r="G21" s="223" t="s">
        <v>127</v>
      </c>
      <c r="H21" s="224" t="n">
        <v>45905</v>
      </c>
    </row>
    <row r="22" customFormat="false" ht="26.25" hidden="false" customHeight="true" outlineLevel="0" collapsed="false">
      <c r="A22" s="61"/>
      <c r="B22" s="225"/>
      <c r="C22" s="61"/>
      <c r="D22" s="61"/>
      <c r="E22" s="62"/>
      <c r="F22" s="221" t="n">
        <f aca="false">SUBTOTAL(9,F12:F21)</f>
        <v>16050000</v>
      </c>
      <c r="G22" s="226"/>
      <c r="H22" s="226"/>
    </row>
    <row r="23" customFormat="false" ht="26.25" hidden="false" customHeight="true" outlineLevel="0" collapsed="false">
      <c r="A23" s="51" t="n">
        <v>18</v>
      </c>
      <c r="B23" s="86" t="s">
        <v>26</v>
      </c>
      <c r="C23" s="51" t="s">
        <v>8</v>
      </c>
      <c r="D23" s="51" t="n">
        <f aca="false">SUMIF('[1]Bản đối chiếu chi tiết'!J21:L79,'Chốt - Gộp PO'!B23,'[1]Bản đối chiếu chi tiết'!L21:L79)</f>
        <v>10</v>
      </c>
      <c r="E23" s="52" t="n">
        <v>150000</v>
      </c>
      <c r="F23" s="217" t="n">
        <f aca="false">D23*E23</f>
        <v>1500000</v>
      </c>
      <c r="G23" s="227" t="s">
        <v>114</v>
      </c>
      <c r="H23" s="228" t="s">
        <v>137</v>
      </c>
    </row>
    <row r="24" customFormat="false" ht="26.25" hidden="false" customHeight="true" outlineLevel="0" collapsed="false">
      <c r="A24" s="51" t="n">
        <v>19</v>
      </c>
      <c r="B24" s="70" t="s">
        <v>27</v>
      </c>
      <c r="C24" s="51" t="s">
        <v>8</v>
      </c>
      <c r="D24" s="51" t="n">
        <f aca="false">SUMIF('[1]Bản đối chiếu chi tiết'!J22:L80,'Chốt - Gộp PO'!B24,'[1]Bản đối chiếu chi tiết'!L22:L80)</f>
        <v>10</v>
      </c>
      <c r="E24" s="52" t="n">
        <v>20000</v>
      </c>
      <c r="F24" s="217" t="n">
        <f aca="false">D24*E24</f>
        <v>200000</v>
      </c>
      <c r="G24" s="227" t="s">
        <v>114</v>
      </c>
      <c r="H24" s="228" t="s">
        <v>137</v>
      </c>
    </row>
    <row r="25" customFormat="false" ht="26.25" hidden="false" customHeight="true" outlineLevel="0" collapsed="false">
      <c r="A25" s="51" t="n">
        <v>20</v>
      </c>
      <c r="B25" s="70" t="s">
        <v>28</v>
      </c>
      <c r="C25" s="51" t="s">
        <v>8</v>
      </c>
      <c r="D25" s="51" t="n">
        <f aca="false">SUMIF('[1]Bản đối chiếu chi tiết'!J23:L81,'Chốt - Gộp PO'!B25,'[1]Bản đối chiếu chi tiết'!L23:L81)</f>
        <v>5</v>
      </c>
      <c r="E25" s="52" t="n">
        <v>290000</v>
      </c>
      <c r="F25" s="217" t="n">
        <f aca="false">D25*E25</f>
        <v>1450000</v>
      </c>
      <c r="G25" s="227" t="s">
        <v>114</v>
      </c>
      <c r="H25" s="228" t="s">
        <v>137</v>
      </c>
    </row>
    <row r="26" customFormat="false" ht="26.25" hidden="false" customHeight="true" outlineLevel="0" collapsed="false">
      <c r="A26" s="51" t="n">
        <v>21</v>
      </c>
      <c r="B26" s="70" t="s">
        <v>29</v>
      </c>
      <c r="C26" s="51" t="s">
        <v>8</v>
      </c>
      <c r="D26" s="51" t="n">
        <f aca="false">SUMIF('[1]Bản đối chiếu chi tiết'!J24:L82,'Chốt - Gộp PO'!B26,'[1]Bản đối chiếu chi tiết'!L24:L82)</f>
        <v>40</v>
      </c>
      <c r="E26" s="52" t="n">
        <v>25000</v>
      </c>
      <c r="F26" s="217" t="n">
        <f aca="false">D26*E26</f>
        <v>1000000</v>
      </c>
      <c r="G26" s="227" t="s">
        <v>114</v>
      </c>
      <c r="H26" s="228" t="s">
        <v>137</v>
      </c>
    </row>
    <row r="27" customFormat="false" ht="26.25" hidden="false" customHeight="true" outlineLevel="0" collapsed="false">
      <c r="A27" s="51" t="n">
        <v>22</v>
      </c>
      <c r="B27" s="70" t="s">
        <v>30</v>
      </c>
      <c r="C27" s="51" t="s">
        <v>8</v>
      </c>
      <c r="D27" s="51" t="n">
        <f aca="false">SUMIF('[1]Bản đối chiếu chi tiết'!J25:L83,'Chốt - Gộp PO'!B27,'[1]Bản đối chiếu chi tiết'!L25:L83)</f>
        <v>10</v>
      </c>
      <c r="E27" s="52" t="n">
        <v>84700</v>
      </c>
      <c r="F27" s="217" t="n">
        <f aca="false">D27*E27</f>
        <v>847000</v>
      </c>
      <c r="G27" s="227" t="s">
        <v>114</v>
      </c>
      <c r="H27" s="228" t="s">
        <v>137</v>
      </c>
    </row>
    <row r="28" customFormat="false" ht="26.25" hidden="false" customHeight="true" outlineLevel="0" collapsed="false">
      <c r="A28" s="51" t="n">
        <v>23</v>
      </c>
      <c r="B28" s="90" t="s">
        <v>31</v>
      </c>
      <c r="C28" s="51" t="s">
        <v>8</v>
      </c>
      <c r="D28" s="51" t="n">
        <f aca="false">SUMIF('[1]Bản đối chiếu chi tiết'!J26:L84,'Chốt - Gộp PO'!B28,'[1]Bản đối chiếu chi tiết'!L26:L84)</f>
        <v>2</v>
      </c>
      <c r="E28" s="52" t="n">
        <v>690000</v>
      </c>
      <c r="F28" s="217" t="n">
        <f aca="false">D28*E28</f>
        <v>1380000</v>
      </c>
      <c r="G28" s="227" t="s">
        <v>114</v>
      </c>
      <c r="H28" s="228" t="s">
        <v>137</v>
      </c>
    </row>
    <row r="29" customFormat="false" ht="26.25" hidden="false" customHeight="true" outlineLevel="0" collapsed="false">
      <c r="A29" s="51" t="n">
        <v>24</v>
      </c>
      <c r="B29" s="70" t="s">
        <v>32</v>
      </c>
      <c r="C29" s="51" t="s">
        <v>8</v>
      </c>
      <c r="D29" s="51" t="n">
        <f aca="false">SUMIF('[1]Bản đối chiếu chi tiết'!J27:L85,'Chốt - Gộp PO'!B29,'[1]Bản đối chiếu chi tiết'!L27:L85)</f>
        <v>2</v>
      </c>
      <c r="E29" s="52" t="n">
        <v>141000</v>
      </c>
      <c r="F29" s="217" t="n">
        <f aca="false">D29*E29</f>
        <v>282000</v>
      </c>
      <c r="G29" s="227" t="s">
        <v>114</v>
      </c>
      <c r="H29" s="228" t="s">
        <v>137</v>
      </c>
    </row>
    <row r="30" customFormat="false" ht="26.25" hidden="false" customHeight="true" outlineLevel="0" collapsed="false">
      <c r="A30" s="51" t="n">
        <v>25</v>
      </c>
      <c r="B30" s="90" t="s">
        <v>33</v>
      </c>
      <c r="C30" s="51" t="s">
        <v>8</v>
      </c>
      <c r="D30" s="51" t="n">
        <f aca="false">SUMIF('[1]Bản đối chiếu chi tiết'!J28:L86,'Chốt - Gộp PO'!B30,'[1]Bản đối chiếu chi tiết'!L28:L86)</f>
        <v>10</v>
      </c>
      <c r="E30" s="52" t="n">
        <v>72000</v>
      </c>
      <c r="F30" s="217" t="n">
        <f aca="false">D30*E30</f>
        <v>720000</v>
      </c>
      <c r="G30" s="227" t="s">
        <v>114</v>
      </c>
      <c r="H30" s="228" t="s">
        <v>137</v>
      </c>
    </row>
    <row r="31" customFormat="false" ht="34.5" hidden="false" customHeight="true" outlineLevel="0" collapsed="false">
      <c r="A31" s="51" t="n">
        <v>26</v>
      </c>
      <c r="B31" s="74" t="s">
        <v>34</v>
      </c>
      <c r="C31" s="51" t="s">
        <v>35</v>
      </c>
      <c r="D31" s="51" t="n">
        <f aca="false">SUMIF('[1]Bản đối chiếu chi tiết'!J29:L87,'Chốt - Gộp PO'!B31,'[1]Bản đối chiếu chi tiết'!L29:L87)</f>
        <v>1</v>
      </c>
      <c r="E31" s="52" t="n">
        <v>350000</v>
      </c>
      <c r="F31" s="217" t="n">
        <f aca="false">D31*E31</f>
        <v>350000</v>
      </c>
      <c r="G31" s="227" t="s">
        <v>114</v>
      </c>
      <c r="H31" s="228" t="s">
        <v>137</v>
      </c>
    </row>
    <row r="32" customFormat="false" ht="26.25" hidden="false" customHeight="true" outlineLevel="0" collapsed="false">
      <c r="A32" s="51" t="n">
        <v>27</v>
      </c>
      <c r="B32" s="70" t="s">
        <v>36</v>
      </c>
      <c r="C32" s="51" t="s">
        <v>8</v>
      </c>
      <c r="D32" s="51" t="n">
        <f aca="false">SUMIF('[1]Bản đối chiếu chi tiết'!J30:L88,'Chốt - Gộp PO'!B32,'[1]Bản đối chiếu chi tiết'!L30:L88)</f>
        <v>35</v>
      </c>
      <c r="E32" s="52" t="n">
        <v>39000</v>
      </c>
      <c r="F32" s="217" t="n">
        <f aca="false">D32*E32</f>
        <v>1365000</v>
      </c>
      <c r="G32" s="227" t="s">
        <v>114</v>
      </c>
      <c r="H32" s="228" t="s">
        <v>137</v>
      </c>
    </row>
    <row r="33" customFormat="false" ht="26.25" hidden="false" customHeight="true" outlineLevel="0" collapsed="false">
      <c r="A33" s="51" t="n">
        <v>28</v>
      </c>
      <c r="B33" s="90" t="s">
        <v>37</v>
      </c>
      <c r="C33" s="51" t="s">
        <v>8</v>
      </c>
      <c r="D33" s="51" t="n">
        <f aca="false">SUMIF('[1]Bản đối chiếu chi tiết'!J31:L89,'Chốt - Gộp PO'!B33,'[1]Bản đối chiếu chi tiết'!L31:L89)</f>
        <v>10</v>
      </c>
      <c r="E33" s="52" t="n">
        <v>90000</v>
      </c>
      <c r="F33" s="217" t="n">
        <f aca="false">D33*E33</f>
        <v>900000</v>
      </c>
      <c r="G33" s="227" t="s">
        <v>114</v>
      </c>
      <c r="H33" s="228" t="s">
        <v>137</v>
      </c>
    </row>
    <row r="34" customFormat="false" ht="26.25" hidden="false" customHeight="true" outlineLevel="0" collapsed="false">
      <c r="A34" s="51" t="n">
        <v>29</v>
      </c>
      <c r="B34" s="74" t="s">
        <v>38</v>
      </c>
      <c r="C34" s="51" t="s">
        <v>39</v>
      </c>
      <c r="D34" s="51" t="n">
        <f aca="false">SUMIF('[1]Bản đối chiếu chi tiết'!J32:L90,'Chốt - Gộp PO'!B34,'[1]Bản đối chiếu chi tiết'!L32:L90)</f>
        <v>2</v>
      </c>
      <c r="E34" s="52" t="n">
        <v>235000</v>
      </c>
      <c r="F34" s="217" t="n">
        <f aca="false">D34*E34</f>
        <v>470000</v>
      </c>
      <c r="G34" s="227" t="s">
        <v>114</v>
      </c>
      <c r="H34" s="228" t="s">
        <v>137</v>
      </c>
    </row>
    <row r="35" customFormat="false" ht="26.25" hidden="false" customHeight="true" outlineLevel="0" collapsed="false">
      <c r="A35" s="51" t="n">
        <v>30</v>
      </c>
      <c r="B35" s="70" t="s">
        <v>40</v>
      </c>
      <c r="C35" s="51" t="s">
        <v>8</v>
      </c>
      <c r="D35" s="51" t="n">
        <f aca="false">SUMIF('[1]Bản đối chiếu chi tiết'!J33:L91,'Chốt - Gộp PO'!B35,'[1]Bản đối chiếu chi tiết'!L33:L91)</f>
        <v>41</v>
      </c>
      <c r="E35" s="52" t="n">
        <v>48000</v>
      </c>
      <c r="F35" s="217" t="n">
        <f aca="false">D35*E35</f>
        <v>1968000</v>
      </c>
      <c r="G35" s="227" t="s">
        <v>114</v>
      </c>
      <c r="H35" s="228" t="s">
        <v>137</v>
      </c>
    </row>
    <row r="36" customFormat="false" ht="26.25" hidden="false" customHeight="true" outlineLevel="0" collapsed="false">
      <c r="A36" s="51" t="n">
        <v>31</v>
      </c>
      <c r="B36" s="89" t="s">
        <v>41</v>
      </c>
      <c r="C36" s="51" t="s">
        <v>8</v>
      </c>
      <c r="D36" s="51" t="n">
        <f aca="false">SUMIF('[1]Bản đối chiếu chi tiết'!J34:L92,'Chốt - Gộp PO'!B36,'[1]Bản đối chiếu chi tiết'!L34:L92)</f>
        <v>1</v>
      </c>
      <c r="E36" s="52" t="n">
        <v>1300000</v>
      </c>
      <c r="F36" s="217" t="n">
        <f aca="false">D36*E36</f>
        <v>1300000</v>
      </c>
      <c r="G36" s="227" t="s">
        <v>114</v>
      </c>
      <c r="H36" s="228" t="s">
        <v>137</v>
      </c>
    </row>
    <row r="37" customFormat="false" ht="26.25" hidden="false" customHeight="true" outlineLevel="0" collapsed="false">
      <c r="A37" s="51" t="n">
        <v>32</v>
      </c>
      <c r="B37" s="50" t="s">
        <v>42</v>
      </c>
      <c r="C37" s="87" t="s">
        <v>8</v>
      </c>
      <c r="D37" s="51" t="n">
        <f aca="false">SUMIF('[1]Bản đối chiếu chi tiết'!J35:L93,'Chốt - Gộp PO'!B37,'[1]Bản đối chiếu chi tiết'!L35:L93)</f>
        <v>100</v>
      </c>
      <c r="E37" s="117" t="n">
        <v>24000</v>
      </c>
      <c r="F37" s="217" t="n">
        <f aca="false">D37*E37</f>
        <v>2400000</v>
      </c>
      <c r="G37" s="227" t="s">
        <v>114</v>
      </c>
      <c r="H37" s="228" t="s">
        <v>137</v>
      </c>
    </row>
    <row r="38" customFormat="false" ht="26.25" hidden="false" customHeight="true" outlineLevel="0" collapsed="false">
      <c r="A38" s="51" t="n">
        <v>33</v>
      </c>
      <c r="B38" s="50" t="s">
        <v>43</v>
      </c>
      <c r="C38" s="87" t="s">
        <v>8</v>
      </c>
      <c r="D38" s="51" t="n">
        <f aca="false">SUMIF('[1]Bản đối chiếu chi tiết'!J36:L94,'Chốt - Gộp PO'!B38,'[1]Bản đối chiếu chi tiết'!L36:L94)</f>
        <v>30</v>
      </c>
      <c r="E38" s="118" t="n">
        <v>50000</v>
      </c>
      <c r="F38" s="217" t="n">
        <f aca="false">D38*E38</f>
        <v>1500000</v>
      </c>
      <c r="G38" s="227" t="s">
        <v>114</v>
      </c>
      <c r="H38" s="228" t="s">
        <v>137</v>
      </c>
    </row>
    <row r="39" customFormat="false" ht="26.25" hidden="false" customHeight="true" outlineLevel="0" collapsed="false">
      <c r="A39" s="61"/>
      <c r="B39" s="71"/>
      <c r="C39" s="100"/>
      <c r="D39" s="61"/>
      <c r="E39" s="229"/>
      <c r="F39" s="221" t="n">
        <f aca="false">SUBTOTAL(9,F23:F38)</f>
        <v>17632000</v>
      </c>
      <c r="G39" s="230"/>
      <c r="H39" s="231"/>
    </row>
    <row r="40" customFormat="false" ht="26.25" hidden="false" customHeight="true" outlineLevel="0" collapsed="false">
      <c r="A40" s="232"/>
      <c r="B40" s="233" t="s">
        <v>44</v>
      </c>
      <c r="C40" s="232"/>
      <c r="D40" s="232" t="n">
        <f aca="false">SUM(D4:D38)</f>
        <v>1757</v>
      </c>
      <c r="E40" s="234"/>
      <c r="F40" s="235" t="n">
        <f aca="false">SUBTOTAL(9,F4:F39)</f>
        <v>56400000</v>
      </c>
      <c r="G40" s="236"/>
      <c r="H40" s="236"/>
    </row>
    <row r="41" customFormat="false" ht="26.25" hidden="false" customHeight="true" outlineLevel="0" collapsed="false">
      <c r="A41" s="89"/>
      <c r="B41" s="89"/>
      <c r="C41" s="89"/>
      <c r="D41" s="89"/>
      <c r="E41" s="89"/>
      <c r="F41" s="89"/>
      <c r="G41" s="89"/>
      <c r="H41" s="89"/>
    </row>
    <row r="42" customFormat="false" ht="26.25" hidden="false" customHeight="true" outlineLevel="0" collapsed="false">
      <c r="A42" s="89"/>
      <c r="B42" s="89"/>
      <c r="C42" s="89"/>
      <c r="D42" s="89"/>
      <c r="E42" s="89"/>
      <c r="F42" s="35"/>
      <c r="G42" s="89"/>
      <c r="H42" s="89"/>
    </row>
    <row r="43" customFormat="false" ht="26.25" hidden="false" customHeight="true" outlineLevel="0" collapsed="false">
      <c r="A43" s="89"/>
      <c r="B43" s="89"/>
      <c r="C43" s="89"/>
      <c r="D43" s="89"/>
      <c r="E43" s="89"/>
      <c r="F43" s="129"/>
      <c r="G43" s="89"/>
      <c r="H43" s="89"/>
    </row>
    <row r="44" customFormat="false" ht="26.25" hidden="false" customHeight="true" outlineLevel="0" collapsed="false">
      <c r="A44" s="89"/>
      <c r="B44" s="89"/>
      <c r="C44" s="89"/>
      <c r="D44" s="89"/>
      <c r="E44" s="89"/>
      <c r="F44" s="89"/>
      <c r="G44" s="89"/>
      <c r="H44" s="89"/>
    </row>
    <row r="45" customFormat="false" ht="26.25" hidden="false" customHeight="true" outlineLevel="0" collapsed="false">
      <c r="A45" s="89"/>
      <c r="B45" s="89"/>
      <c r="C45" s="89"/>
      <c r="D45" s="89"/>
      <c r="E45" s="89"/>
      <c r="F45" s="89"/>
      <c r="G45" s="89"/>
      <c r="H45" s="89"/>
    </row>
    <row r="46" customFormat="false" ht="26.25" hidden="false" customHeight="true" outlineLevel="0" collapsed="false">
      <c r="A46" s="89"/>
      <c r="B46" s="89"/>
      <c r="C46" s="89"/>
      <c r="D46" s="89"/>
      <c r="E46" s="89"/>
      <c r="F46" s="89"/>
      <c r="G46" s="89"/>
      <c r="H46" s="89"/>
    </row>
    <row r="47" customFormat="false" ht="26.25" hidden="false" customHeight="true" outlineLevel="0" collapsed="false">
      <c r="A47" s="89"/>
      <c r="B47" s="89"/>
      <c r="C47" s="89"/>
      <c r="D47" s="89"/>
      <c r="E47" s="89"/>
      <c r="F47" s="89"/>
      <c r="G47" s="89"/>
      <c r="H47" s="89"/>
    </row>
    <row r="48" customFormat="false" ht="26.25" hidden="false" customHeight="true" outlineLevel="0" collapsed="false">
      <c r="A48" s="89"/>
      <c r="B48" s="89"/>
      <c r="C48" s="89"/>
      <c r="D48" s="89"/>
      <c r="E48" s="89"/>
      <c r="F48" s="89"/>
      <c r="G48" s="89"/>
      <c r="H48" s="89"/>
    </row>
    <row r="49" customFormat="false" ht="26.25" hidden="false" customHeight="true" outlineLevel="0" collapsed="false">
      <c r="A49" s="89"/>
      <c r="B49" s="89"/>
      <c r="C49" s="89"/>
      <c r="D49" s="89"/>
      <c r="E49" s="89"/>
      <c r="F49" s="89"/>
      <c r="G49" s="89"/>
      <c r="H49" s="89"/>
    </row>
    <row r="50" customFormat="false" ht="26.25" hidden="false" customHeight="true" outlineLevel="0" collapsed="false">
      <c r="A50" s="89"/>
      <c r="B50" s="89"/>
      <c r="C50" s="89"/>
      <c r="D50" s="89"/>
      <c r="E50" s="89"/>
      <c r="F50" s="89"/>
      <c r="G50" s="89"/>
      <c r="H50" s="89"/>
    </row>
    <row r="51" customFormat="false" ht="26.25" hidden="false" customHeight="true" outlineLevel="0" collapsed="false">
      <c r="A51" s="89"/>
      <c r="B51" s="89"/>
      <c r="C51" s="89"/>
      <c r="D51" s="89"/>
      <c r="E51" s="89"/>
      <c r="F51" s="89"/>
      <c r="G51" s="89"/>
      <c r="H51" s="89"/>
    </row>
    <row r="52" customFormat="false" ht="26.25" hidden="false" customHeight="true" outlineLevel="0" collapsed="false">
      <c r="A52" s="89"/>
      <c r="B52" s="89"/>
      <c r="C52" s="89"/>
      <c r="D52" s="89"/>
      <c r="E52" s="89"/>
      <c r="F52" s="89"/>
      <c r="G52" s="89"/>
      <c r="H52" s="89"/>
    </row>
    <row r="53" customFormat="false" ht="26.25" hidden="false" customHeight="true" outlineLevel="0" collapsed="false">
      <c r="A53" s="89"/>
      <c r="B53" s="89"/>
      <c r="C53" s="89"/>
      <c r="D53" s="89"/>
      <c r="E53" s="89"/>
      <c r="F53" s="89"/>
      <c r="G53" s="89"/>
      <c r="H53" s="89"/>
    </row>
    <row r="54" customFormat="false" ht="24.75" hidden="false" customHeight="true" outlineLevel="0" collapsed="false">
      <c r="A54" s="89"/>
      <c r="B54" s="89"/>
      <c r="C54" s="89"/>
      <c r="D54" s="89"/>
      <c r="E54" s="89"/>
      <c r="F54" s="89"/>
      <c r="G54" s="89"/>
      <c r="H54" s="89"/>
    </row>
    <row r="55" customFormat="false" ht="15.75" hidden="false" customHeight="true" outlineLevel="0" collapsed="false">
      <c r="A55" s="89"/>
      <c r="B55" s="89"/>
      <c r="C55" s="89"/>
      <c r="D55" s="89"/>
      <c r="E55" s="89"/>
      <c r="F55" s="89"/>
      <c r="G55" s="89"/>
      <c r="H55" s="89"/>
    </row>
    <row r="56" customFormat="false" ht="15.75" hidden="false" customHeight="true" outlineLevel="0" collapsed="false">
      <c r="A56" s="89"/>
      <c r="B56" s="89"/>
      <c r="C56" s="89"/>
      <c r="D56" s="89"/>
      <c r="E56" s="89"/>
      <c r="F56" s="89"/>
      <c r="G56" s="89"/>
      <c r="H56" s="89"/>
    </row>
    <row r="57" customFormat="false" ht="15.75" hidden="false" customHeight="true" outlineLevel="0" collapsed="false">
      <c r="A57" s="89"/>
      <c r="B57" s="89"/>
      <c r="C57" s="89"/>
      <c r="D57" s="89"/>
      <c r="E57" s="89"/>
      <c r="F57" s="89"/>
      <c r="G57" s="89"/>
      <c r="H57" s="89"/>
    </row>
    <row r="58" customFormat="false" ht="15.75" hidden="false" customHeight="true" outlineLevel="0" collapsed="false">
      <c r="A58" s="89"/>
      <c r="B58" s="89"/>
      <c r="C58" s="89"/>
      <c r="D58" s="89"/>
      <c r="E58" s="89"/>
      <c r="F58" s="89"/>
      <c r="G58" s="89"/>
      <c r="H58" s="89"/>
    </row>
    <row r="59" customFormat="false" ht="15.75" hidden="false" customHeight="true" outlineLevel="0" collapsed="false">
      <c r="A59" s="89"/>
      <c r="B59" s="89"/>
      <c r="C59" s="89"/>
      <c r="D59" s="89"/>
      <c r="E59" s="89"/>
      <c r="F59" s="89"/>
      <c r="G59" s="89"/>
      <c r="H59" s="89"/>
    </row>
    <row r="60" customFormat="false" ht="15.75" hidden="false" customHeight="true" outlineLevel="0" collapsed="false">
      <c r="A60" s="89"/>
      <c r="B60" s="89"/>
      <c r="C60" s="89"/>
      <c r="D60" s="89"/>
      <c r="E60" s="89"/>
      <c r="F60" s="89"/>
      <c r="G60" s="89"/>
      <c r="H60" s="89"/>
    </row>
    <row r="61" customFormat="false" ht="15.75" hidden="false" customHeight="true" outlineLevel="0" collapsed="false">
      <c r="A61" s="89"/>
      <c r="B61" s="89"/>
      <c r="C61" s="89"/>
      <c r="D61" s="89"/>
      <c r="E61" s="89"/>
      <c r="F61" s="89"/>
      <c r="G61" s="89"/>
      <c r="H61" s="89"/>
    </row>
    <row r="62" customFormat="false" ht="15.75" hidden="false" customHeight="true" outlineLevel="0" collapsed="false">
      <c r="A62" s="89"/>
      <c r="B62" s="89"/>
      <c r="C62" s="89"/>
      <c r="D62" s="89"/>
      <c r="E62" s="89"/>
      <c r="F62" s="89"/>
      <c r="G62" s="89"/>
      <c r="H62" s="89"/>
    </row>
    <row r="63" customFormat="false" ht="15.75" hidden="false" customHeight="true" outlineLevel="0" collapsed="false">
      <c r="A63" s="89"/>
      <c r="B63" s="89"/>
      <c r="C63" s="89"/>
      <c r="D63" s="89"/>
      <c r="E63" s="89"/>
      <c r="F63" s="89"/>
      <c r="G63" s="89"/>
      <c r="H63" s="89"/>
    </row>
    <row r="64" customFormat="false" ht="15.75" hidden="false" customHeight="true" outlineLevel="0" collapsed="false">
      <c r="A64" s="89"/>
      <c r="B64" s="89"/>
      <c r="C64" s="89"/>
      <c r="D64" s="89"/>
      <c r="E64" s="89"/>
      <c r="F64" s="89"/>
      <c r="G64" s="89"/>
      <c r="H64" s="89"/>
    </row>
    <row r="65" customFormat="false" ht="15.75" hidden="false" customHeight="true" outlineLevel="0" collapsed="false">
      <c r="A65" s="89"/>
      <c r="B65" s="89"/>
      <c r="C65" s="89"/>
      <c r="D65" s="89"/>
      <c r="E65" s="89"/>
      <c r="F65" s="89"/>
      <c r="G65" s="89"/>
      <c r="H65" s="89"/>
    </row>
    <row r="66" customFormat="false" ht="15.75" hidden="false" customHeight="true" outlineLevel="0" collapsed="false">
      <c r="A66" s="89"/>
      <c r="B66" s="89"/>
      <c r="C66" s="89"/>
      <c r="D66" s="89"/>
      <c r="E66" s="89"/>
      <c r="F66" s="89"/>
      <c r="G66" s="89"/>
      <c r="H66" s="89"/>
    </row>
    <row r="67" customFormat="false" ht="15.75" hidden="false" customHeight="true" outlineLevel="0" collapsed="false">
      <c r="A67" s="89"/>
      <c r="B67" s="89"/>
      <c r="C67" s="89"/>
      <c r="D67" s="89"/>
      <c r="E67" s="89"/>
      <c r="F67" s="89"/>
      <c r="G67" s="89"/>
      <c r="H67" s="89"/>
    </row>
    <row r="68" customFormat="false" ht="15.75" hidden="false" customHeight="true" outlineLevel="0" collapsed="false">
      <c r="A68" s="89"/>
      <c r="B68" s="89"/>
      <c r="C68" s="89"/>
      <c r="D68" s="89"/>
      <c r="E68" s="89"/>
      <c r="F68" s="89"/>
      <c r="G68" s="89"/>
      <c r="H68" s="89"/>
    </row>
    <row r="69" customFormat="false" ht="15.75" hidden="false" customHeight="true" outlineLevel="0" collapsed="false">
      <c r="A69" s="89"/>
      <c r="B69" s="89"/>
      <c r="C69" s="89"/>
      <c r="D69" s="89"/>
      <c r="E69" s="89"/>
      <c r="F69" s="89"/>
      <c r="G69" s="89"/>
      <c r="H69" s="89"/>
    </row>
    <row r="70" customFormat="false" ht="15.75" hidden="false" customHeight="true" outlineLevel="0" collapsed="false">
      <c r="A70" s="89"/>
      <c r="B70" s="89"/>
      <c r="C70" s="89"/>
      <c r="D70" s="89"/>
      <c r="E70" s="89"/>
      <c r="F70" s="89"/>
      <c r="G70" s="89"/>
      <c r="H70" s="89"/>
    </row>
    <row r="71" customFormat="false" ht="15.75" hidden="false" customHeight="true" outlineLevel="0" collapsed="false">
      <c r="A71" s="89"/>
      <c r="B71" s="89"/>
      <c r="C71" s="89"/>
      <c r="D71" s="89"/>
      <c r="E71" s="89"/>
      <c r="F71" s="89"/>
      <c r="G71" s="89"/>
      <c r="H71" s="89"/>
    </row>
    <row r="72" customFormat="false" ht="15.75" hidden="false" customHeight="true" outlineLevel="0" collapsed="false">
      <c r="A72" s="89"/>
      <c r="B72" s="89"/>
      <c r="C72" s="89"/>
      <c r="D72" s="89"/>
      <c r="E72" s="89"/>
      <c r="F72" s="89"/>
      <c r="G72" s="89"/>
      <c r="H72" s="89"/>
    </row>
    <row r="73" customFormat="false" ht="15.75" hidden="false" customHeight="true" outlineLevel="0" collapsed="false">
      <c r="A73" s="89"/>
      <c r="B73" s="89"/>
      <c r="C73" s="89"/>
      <c r="D73" s="89"/>
      <c r="E73" s="89"/>
      <c r="F73" s="89"/>
      <c r="G73" s="89"/>
      <c r="H73" s="89"/>
    </row>
    <row r="74" customFormat="false" ht="15.75" hidden="false" customHeight="true" outlineLevel="0" collapsed="false">
      <c r="A74" s="89"/>
      <c r="B74" s="89"/>
      <c r="C74" s="89"/>
      <c r="D74" s="89"/>
      <c r="E74" s="89"/>
      <c r="F74" s="89"/>
      <c r="G74" s="89"/>
      <c r="H74" s="89"/>
    </row>
    <row r="75" customFormat="false" ht="15.75" hidden="false" customHeight="true" outlineLevel="0" collapsed="false">
      <c r="A75" s="89"/>
      <c r="B75" s="89"/>
      <c r="C75" s="89"/>
      <c r="D75" s="89"/>
      <c r="E75" s="89"/>
      <c r="F75" s="89"/>
      <c r="G75" s="89"/>
      <c r="H75" s="89"/>
    </row>
    <row r="76" customFormat="false" ht="15.75" hidden="false" customHeight="true" outlineLevel="0" collapsed="false">
      <c r="A76" s="89"/>
      <c r="B76" s="89"/>
      <c r="C76" s="89"/>
      <c r="D76" s="89"/>
      <c r="E76" s="89"/>
      <c r="F76" s="89"/>
      <c r="G76" s="89"/>
      <c r="H76" s="89"/>
    </row>
    <row r="77" customFormat="false" ht="15.75" hidden="false" customHeight="true" outlineLevel="0" collapsed="false">
      <c r="A77" s="89"/>
      <c r="B77" s="89"/>
      <c r="C77" s="89"/>
      <c r="D77" s="89"/>
      <c r="E77" s="89"/>
      <c r="F77" s="89"/>
      <c r="G77" s="89"/>
      <c r="H77" s="89"/>
    </row>
    <row r="78" customFormat="false" ht="15.75" hidden="false" customHeight="true" outlineLevel="0" collapsed="false">
      <c r="A78" s="89"/>
      <c r="B78" s="89"/>
      <c r="C78" s="89"/>
      <c r="D78" s="89"/>
      <c r="E78" s="89"/>
      <c r="F78" s="89"/>
      <c r="G78" s="89"/>
      <c r="H78" s="89"/>
    </row>
    <row r="79" customFormat="false" ht="15.75" hidden="false" customHeight="true" outlineLevel="0" collapsed="false">
      <c r="A79" s="89"/>
      <c r="B79" s="89"/>
      <c r="C79" s="89"/>
      <c r="D79" s="89"/>
      <c r="E79" s="89"/>
      <c r="F79" s="89"/>
      <c r="G79" s="89"/>
      <c r="H79" s="89"/>
    </row>
    <row r="80" customFormat="false" ht="15.75" hidden="false" customHeight="true" outlineLevel="0" collapsed="false">
      <c r="A80" s="89"/>
      <c r="B80" s="89"/>
      <c r="C80" s="89"/>
      <c r="D80" s="89"/>
      <c r="E80" s="89"/>
      <c r="F80" s="89"/>
      <c r="G80" s="89"/>
      <c r="H80" s="89"/>
    </row>
    <row r="81" customFormat="false" ht="15.75" hidden="false" customHeight="true" outlineLevel="0" collapsed="false">
      <c r="A81" s="89"/>
      <c r="B81" s="89"/>
      <c r="C81" s="89"/>
      <c r="D81" s="89"/>
      <c r="E81" s="89"/>
      <c r="F81" s="89"/>
      <c r="G81" s="89"/>
      <c r="H81" s="89"/>
    </row>
    <row r="82" customFormat="false" ht="15.75" hidden="false" customHeight="true" outlineLevel="0" collapsed="false">
      <c r="A82" s="89"/>
      <c r="B82" s="89"/>
      <c r="C82" s="89"/>
      <c r="D82" s="89"/>
      <c r="E82" s="89"/>
      <c r="F82" s="89"/>
      <c r="G82" s="89"/>
      <c r="H82" s="89"/>
    </row>
    <row r="83" customFormat="false" ht="15.75" hidden="false" customHeight="true" outlineLevel="0" collapsed="false">
      <c r="A83" s="89"/>
      <c r="B83" s="89"/>
      <c r="C83" s="89"/>
      <c r="D83" s="89"/>
      <c r="E83" s="89"/>
      <c r="F83" s="89"/>
      <c r="G83" s="89"/>
      <c r="H83" s="89"/>
    </row>
    <row r="84" customFormat="false" ht="15.75" hidden="false" customHeight="true" outlineLevel="0" collapsed="false">
      <c r="A84" s="89"/>
      <c r="B84" s="89"/>
      <c r="C84" s="89"/>
      <c r="D84" s="89"/>
      <c r="E84" s="89"/>
      <c r="F84" s="89"/>
      <c r="G84" s="89"/>
      <c r="H84" s="89"/>
    </row>
    <row r="85" customFormat="false" ht="15.75" hidden="false" customHeight="true" outlineLevel="0" collapsed="false">
      <c r="A85" s="89"/>
      <c r="B85" s="89"/>
      <c r="C85" s="89"/>
      <c r="D85" s="89"/>
      <c r="E85" s="89"/>
      <c r="F85" s="89"/>
      <c r="G85" s="89"/>
      <c r="H85" s="89"/>
    </row>
    <row r="86" customFormat="false" ht="15.75" hidden="false" customHeight="true" outlineLevel="0" collapsed="false">
      <c r="A86" s="89"/>
      <c r="B86" s="89"/>
      <c r="C86" s="89"/>
      <c r="D86" s="89"/>
      <c r="E86" s="89"/>
      <c r="F86" s="89"/>
      <c r="G86" s="89"/>
      <c r="H86" s="89"/>
    </row>
    <row r="87" customFormat="false" ht="15.75" hidden="false" customHeight="true" outlineLevel="0" collapsed="false">
      <c r="A87" s="89"/>
      <c r="B87" s="89"/>
      <c r="C87" s="89"/>
      <c r="D87" s="89"/>
      <c r="E87" s="89"/>
      <c r="F87" s="89"/>
      <c r="G87" s="89"/>
      <c r="H87" s="89"/>
    </row>
    <row r="88" customFormat="false" ht="15.75" hidden="false" customHeight="true" outlineLevel="0" collapsed="false">
      <c r="A88" s="89"/>
      <c r="B88" s="89"/>
      <c r="C88" s="89"/>
      <c r="D88" s="89"/>
      <c r="E88" s="89"/>
      <c r="F88" s="89"/>
      <c r="G88" s="89"/>
      <c r="H88" s="89"/>
    </row>
    <row r="89" customFormat="false" ht="15.75" hidden="false" customHeight="true" outlineLevel="0" collapsed="false">
      <c r="A89" s="89"/>
      <c r="B89" s="89"/>
      <c r="C89" s="89"/>
      <c r="D89" s="89"/>
      <c r="E89" s="89"/>
      <c r="F89" s="89"/>
      <c r="G89" s="89"/>
      <c r="H89" s="89"/>
    </row>
    <row r="90" customFormat="false" ht="15.75" hidden="false" customHeight="true" outlineLevel="0" collapsed="false">
      <c r="A90" s="89"/>
      <c r="B90" s="89"/>
      <c r="C90" s="89"/>
      <c r="D90" s="89"/>
      <c r="E90" s="89"/>
      <c r="F90" s="89"/>
      <c r="G90" s="89"/>
      <c r="H90" s="89"/>
    </row>
    <row r="91" customFormat="false" ht="15.75" hidden="false" customHeight="true" outlineLevel="0" collapsed="false">
      <c r="A91" s="89"/>
      <c r="B91" s="89"/>
      <c r="C91" s="89"/>
      <c r="D91" s="89"/>
      <c r="E91" s="89"/>
      <c r="F91" s="89"/>
      <c r="G91" s="89"/>
      <c r="H91" s="89"/>
    </row>
    <row r="92" customFormat="false" ht="15.75" hidden="false" customHeight="true" outlineLevel="0" collapsed="false">
      <c r="A92" s="89"/>
      <c r="B92" s="89"/>
      <c r="C92" s="89"/>
      <c r="D92" s="89"/>
      <c r="E92" s="89"/>
      <c r="F92" s="89"/>
      <c r="G92" s="89"/>
      <c r="H92" s="89"/>
    </row>
    <row r="93" customFormat="false" ht="15.75" hidden="false" customHeight="true" outlineLevel="0" collapsed="false">
      <c r="A93" s="89"/>
      <c r="B93" s="89"/>
      <c r="C93" s="89"/>
      <c r="D93" s="89"/>
      <c r="E93" s="89"/>
      <c r="F93" s="89"/>
      <c r="G93" s="89"/>
      <c r="H93" s="89"/>
    </row>
    <row r="94" customFormat="false" ht="15.75" hidden="false" customHeight="true" outlineLevel="0" collapsed="false">
      <c r="A94" s="89"/>
      <c r="B94" s="89"/>
      <c r="C94" s="89"/>
      <c r="D94" s="89"/>
      <c r="E94" s="89"/>
      <c r="F94" s="89"/>
      <c r="G94" s="89"/>
      <c r="H94" s="89"/>
    </row>
    <row r="95" customFormat="false" ht="15.75" hidden="false" customHeight="true" outlineLevel="0" collapsed="false">
      <c r="A95" s="89"/>
      <c r="B95" s="89"/>
      <c r="C95" s="89"/>
      <c r="D95" s="89"/>
      <c r="E95" s="89"/>
      <c r="F95" s="89"/>
      <c r="G95" s="89"/>
      <c r="H95" s="89"/>
    </row>
    <row r="96" customFormat="false" ht="15.75" hidden="false" customHeight="true" outlineLevel="0" collapsed="false">
      <c r="A96" s="89"/>
      <c r="B96" s="89"/>
      <c r="C96" s="89"/>
      <c r="D96" s="89"/>
      <c r="E96" s="89"/>
      <c r="F96" s="89"/>
      <c r="G96" s="89"/>
      <c r="H96" s="89"/>
    </row>
    <row r="97" customFormat="false" ht="15.75" hidden="false" customHeight="true" outlineLevel="0" collapsed="false">
      <c r="A97" s="89"/>
      <c r="B97" s="89"/>
      <c r="C97" s="89"/>
      <c r="D97" s="89"/>
      <c r="E97" s="89"/>
      <c r="F97" s="89"/>
      <c r="G97" s="89"/>
      <c r="H97" s="89"/>
    </row>
    <row r="98" customFormat="false" ht="15.75" hidden="false" customHeight="true" outlineLevel="0" collapsed="false">
      <c r="A98" s="89"/>
      <c r="B98" s="89"/>
      <c r="C98" s="89"/>
      <c r="D98" s="89"/>
      <c r="E98" s="89"/>
      <c r="F98" s="89"/>
      <c r="G98" s="89"/>
      <c r="H98" s="89"/>
    </row>
    <row r="99" customFormat="false" ht="15.75" hidden="false" customHeight="true" outlineLevel="0" collapsed="false">
      <c r="A99" s="89"/>
      <c r="B99" s="89"/>
      <c r="C99" s="89"/>
      <c r="D99" s="89"/>
      <c r="E99" s="89"/>
      <c r="F99" s="89"/>
      <c r="G99" s="89"/>
      <c r="H99" s="89"/>
    </row>
    <row r="100" customFormat="false" ht="15.75" hidden="false" customHeight="true" outlineLevel="0" collapsed="false">
      <c r="A100" s="89"/>
      <c r="B100" s="89"/>
      <c r="C100" s="89"/>
      <c r="D100" s="89"/>
      <c r="E100" s="89"/>
      <c r="F100" s="89"/>
      <c r="G100" s="89"/>
      <c r="H100" s="89"/>
    </row>
    <row r="101" customFormat="false" ht="15.75" hidden="false" customHeight="true" outlineLevel="0" collapsed="false">
      <c r="A101" s="89"/>
      <c r="B101" s="89"/>
      <c r="C101" s="89"/>
      <c r="D101" s="89"/>
      <c r="E101" s="89"/>
      <c r="F101" s="89"/>
      <c r="G101" s="89"/>
      <c r="H101" s="89"/>
    </row>
    <row r="102" customFormat="false" ht="15.75" hidden="false" customHeight="true" outlineLevel="0" collapsed="false">
      <c r="A102" s="89"/>
      <c r="B102" s="89"/>
      <c r="C102" s="89"/>
      <c r="D102" s="89"/>
      <c r="E102" s="89"/>
      <c r="F102" s="89"/>
      <c r="G102" s="89"/>
      <c r="H102" s="89"/>
    </row>
    <row r="103" customFormat="false" ht="15.75" hidden="false" customHeight="true" outlineLevel="0" collapsed="false">
      <c r="A103" s="89"/>
      <c r="B103" s="89"/>
      <c r="C103" s="89"/>
      <c r="D103" s="89"/>
      <c r="E103" s="89"/>
      <c r="F103" s="89"/>
      <c r="G103" s="89"/>
      <c r="H103" s="89"/>
    </row>
    <row r="104" customFormat="false" ht="15.75" hidden="false" customHeight="true" outlineLevel="0" collapsed="false">
      <c r="A104" s="89"/>
      <c r="B104" s="89"/>
      <c r="C104" s="89"/>
      <c r="D104" s="89"/>
      <c r="E104" s="89"/>
      <c r="F104" s="89"/>
      <c r="G104" s="89"/>
      <c r="H104" s="89"/>
    </row>
    <row r="105" customFormat="false" ht="15.75" hidden="false" customHeight="true" outlineLevel="0" collapsed="false">
      <c r="A105" s="89"/>
      <c r="B105" s="89"/>
      <c r="C105" s="89"/>
      <c r="D105" s="89"/>
      <c r="E105" s="89"/>
      <c r="F105" s="89"/>
      <c r="G105" s="89"/>
      <c r="H105" s="89"/>
    </row>
    <row r="106" customFormat="false" ht="15.75" hidden="false" customHeight="true" outlineLevel="0" collapsed="false">
      <c r="A106" s="89"/>
      <c r="B106" s="89"/>
      <c r="C106" s="89"/>
      <c r="D106" s="89"/>
      <c r="E106" s="89"/>
      <c r="F106" s="89"/>
      <c r="G106" s="89"/>
      <c r="H106" s="89"/>
    </row>
    <row r="107" customFormat="false" ht="15.75" hidden="false" customHeight="true" outlineLevel="0" collapsed="false">
      <c r="A107" s="89"/>
      <c r="B107" s="89"/>
      <c r="C107" s="89"/>
      <c r="D107" s="89"/>
      <c r="E107" s="89"/>
      <c r="F107" s="89"/>
      <c r="G107" s="89"/>
      <c r="H107" s="89"/>
    </row>
    <row r="108" customFormat="false" ht="15.75" hidden="false" customHeight="true" outlineLevel="0" collapsed="false">
      <c r="A108" s="89"/>
      <c r="B108" s="89"/>
      <c r="C108" s="89"/>
      <c r="D108" s="89"/>
      <c r="E108" s="89"/>
      <c r="F108" s="89"/>
      <c r="G108" s="89"/>
      <c r="H108" s="89"/>
    </row>
    <row r="109" customFormat="false" ht="15.75" hidden="false" customHeight="true" outlineLevel="0" collapsed="false">
      <c r="A109" s="89"/>
      <c r="B109" s="89"/>
      <c r="C109" s="89"/>
      <c r="D109" s="89"/>
      <c r="E109" s="89"/>
      <c r="F109" s="89"/>
      <c r="G109" s="89"/>
      <c r="H109" s="89"/>
    </row>
    <row r="110" customFormat="false" ht="15.75" hidden="false" customHeight="true" outlineLevel="0" collapsed="false">
      <c r="A110" s="89"/>
      <c r="B110" s="89"/>
      <c r="C110" s="89"/>
      <c r="D110" s="89"/>
      <c r="E110" s="89"/>
      <c r="F110" s="89"/>
      <c r="G110" s="89"/>
      <c r="H110" s="89"/>
    </row>
    <row r="111" customFormat="false" ht="15.75" hidden="false" customHeight="true" outlineLevel="0" collapsed="false">
      <c r="A111" s="89"/>
      <c r="B111" s="89"/>
      <c r="C111" s="89"/>
      <c r="D111" s="89"/>
      <c r="E111" s="89"/>
      <c r="F111" s="89"/>
      <c r="G111" s="89"/>
      <c r="H111" s="89"/>
    </row>
    <row r="112" customFormat="false" ht="15.75" hidden="false" customHeight="true" outlineLevel="0" collapsed="false">
      <c r="A112" s="89"/>
      <c r="B112" s="89"/>
      <c r="C112" s="89"/>
      <c r="D112" s="89"/>
      <c r="E112" s="89"/>
      <c r="F112" s="89"/>
      <c r="G112" s="89"/>
      <c r="H112" s="89"/>
    </row>
    <row r="113" customFormat="false" ht="15.75" hidden="false" customHeight="true" outlineLevel="0" collapsed="false">
      <c r="A113" s="89"/>
      <c r="B113" s="89"/>
      <c r="C113" s="89"/>
      <c r="D113" s="89"/>
      <c r="E113" s="89"/>
      <c r="F113" s="89"/>
      <c r="G113" s="89"/>
      <c r="H113" s="89"/>
    </row>
    <row r="114" customFormat="false" ht="15.75" hidden="false" customHeight="true" outlineLevel="0" collapsed="false">
      <c r="A114" s="89"/>
      <c r="B114" s="89"/>
      <c r="C114" s="89"/>
      <c r="D114" s="89"/>
      <c r="E114" s="89"/>
      <c r="F114" s="89"/>
      <c r="G114" s="89"/>
      <c r="H114" s="89"/>
    </row>
    <row r="115" customFormat="false" ht="15.75" hidden="false" customHeight="true" outlineLevel="0" collapsed="false">
      <c r="A115" s="89"/>
      <c r="B115" s="89"/>
      <c r="C115" s="89"/>
      <c r="D115" s="89"/>
      <c r="E115" s="89"/>
      <c r="F115" s="89"/>
      <c r="G115" s="89"/>
      <c r="H115" s="89"/>
    </row>
    <row r="116" customFormat="false" ht="15.75" hidden="false" customHeight="true" outlineLevel="0" collapsed="false">
      <c r="A116" s="89"/>
      <c r="B116" s="89"/>
      <c r="C116" s="89"/>
      <c r="D116" s="89"/>
      <c r="E116" s="89"/>
      <c r="F116" s="89"/>
      <c r="G116" s="89"/>
      <c r="H116" s="89"/>
    </row>
    <row r="117" customFormat="false" ht="15.75" hidden="false" customHeight="true" outlineLevel="0" collapsed="false">
      <c r="A117" s="89"/>
      <c r="B117" s="89"/>
      <c r="C117" s="89"/>
      <c r="D117" s="89"/>
      <c r="E117" s="89"/>
      <c r="F117" s="89"/>
      <c r="G117" s="89"/>
      <c r="H117" s="89"/>
    </row>
    <row r="118" customFormat="false" ht="15.75" hidden="false" customHeight="true" outlineLevel="0" collapsed="false">
      <c r="A118" s="89"/>
      <c r="B118" s="89"/>
      <c r="C118" s="89"/>
      <c r="D118" s="89"/>
      <c r="E118" s="89"/>
      <c r="F118" s="89"/>
      <c r="G118" s="89"/>
      <c r="H118" s="89"/>
    </row>
    <row r="119" customFormat="false" ht="15.75" hidden="false" customHeight="true" outlineLevel="0" collapsed="false">
      <c r="A119" s="89"/>
      <c r="B119" s="89"/>
      <c r="C119" s="89"/>
      <c r="D119" s="89"/>
      <c r="E119" s="89"/>
      <c r="F119" s="89"/>
      <c r="G119" s="89"/>
      <c r="H119" s="89"/>
    </row>
    <row r="120" customFormat="false" ht="15.75" hidden="false" customHeight="true" outlineLevel="0" collapsed="false">
      <c r="A120" s="89"/>
      <c r="B120" s="89"/>
      <c r="C120" s="89"/>
      <c r="D120" s="89"/>
      <c r="E120" s="89"/>
      <c r="F120" s="89"/>
      <c r="G120" s="89"/>
      <c r="H120" s="89"/>
    </row>
    <row r="121" customFormat="false" ht="15.75" hidden="false" customHeight="true" outlineLevel="0" collapsed="false">
      <c r="A121" s="89"/>
      <c r="B121" s="89"/>
      <c r="C121" s="89"/>
      <c r="D121" s="89"/>
      <c r="E121" s="89"/>
      <c r="F121" s="89"/>
      <c r="G121" s="89"/>
      <c r="H121" s="89"/>
    </row>
    <row r="122" customFormat="false" ht="15.75" hidden="false" customHeight="true" outlineLevel="0" collapsed="false">
      <c r="A122" s="89"/>
      <c r="B122" s="89"/>
      <c r="C122" s="89"/>
      <c r="D122" s="89"/>
      <c r="E122" s="89"/>
      <c r="F122" s="89"/>
      <c r="G122" s="89"/>
      <c r="H122" s="89"/>
    </row>
    <row r="123" customFormat="false" ht="15.75" hidden="false" customHeight="true" outlineLevel="0" collapsed="false">
      <c r="A123" s="89"/>
      <c r="B123" s="89"/>
      <c r="C123" s="89"/>
      <c r="D123" s="89"/>
      <c r="E123" s="89"/>
      <c r="F123" s="89"/>
      <c r="G123" s="89"/>
      <c r="H123" s="89"/>
    </row>
    <row r="124" customFormat="false" ht="15.75" hidden="false" customHeight="true" outlineLevel="0" collapsed="false">
      <c r="A124" s="89"/>
      <c r="B124" s="89"/>
      <c r="C124" s="89"/>
      <c r="D124" s="89"/>
      <c r="E124" s="89"/>
      <c r="F124" s="89"/>
      <c r="G124" s="89"/>
      <c r="H124" s="89"/>
    </row>
    <row r="125" customFormat="false" ht="15.75" hidden="false" customHeight="true" outlineLevel="0" collapsed="false">
      <c r="A125" s="89"/>
      <c r="B125" s="89"/>
      <c r="C125" s="89"/>
      <c r="D125" s="89"/>
      <c r="E125" s="89"/>
      <c r="F125" s="89"/>
      <c r="G125" s="89"/>
      <c r="H125" s="89"/>
    </row>
    <row r="126" customFormat="false" ht="15.75" hidden="false" customHeight="true" outlineLevel="0" collapsed="false">
      <c r="A126" s="89"/>
      <c r="B126" s="89"/>
      <c r="C126" s="89"/>
      <c r="D126" s="89"/>
      <c r="E126" s="89"/>
      <c r="F126" s="89"/>
      <c r="G126" s="89"/>
      <c r="H126" s="89"/>
    </row>
    <row r="127" customFormat="false" ht="15.75" hidden="false" customHeight="true" outlineLevel="0" collapsed="false">
      <c r="A127" s="89"/>
      <c r="B127" s="89"/>
      <c r="C127" s="89"/>
      <c r="D127" s="89"/>
      <c r="E127" s="89"/>
      <c r="F127" s="89"/>
      <c r="G127" s="89"/>
      <c r="H127" s="89"/>
    </row>
    <row r="128" customFormat="false" ht="15.75" hidden="false" customHeight="true" outlineLevel="0" collapsed="false">
      <c r="A128" s="89"/>
      <c r="B128" s="89"/>
      <c r="C128" s="89"/>
      <c r="D128" s="89"/>
      <c r="E128" s="89"/>
      <c r="F128" s="89"/>
      <c r="G128" s="89"/>
      <c r="H128" s="89"/>
    </row>
  </sheetData>
  <mergeCells count="1">
    <mergeCell ref="B1:F1"/>
  </mergeCells>
  <conditionalFormatting sqref="B4:B39">
    <cfRule type="duplicateValues" priority="2" aboveAverage="0" equalAverage="0" bottom="0" percent="0" rank="0" text="" dxfId="21"/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LibreOffice/7.6.7.2$Windows_X86_64 LibreOffice_project/dd47e4b30cb7dab30588d6c79c651f218165e3c5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2023-12-20T07:01:01Z</dcterms:created>
  <dc:creator>user</dc:creator>
  <dc:description/>
  <dc:language>en-US</dc:language>
  <cp:lastModifiedBy/>
  <cp:lastPrinted>2023-12-26T04:29:17Z</cp:lastPrinted>
  <dcterms:modified xsi:type="dcterms:W3CDTF">2025-09-19T09:19:25Z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