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University\3.Nam 3\HK2\11.PT Kinh Doanh\4.Bai_Tap\Lab4\"/>
    </mc:Choice>
  </mc:AlternateContent>
  <xr:revisionPtr revIDLastSave="0" documentId="13_ncr:1_{D647F5DD-CAF4-4FBE-8793-A606AEA88334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Lab4VietNam" sheetId="1" r:id="rId1"/>
    <sheet name="Sheet4" sheetId="5" r:id="rId2"/>
    <sheet name="Sheet1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G3" i="2"/>
  <c r="E3" i="3"/>
  <c r="E4" i="3"/>
  <c r="E5" i="3"/>
  <c r="E6" i="3"/>
  <c r="F7" i="3" s="1"/>
  <c r="E7" i="3"/>
  <c r="E8" i="3"/>
  <c r="F8" i="3" s="1"/>
  <c r="E9" i="3"/>
  <c r="F9" i="3" s="1"/>
  <c r="E10" i="3"/>
  <c r="F11" i="3" s="1"/>
  <c r="E11" i="3"/>
  <c r="E12" i="3"/>
  <c r="F12" i="3" s="1"/>
  <c r="E13" i="3"/>
  <c r="F13" i="3" s="1"/>
  <c r="E14" i="3"/>
  <c r="F15" i="3" s="1"/>
  <c r="E15" i="3"/>
  <c r="E16" i="3"/>
  <c r="F16" i="3" s="1"/>
  <c r="E17" i="3"/>
  <c r="F17" i="3" s="1"/>
  <c r="E18" i="3"/>
  <c r="F19" i="3" s="1"/>
  <c r="E19" i="3"/>
  <c r="E20" i="3"/>
  <c r="F20" i="3" s="1"/>
  <c r="E21" i="3"/>
  <c r="F21" i="3" s="1"/>
  <c r="E22" i="3"/>
  <c r="F23" i="3" s="1"/>
  <c r="E23" i="3"/>
  <c r="E24" i="3"/>
  <c r="F24" i="3" s="1"/>
  <c r="E25" i="3"/>
  <c r="F25" i="3" s="1"/>
  <c r="E26" i="3"/>
  <c r="F27" i="3" s="1"/>
  <c r="E27" i="3"/>
  <c r="E28" i="3"/>
  <c r="F28" i="3" s="1"/>
  <c r="E29" i="3"/>
  <c r="F29" i="3" s="1"/>
  <c r="E30" i="3"/>
  <c r="F31" i="3" s="1"/>
  <c r="E31" i="3"/>
  <c r="E32" i="3"/>
  <c r="F32" i="3" s="1"/>
  <c r="E33" i="3"/>
  <c r="F33" i="3" s="1"/>
  <c r="E34" i="3"/>
  <c r="F35" i="3" s="1"/>
  <c r="E35" i="3"/>
  <c r="E36" i="3"/>
  <c r="F36" i="3" s="1"/>
  <c r="E37" i="3"/>
  <c r="F37" i="3" s="1"/>
  <c r="E38" i="3"/>
  <c r="F39" i="3" s="1"/>
  <c r="E39" i="3"/>
  <c r="E40" i="3"/>
  <c r="F40" i="3" s="1"/>
  <c r="E41" i="3"/>
  <c r="F41" i="3" s="1"/>
  <c r="E42" i="3"/>
  <c r="F43" i="3" s="1"/>
  <c r="E43" i="3"/>
  <c r="E44" i="3"/>
  <c r="F44" i="3" s="1"/>
  <c r="E45" i="3"/>
  <c r="F45" i="3" s="1"/>
  <c r="E46" i="3"/>
  <c r="F47" i="3" s="1"/>
  <c r="E47" i="3"/>
  <c r="E48" i="3"/>
  <c r="F48" i="3" s="1"/>
  <c r="E49" i="3"/>
  <c r="F49" i="3" s="1"/>
  <c r="E50" i="3"/>
  <c r="F51" i="3" s="1"/>
  <c r="E51" i="3"/>
  <c r="E52" i="3"/>
  <c r="F52" i="3" s="1"/>
  <c r="E53" i="3"/>
  <c r="F53" i="3" s="1"/>
  <c r="E54" i="3"/>
  <c r="F54" i="3" s="1"/>
  <c r="H5" i="2"/>
  <c r="H6" i="2"/>
  <c r="H9" i="2"/>
  <c r="H10" i="2"/>
  <c r="H13" i="2"/>
  <c r="H14" i="2"/>
  <c r="H17" i="2"/>
  <c r="H18" i="2"/>
  <c r="H21" i="2"/>
  <c r="H22" i="2"/>
  <c r="H25" i="2"/>
  <c r="H26" i="2"/>
  <c r="H29" i="2"/>
  <c r="H30" i="2"/>
  <c r="H33" i="2"/>
  <c r="H34" i="2"/>
  <c r="H37" i="2"/>
  <c r="H38" i="2"/>
  <c r="H41" i="2"/>
  <c r="H42" i="2"/>
  <c r="H45" i="2"/>
  <c r="H46" i="2"/>
  <c r="H49" i="2"/>
  <c r="H50" i="2"/>
  <c r="H53" i="2"/>
  <c r="H54" i="2"/>
  <c r="G5" i="2"/>
  <c r="G4" i="2"/>
  <c r="H4" i="2" s="1"/>
  <c r="H3" i="2"/>
  <c r="G6" i="2"/>
  <c r="G7" i="2"/>
  <c r="H7" i="2" s="1"/>
  <c r="G8" i="2"/>
  <c r="H8" i="2" s="1"/>
  <c r="G9" i="2"/>
  <c r="G10" i="2"/>
  <c r="G11" i="2"/>
  <c r="H11" i="2" s="1"/>
  <c r="G12" i="2"/>
  <c r="H12" i="2" s="1"/>
  <c r="G13" i="2"/>
  <c r="G14" i="2"/>
  <c r="G15" i="2"/>
  <c r="H15" i="2" s="1"/>
  <c r="G16" i="2"/>
  <c r="H16" i="2" s="1"/>
  <c r="G17" i="2"/>
  <c r="G18" i="2"/>
  <c r="G19" i="2"/>
  <c r="H19" i="2" s="1"/>
  <c r="G20" i="2"/>
  <c r="H20" i="2" s="1"/>
  <c r="G21" i="2"/>
  <c r="G22" i="2"/>
  <c r="G23" i="2"/>
  <c r="H23" i="2" s="1"/>
  <c r="G24" i="2"/>
  <c r="H24" i="2" s="1"/>
  <c r="G25" i="2"/>
  <c r="G26" i="2"/>
  <c r="G27" i="2"/>
  <c r="H27" i="2" s="1"/>
  <c r="G28" i="2"/>
  <c r="H28" i="2" s="1"/>
  <c r="G29" i="2"/>
  <c r="G30" i="2"/>
  <c r="G31" i="2"/>
  <c r="H31" i="2" s="1"/>
  <c r="G32" i="2"/>
  <c r="H32" i="2" s="1"/>
  <c r="G33" i="2"/>
  <c r="G34" i="2"/>
  <c r="G35" i="2"/>
  <c r="H35" i="2" s="1"/>
  <c r="G36" i="2"/>
  <c r="H36" i="2" s="1"/>
  <c r="G37" i="2"/>
  <c r="G38" i="2"/>
  <c r="G39" i="2"/>
  <c r="H39" i="2" s="1"/>
  <c r="G40" i="2"/>
  <c r="H40" i="2" s="1"/>
  <c r="G41" i="2"/>
  <c r="G42" i="2"/>
  <c r="G43" i="2"/>
  <c r="H43" i="2" s="1"/>
  <c r="G44" i="2"/>
  <c r="H44" i="2" s="1"/>
  <c r="G45" i="2"/>
  <c r="G46" i="2"/>
  <c r="G47" i="2"/>
  <c r="H47" i="2" s="1"/>
  <c r="G48" i="2"/>
  <c r="H48" i="2" s="1"/>
  <c r="G49" i="2"/>
  <c r="G50" i="2"/>
  <c r="G51" i="2"/>
  <c r="H51" i="2" s="1"/>
  <c r="G52" i="2"/>
  <c r="H52" i="2" s="1"/>
  <c r="G53" i="2"/>
  <c r="G54" i="2"/>
  <c r="F6" i="3" l="1"/>
  <c r="F5" i="3"/>
  <c r="F4" i="3"/>
  <c r="F50" i="3"/>
  <c r="F46" i="3"/>
  <c r="F42" i="3"/>
  <c r="F38" i="3"/>
  <c r="F34" i="3"/>
  <c r="F30" i="3"/>
  <c r="F26" i="3"/>
  <c r="F22" i="3"/>
  <c r="F18" i="3"/>
  <c r="F14" i="3"/>
  <c r="F10" i="3"/>
</calcChain>
</file>

<file path=xl/sharedStrings.xml><?xml version="1.0" encoding="utf-8"?>
<sst xmlns="http://schemas.openxmlformats.org/spreadsheetml/2006/main" count="325" uniqueCount="71">
  <si>
    <t>Date</t>
  </si>
  <si>
    <t>Country</t>
  </si>
  <si>
    <t>Commodity</t>
  </si>
  <si>
    <t>Weekly Exports CMY</t>
  </si>
  <si>
    <t>VIETNAM</t>
  </si>
  <si>
    <t>Soybeans</t>
  </si>
  <si>
    <t>1-14-2021</t>
  </si>
  <si>
    <t>1-21-2021</t>
  </si>
  <si>
    <t>1-28-2021</t>
  </si>
  <si>
    <t>2-18-2021</t>
  </si>
  <si>
    <t>2-25-2021</t>
  </si>
  <si>
    <t>3-18-2021</t>
  </si>
  <si>
    <t>3-25-2021</t>
  </si>
  <si>
    <t>4-15-2021</t>
  </si>
  <si>
    <t>4-22-2021</t>
  </si>
  <si>
    <t>4-29-2021</t>
  </si>
  <si>
    <t>5-13-2021</t>
  </si>
  <si>
    <t>5-20-2021</t>
  </si>
  <si>
    <t>5-27-2021</t>
  </si>
  <si>
    <t>6-17-2021</t>
  </si>
  <si>
    <t>6-24-2021</t>
  </si>
  <si>
    <t>7-15-2021</t>
  </si>
  <si>
    <t>7-22-2021</t>
  </si>
  <si>
    <t>7-29-2021</t>
  </si>
  <si>
    <t>8-19-2021</t>
  </si>
  <si>
    <t>8-26-2021</t>
  </si>
  <si>
    <t>9-16-2021</t>
  </si>
  <si>
    <t>9-23-2021</t>
  </si>
  <si>
    <t>9-30-2021</t>
  </si>
  <si>
    <t>10-14-2021</t>
  </si>
  <si>
    <t>10-21-2021</t>
  </si>
  <si>
    <t>10-28-2021</t>
  </si>
  <si>
    <t>11-18-2021</t>
  </si>
  <si>
    <t>11-25-2021</t>
  </si>
  <si>
    <t>12-16-2021</t>
  </si>
  <si>
    <t>12-23-2021</t>
  </si>
  <si>
    <t>12-30-2021</t>
  </si>
  <si>
    <t>LAG1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</si>
  <si>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</si>
  <si>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</si>
  <si>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</si>
  <si>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</si>
  <si>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</si>
  <si>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</si>
  <si>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</si>
  <si>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</si>
  <si>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</si>
  <si>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</si>
  <si>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</si>
  <si>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</si>
  <si>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</si>
  <si>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</si>
  <si>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</si>
  <si>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</si>
  <si>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</si>
  <si>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</si>
  <si>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</si>
  <si>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</si>
  <si>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</si>
  <si>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</si>
  <si>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</si>
  <si>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</si>
  <si>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y~</t>
  </si>
  <si>
    <t>e</t>
  </si>
  <si>
    <t>Lag1</t>
  </si>
  <si>
    <t>MV</t>
  </si>
  <si>
    <t>RESIDUAL OUTPUT</t>
  </si>
  <si>
    <t>Observation</t>
  </si>
  <si>
    <t>Residuals</t>
  </si>
  <si>
    <t>Predicted Weekly Exports CMY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</si>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</sst>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0626940564215"/>
          <c:y val="0.13811770574468443"/>
          <c:w val="0.79884907356095902"/>
          <c:h val="0.7100467685261646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Sheet2!$B$2:$B$54</c:f>
              <c:numCache>
                <c:formatCode>General</c:formatCode>
                <c:ptCount val="53"/>
                <c:pt idx="0">
                  <c:v>0</c:v>
                </c:pt>
                <c:pt idx="1">
                  <c:v>89666</c:v>
                </c:pt>
                <c:pt idx="2">
                  <c:v>22648</c:v>
                </c:pt>
                <c:pt idx="3">
                  <c:v>11100</c:v>
                </c:pt>
                <c:pt idx="4">
                  <c:v>14741</c:v>
                </c:pt>
                <c:pt idx="5">
                  <c:v>80491</c:v>
                </c:pt>
                <c:pt idx="6">
                  <c:v>9350</c:v>
                </c:pt>
                <c:pt idx="7">
                  <c:v>34208</c:v>
                </c:pt>
                <c:pt idx="8">
                  <c:v>7720</c:v>
                </c:pt>
                <c:pt idx="9">
                  <c:v>28626</c:v>
                </c:pt>
                <c:pt idx="10">
                  <c:v>10166</c:v>
                </c:pt>
                <c:pt idx="11">
                  <c:v>3506</c:v>
                </c:pt>
                <c:pt idx="12">
                  <c:v>8019</c:v>
                </c:pt>
                <c:pt idx="13">
                  <c:v>5048</c:v>
                </c:pt>
                <c:pt idx="14">
                  <c:v>25426</c:v>
                </c:pt>
                <c:pt idx="15">
                  <c:v>4004</c:v>
                </c:pt>
                <c:pt idx="16">
                  <c:v>5563</c:v>
                </c:pt>
                <c:pt idx="17">
                  <c:v>6955</c:v>
                </c:pt>
                <c:pt idx="18">
                  <c:v>3467</c:v>
                </c:pt>
                <c:pt idx="19">
                  <c:v>2951</c:v>
                </c:pt>
                <c:pt idx="20">
                  <c:v>6661</c:v>
                </c:pt>
                <c:pt idx="21">
                  <c:v>6229</c:v>
                </c:pt>
                <c:pt idx="22">
                  <c:v>5197</c:v>
                </c:pt>
                <c:pt idx="23">
                  <c:v>9895</c:v>
                </c:pt>
                <c:pt idx="24">
                  <c:v>8228</c:v>
                </c:pt>
                <c:pt idx="25">
                  <c:v>7474</c:v>
                </c:pt>
                <c:pt idx="26">
                  <c:v>6494</c:v>
                </c:pt>
                <c:pt idx="27">
                  <c:v>4730</c:v>
                </c:pt>
                <c:pt idx="28">
                  <c:v>4416</c:v>
                </c:pt>
                <c:pt idx="29">
                  <c:v>3017</c:v>
                </c:pt>
                <c:pt idx="30">
                  <c:v>39464</c:v>
                </c:pt>
                <c:pt idx="31">
                  <c:v>2135</c:v>
                </c:pt>
                <c:pt idx="32">
                  <c:v>1683</c:v>
                </c:pt>
                <c:pt idx="33">
                  <c:v>6513</c:v>
                </c:pt>
                <c:pt idx="34">
                  <c:v>7271</c:v>
                </c:pt>
                <c:pt idx="35">
                  <c:v>5027</c:v>
                </c:pt>
                <c:pt idx="36">
                  <c:v>3477</c:v>
                </c:pt>
                <c:pt idx="37">
                  <c:v>1883</c:v>
                </c:pt>
                <c:pt idx="38">
                  <c:v>4374</c:v>
                </c:pt>
                <c:pt idx="39">
                  <c:v>5353</c:v>
                </c:pt>
                <c:pt idx="40">
                  <c:v>1342</c:v>
                </c:pt>
                <c:pt idx="41">
                  <c:v>8214</c:v>
                </c:pt>
                <c:pt idx="42">
                  <c:v>7808</c:v>
                </c:pt>
                <c:pt idx="43">
                  <c:v>6546</c:v>
                </c:pt>
                <c:pt idx="44">
                  <c:v>6824</c:v>
                </c:pt>
                <c:pt idx="45">
                  <c:v>7498</c:v>
                </c:pt>
                <c:pt idx="46">
                  <c:v>1376</c:v>
                </c:pt>
                <c:pt idx="47">
                  <c:v>40436</c:v>
                </c:pt>
                <c:pt idx="48">
                  <c:v>70439</c:v>
                </c:pt>
                <c:pt idx="49">
                  <c:v>5075</c:v>
                </c:pt>
                <c:pt idx="50">
                  <c:v>15522</c:v>
                </c:pt>
                <c:pt idx="51">
                  <c:v>9270</c:v>
                </c:pt>
                <c:pt idx="52">
                  <c:v>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7-4B0F-8E3A-25BE855ABAC1}"/>
            </c:ext>
          </c:extLst>
        </c:ser>
        <c:ser>
          <c:idx val="1"/>
          <c:order val="1"/>
          <c:tx>
            <c:v>Forecast</c:v>
          </c:tx>
          <c:val>
            <c:numRef>
              <c:f>Sheet2!$E$2:$E$54</c:f>
              <c:numCache>
                <c:formatCode>General</c:formatCode>
                <c:ptCount val="53"/>
                <c:pt idx="0">
                  <c:v>0</c:v>
                </c:pt>
                <c:pt idx="1">
                  <c:v>89666</c:v>
                </c:pt>
                <c:pt idx="2">
                  <c:v>56157</c:v>
                </c:pt>
                <c:pt idx="3">
                  <c:v>16874</c:v>
                </c:pt>
                <c:pt idx="4">
                  <c:v>12920.5</c:v>
                </c:pt>
                <c:pt idx="5">
                  <c:v>47616</c:v>
                </c:pt>
                <c:pt idx="6">
                  <c:v>44920.5</c:v>
                </c:pt>
                <c:pt idx="7">
                  <c:v>21779</c:v>
                </c:pt>
                <c:pt idx="8">
                  <c:v>20964</c:v>
                </c:pt>
                <c:pt idx="9">
                  <c:v>18173</c:v>
                </c:pt>
                <c:pt idx="10">
                  <c:v>19396</c:v>
                </c:pt>
                <c:pt idx="11">
                  <c:v>6836</c:v>
                </c:pt>
                <c:pt idx="12">
                  <c:v>5762.5</c:v>
                </c:pt>
                <c:pt idx="13">
                  <c:v>6533.5</c:v>
                </c:pt>
                <c:pt idx="14">
                  <c:v>15237</c:v>
                </c:pt>
                <c:pt idx="15">
                  <c:v>14715</c:v>
                </c:pt>
                <c:pt idx="16">
                  <c:v>4783.5</c:v>
                </c:pt>
                <c:pt idx="17">
                  <c:v>6259</c:v>
                </c:pt>
                <c:pt idx="18">
                  <c:v>5211</c:v>
                </c:pt>
                <c:pt idx="19">
                  <c:v>3209</c:v>
                </c:pt>
                <c:pt idx="20">
                  <c:v>4806</c:v>
                </c:pt>
                <c:pt idx="21">
                  <c:v>6445</c:v>
                </c:pt>
                <c:pt idx="22">
                  <c:v>5713</c:v>
                </c:pt>
                <c:pt idx="23">
                  <c:v>7546</c:v>
                </c:pt>
                <c:pt idx="24">
                  <c:v>9061.5</c:v>
                </c:pt>
                <c:pt idx="25">
                  <c:v>7851</c:v>
                </c:pt>
                <c:pt idx="26">
                  <c:v>6984</c:v>
                </c:pt>
                <c:pt idx="27">
                  <c:v>5612</c:v>
                </c:pt>
                <c:pt idx="28">
                  <c:v>4573</c:v>
                </c:pt>
                <c:pt idx="29">
                  <c:v>3716.5</c:v>
                </c:pt>
                <c:pt idx="30">
                  <c:v>21240.5</c:v>
                </c:pt>
                <c:pt idx="31">
                  <c:v>20799.5</c:v>
                </c:pt>
                <c:pt idx="32">
                  <c:v>1909</c:v>
                </c:pt>
                <c:pt idx="33">
                  <c:v>4098</c:v>
                </c:pt>
                <c:pt idx="34">
                  <c:v>6892</c:v>
                </c:pt>
                <c:pt idx="35">
                  <c:v>6149</c:v>
                </c:pt>
                <c:pt idx="36">
                  <c:v>4252</c:v>
                </c:pt>
                <c:pt idx="37">
                  <c:v>2680</c:v>
                </c:pt>
                <c:pt idx="38">
                  <c:v>3128.5</c:v>
                </c:pt>
                <c:pt idx="39">
                  <c:v>4863.5</c:v>
                </c:pt>
                <c:pt idx="40">
                  <c:v>3347.5</c:v>
                </c:pt>
                <c:pt idx="41">
                  <c:v>4778</c:v>
                </c:pt>
                <c:pt idx="42">
                  <c:v>8011</c:v>
                </c:pt>
                <c:pt idx="43">
                  <c:v>7177</c:v>
                </c:pt>
                <c:pt idx="44">
                  <c:v>6685</c:v>
                </c:pt>
                <c:pt idx="45">
                  <c:v>7161</c:v>
                </c:pt>
                <c:pt idx="46">
                  <c:v>4437</c:v>
                </c:pt>
                <c:pt idx="47">
                  <c:v>20906</c:v>
                </c:pt>
                <c:pt idx="48">
                  <c:v>55437.5</c:v>
                </c:pt>
                <c:pt idx="49">
                  <c:v>37757</c:v>
                </c:pt>
                <c:pt idx="50">
                  <c:v>10298.5</c:v>
                </c:pt>
                <c:pt idx="51">
                  <c:v>12396</c:v>
                </c:pt>
                <c:pt idx="52">
                  <c:v>7788.5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7-4B0F-8E3A-25BE855A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91007"/>
        <c:axId val="590179359"/>
      </c:lineChart>
      <c:catAx>
        <c:axId val="59019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90179359"/>
        <c:crosses val="autoZero"/>
        <c:auto val="1"/>
        <c:lblAlgn val="ctr"/>
        <c:lblOffset val="100"/>
        <c:noMultiLvlLbl val="0"/>
      </c:catAx>
      <c:valAx>
        <c:axId val="590179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191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139065</xdr:rowOff>
    </xdr:from>
    <xdr:to>
      <xdr:col>23</xdr:col>
      <xdr:colOff>257736</xdr:colOff>
      <xdr:row>23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F1332-F9D2-BF91-E9EA-C902F43D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C98D0C-9AD4-424B-8487-7A25386D4467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45AF4956-2F4D-4665-B345-C3C15F8662E0}"/>
  </we:bindings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zoomScale="115" zoomScaleNormal="115" workbookViewId="0">
      <selection activeCell="D1" sqref="D1:D1048576"/>
    </sheetView>
  </sheetViews>
  <sheetFormatPr defaultRowHeight="14.4" x14ac:dyDescent="0.3"/>
  <cols>
    <col min="1" max="1" width="14.88671875" customWidth="1"/>
    <col min="3" max="3" width="17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44197</v>
      </c>
      <c r="B2" t="s">
        <v>4</v>
      </c>
      <c r="C2" t="s">
        <v>5</v>
      </c>
      <c r="D2">
        <v>80000</v>
      </c>
    </row>
    <row r="3" spans="1:4" x14ac:dyDescent="0.3">
      <c r="A3" s="1">
        <v>44378</v>
      </c>
      <c r="B3" t="s">
        <v>4</v>
      </c>
      <c r="C3" t="s">
        <v>5</v>
      </c>
      <c r="D3">
        <v>89666</v>
      </c>
    </row>
    <row r="4" spans="1:4" x14ac:dyDescent="0.3">
      <c r="A4" t="s">
        <v>6</v>
      </c>
      <c r="B4" t="s">
        <v>4</v>
      </c>
      <c r="C4" t="s">
        <v>5</v>
      </c>
      <c r="D4">
        <v>22648</v>
      </c>
    </row>
    <row r="5" spans="1:4" x14ac:dyDescent="0.3">
      <c r="A5" t="s">
        <v>7</v>
      </c>
      <c r="B5" t="s">
        <v>4</v>
      </c>
      <c r="C5" t="s">
        <v>5</v>
      </c>
      <c r="D5">
        <v>11100</v>
      </c>
    </row>
    <row r="6" spans="1:4" x14ac:dyDescent="0.3">
      <c r="A6" t="s">
        <v>8</v>
      </c>
      <c r="B6" t="s">
        <v>4</v>
      </c>
      <c r="C6" t="s">
        <v>5</v>
      </c>
      <c r="D6">
        <v>14741</v>
      </c>
    </row>
    <row r="7" spans="1:4" x14ac:dyDescent="0.3">
      <c r="A7" s="1">
        <v>44288</v>
      </c>
      <c r="B7" t="s">
        <v>4</v>
      </c>
      <c r="C7" t="s">
        <v>5</v>
      </c>
      <c r="D7">
        <v>80491</v>
      </c>
    </row>
    <row r="8" spans="1:4" x14ac:dyDescent="0.3">
      <c r="A8" s="1">
        <v>44502</v>
      </c>
      <c r="B8" t="s">
        <v>4</v>
      </c>
      <c r="C8" t="s">
        <v>5</v>
      </c>
      <c r="D8">
        <v>9350</v>
      </c>
    </row>
    <row r="9" spans="1:4" x14ac:dyDescent="0.3">
      <c r="A9" t="s">
        <v>9</v>
      </c>
      <c r="B9" t="s">
        <v>4</v>
      </c>
      <c r="C9" t="s">
        <v>5</v>
      </c>
      <c r="D9">
        <v>34208</v>
      </c>
    </row>
    <row r="10" spans="1:4" x14ac:dyDescent="0.3">
      <c r="A10" t="s">
        <v>10</v>
      </c>
      <c r="B10" t="s">
        <v>4</v>
      </c>
      <c r="C10" t="s">
        <v>5</v>
      </c>
      <c r="D10">
        <v>7720</v>
      </c>
    </row>
    <row r="11" spans="1:4" x14ac:dyDescent="0.3">
      <c r="A11" s="1">
        <v>44289</v>
      </c>
      <c r="B11" t="s">
        <v>4</v>
      </c>
      <c r="C11" t="s">
        <v>5</v>
      </c>
      <c r="D11">
        <v>28626</v>
      </c>
    </row>
    <row r="12" spans="1:4" x14ac:dyDescent="0.3">
      <c r="A12" s="1">
        <v>44503</v>
      </c>
      <c r="B12" t="s">
        <v>4</v>
      </c>
      <c r="C12" t="s">
        <v>5</v>
      </c>
      <c r="D12">
        <v>10166</v>
      </c>
    </row>
    <row r="13" spans="1:4" x14ac:dyDescent="0.3">
      <c r="A13" t="s">
        <v>11</v>
      </c>
      <c r="B13" t="s">
        <v>4</v>
      </c>
      <c r="C13" t="s">
        <v>5</v>
      </c>
      <c r="D13">
        <v>3506</v>
      </c>
    </row>
    <row r="14" spans="1:4" x14ac:dyDescent="0.3">
      <c r="A14" t="s">
        <v>12</v>
      </c>
      <c r="B14" t="s">
        <v>4</v>
      </c>
      <c r="C14" t="s">
        <v>5</v>
      </c>
      <c r="D14">
        <v>8019</v>
      </c>
    </row>
    <row r="15" spans="1:4" x14ac:dyDescent="0.3">
      <c r="A15" s="1">
        <v>44200</v>
      </c>
      <c r="B15" t="s">
        <v>4</v>
      </c>
      <c r="C15" t="s">
        <v>5</v>
      </c>
      <c r="D15">
        <v>5048</v>
      </c>
    </row>
    <row r="16" spans="1:4" x14ac:dyDescent="0.3">
      <c r="A16" s="1">
        <v>44412</v>
      </c>
      <c r="B16" t="s">
        <v>4</v>
      </c>
      <c r="C16" t="s">
        <v>5</v>
      </c>
      <c r="D16">
        <v>25426</v>
      </c>
    </row>
    <row r="17" spans="1:4" x14ac:dyDescent="0.3">
      <c r="A17" t="s">
        <v>13</v>
      </c>
      <c r="B17" t="s">
        <v>4</v>
      </c>
      <c r="C17" t="s">
        <v>5</v>
      </c>
      <c r="D17">
        <v>4004</v>
      </c>
    </row>
    <row r="18" spans="1:4" x14ac:dyDescent="0.3">
      <c r="A18" t="s">
        <v>14</v>
      </c>
      <c r="B18" t="s">
        <v>4</v>
      </c>
      <c r="C18" t="s">
        <v>5</v>
      </c>
      <c r="D18">
        <v>5563</v>
      </c>
    </row>
    <row r="19" spans="1:4" x14ac:dyDescent="0.3">
      <c r="A19" t="s">
        <v>15</v>
      </c>
      <c r="B19" t="s">
        <v>4</v>
      </c>
      <c r="C19" t="s">
        <v>5</v>
      </c>
      <c r="D19">
        <v>6955</v>
      </c>
    </row>
    <row r="20" spans="1:4" x14ac:dyDescent="0.3">
      <c r="A20" s="1">
        <v>44352</v>
      </c>
      <c r="B20" t="s">
        <v>4</v>
      </c>
      <c r="C20" t="s">
        <v>5</v>
      </c>
      <c r="D20">
        <v>3467</v>
      </c>
    </row>
    <row r="21" spans="1:4" x14ac:dyDescent="0.3">
      <c r="A21" t="s">
        <v>16</v>
      </c>
      <c r="B21" t="s">
        <v>4</v>
      </c>
      <c r="C21" t="s">
        <v>5</v>
      </c>
      <c r="D21">
        <v>2951</v>
      </c>
    </row>
    <row r="22" spans="1:4" x14ac:dyDescent="0.3">
      <c r="A22" t="s">
        <v>17</v>
      </c>
      <c r="B22" t="s">
        <v>4</v>
      </c>
      <c r="C22" t="s">
        <v>5</v>
      </c>
      <c r="D22">
        <v>6661</v>
      </c>
    </row>
    <row r="23" spans="1:4" x14ac:dyDescent="0.3">
      <c r="A23" t="s">
        <v>18</v>
      </c>
      <c r="B23" t="s">
        <v>4</v>
      </c>
      <c r="C23" t="s">
        <v>5</v>
      </c>
      <c r="D23">
        <v>6229</v>
      </c>
    </row>
    <row r="24" spans="1:4" x14ac:dyDescent="0.3">
      <c r="A24" s="1">
        <v>44261</v>
      </c>
      <c r="B24" t="s">
        <v>4</v>
      </c>
      <c r="C24" t="s">
        <v>5</v>
      </c>
      <c r="D24">
        <v>5197</v>
      </c>
    </row>
    <row r="25" spans="1:4" x14ac:dyDescent="0.3">
      <c r="A25" s="1">
        <v>44475</v>
      </c>
      <c r="B25" t="s">
        <v>4</v>
      </c>
      <c r="C25" t="s">
        <v>5</v>
      </c>
      <c r="D25">
        <v>9895</v>
      </c>
    </row>
    <row r="26" spans="1:4" x14ac:dyDescent="0.3">
      <c r="A26" t="s">
        <v>19</v>
      </c>
      <c r="B26" t="s">
        <v>4</v>
      </c>
      <c r="C26" t="s">
        <v>5</v>
      </c>
      <c r="D26">
        <v>8228</v>
      </c>
    </row>
    <row r="27" spans="1:4" x14ac:dyDescent="0.3">
      <c r="A27" t="s">
        <v>20</v>
      </c>
      <c r="B27" t="s">
        <v>4</v>
      </c>
      <c r="C27" t="s">
        <v>5</v>
      </c>
      <c r="D27">
        <v>7474</v>
      </c>
    </row>
    <row r="28" spans="1:4" x14ac:dyDescent="0.3">
      <c r="A28" s="1">
        <v>44203</v>
      </c>
      <c r="B28" t="s">
        <v>4</v>
      </c>
      <c r="C28" t="s">
        <v>5</v>
      </c>
      <c r="D28">
        <v>6494</v>
      </c>
    </row>
    <row r="29" spans="1:4" x14ac:dyDescent="0.3">
      <c r="A29" s="1">
        <v>44415</v>
      </c>
      <c r="B29" t="s">
        <v>4</v>
      </c>
      <c r="C29" t="s">
        <v>5</v>
      </c>
      <c r="D29">
        <v>4730</v>
      </c>
    </row>
    <row r="30" spans="1:4" x14ac:dyDescent="0.3">
      <c r="A30" t="s">
        <v>21</v>
      </c>
      <c r="B30" t="s">
        <v>4</v>
      </c>
      <c r="C30" t="s">
        <v>5</v>
      </c>
      <c r="D30">
        <v>4416</v>
      </c>
    </row>
    <row r="31" spans="1:4" x14ac:dyDescent="0.3">
      <c r="A31" t="s">
        <v>22</v>
      </c>
      <c r="B31" t="s">
        <v>4</v>
      </c>
      <c r="C31" t="s">
        <v>5</v>
      </c>
      <c r="D31">
        <v>3017</v>
      </c>
    </row>
    <row r="32" spans="1:4" x14ac:dyDescent="0.3">
      <c r="A32" t="s">
        <v>23</v>
      </c>
      <c r="B32" t="s">
        <v>4</v>
      </c>
      <c r="C32" t="s">
        <v>5</v>
      </c>
      <c r="D32">
        <v>39464</v>
      </c>
    </row>
    <row r="33" spans="1:4" x14ac:dyDescent="0.3">
      <c r="A33" s="1">
        <v>44324</v>
      </c>
      <c r="B33" t="s">
        <v>4</v>
      </c>
      <c r="C33" t="s">
        <v>5</v>
      </c>
      <c r="D33">
        <v>2135</v>
      </c>
    </row>
    <row r="34" spans="1:4" x14ac:dyDescent="0.3">
      <c r="A34" s="1">
        <v>44538</v>
      </c>
      <c r="B34" t="s">
        <v>4</v>
      </c>
      <c r="C34" t="s">
        <v>5</v>
      </c>
      <c r="D34">
        <v>1683</v>
      </c>
    </row>
    <row r="35" spans="1:4" x14ac:dyDescent="0.3">
      <c r="A35" t="s">
        <v>24</v>
      </c>
      <c r="B35" t="s">
        <v>4</v>
      </c>
      <c r="C35" t="s">
        <v>5</v>
      </c>
      <c r="D35">
        <v>6513</v>
      </c>
    </row>
    <row r="36" spans="1:4" x14ac:dyDescent="0.3">
      <c r="A36" t="s">
        <v>25</v>
      </c>
      <c r="B36" t="s">
        <v>4</v>
      </c>
      <c r="C36" t="s">
        <v>5</v>
      </c>
      <c r="D36">
        <v>7271</v>
      </c>
    </row>
    <row r="37" spans="1:4" x14ac:dyDescent="0.3">
      <c r="A37" s="1">
        <v>44236</v>
      </c>
      <c r="B37" t="s">
        <v>4</v>
      </c>
      <c r="C37" t="s">
        <v>5</v>
      </c>
      <c r="D37">
        <v>5027</v>
      </c>
    </row>
    <row r="38" spans="1:4" x14ac:dyDescent="0.3">
      <c r="A38" s="1">
        <v>44448</v>
      </c>
      <c r="B38" t="s">
        <v>4</v>
      </c>
      <c r="C38" t="s">
        <v>5</v>
      </c>
      <c r="D38">
        <v>3477</v>
      </c>
    </row>
    <row r="39" spans="1:4" x14ac:dyDescent="0.3">
      <c r="A39" t="s">
        <v>26</v>
      </c>
      <c r="B39" t="s">
        <v>4</v>
      </c>
      <c r="C39" t="s">
        <v>5</v>
      </c>
      <c r="D39">
        <v>1883</v>
      </c>
    </row>
    <row r="40" spans="1:4" x14ac:dyDescent="0.3">
      <c r="A40" t="s">
        <v>27</v>
      </c>
      <c r="B40" t="s">
        <v>4</v>
      </c>
      <c r="C40" t="s">
        <v>5</v>
      </c>
      <c r="D40">
        <v>4374</v>
      </c>
    </row>
    <row r="41" spans="1:4" x14ac:dyDescent="0.3">
      <c r="A41" t="s">
        <v>28</v>
      </c>
      <c r="B41" t="s">
        <v>4</v>
      </c>
      <c r="C41" t="s">
        <v>5</v>
      </c>
      <c r="D41">
        <v>5353</v>
      </c>
    </row>
    <row r="42" spans="1:4" x14ac:dyDescent="0.3">
      <c r="A42" s="1">
        <v>44387</v>
      </c>
      <c r="B42" t="s">
        <v>4</v>
      </c>
      <c r="C42" t="s">
        <v>5</v>
      </c>
      <c r="D42">
        <v>1342</v>
      </c>
    </row>
    <row r="43" spans="1:4" x14ac:dyDescent="0.3">
      <c r="A43" t="s">
        <v>29</v>
      </c>
      <c r="B43" t="s">
        <v>4</v>
      </c>
      <c r="C43" t="s">
        <v>5</v>
      </c>
      <c r="D43">
        <v>8214</v>
      </c>
    </row>
    <row r="44" spans="1:4" x14ac:dyDescent="0.3">
      <c r="A44" t="s">
        <v>30</v>
      </c>
      <c r="B44" t="s">
        <v>4</v>
      </c>
      <c r="C44" t="s">
        <v>5</v>
      </c>
      <c r="D44">
        <v>7808</v>
      </c>
    </row>
    <row r="45" spans="1:4" x14ac:dyDescent="0.3">
      <c r="A45" t="s">
        <v>31</v>
      </c>
      <c r="B45" t="s">
        <v>4</v>
      </c>
      <c r="C45" t="s">
        <v>5</v>
      </c>
      <c r="D45">
        <v>6546</v>
      </c>
    </row>
    <row r="46" spans="1:4" x14ac:dyDescent="0.3">
      <c r="A46" s="1">
        <v>44297</v>
      </c>
      <c r="B46" t="s">
        <v>4</v>
      </c>
      <c r="C46" t="s">
        <v>5</v>
      </c>
      <c r="D46">
        <v>6824</v>
      </c>
    </row>
    <row r="47" spans="1:4" x14ac:dyDescent="0.3">
      <c r="A47" s="1">
        <v>44511</v>
      </c>
      <c r="B47" t="s">
        <v>4</v>
      </c>
      <c r="C47" t="s">
        <v>5</v>
      </c>
      <c r="D47">
        <v>7498</v>
      </c>
    </row>
    <row r="48" spans="1:4" x14ac:dyDescent="0.3">
      <c r="A48" t="s">
        <v>32</v>
      </c>
      <c r="B48" t="s">
        <v>4</v>
      </c>
      <c r="C48" t="s">
        <v>5</v>
      </c>
      <c r="D48">
        <v>1376</v>
      </c>
    </row>
    <row r="49" spans="1:4" x14ac:dyDescent="0.3">
      <c r="A49" t="s">
        <v>33</v>
      </c>
      <c r="B49" t="s">
        <v>4</v>
      </c>
      <c r="C49" t="s">
        <v>5</v>
      </c>
      <c r="D49">
        <v>40436</v>
      </c>
    </row>
    <row r="50" spans="1:4" x14ac:dyDescent="0.3">
      <c r="A50" s="1">
        <v>44239</v>
      </c>
      <c r="B50" t="s">
        <v>4</v>
      </c>
      <c r="C50" t="s">
        <v>5</v>
      </c>
      <c r="D50">
        <v>70439</v>
      </c>
    </row>
    <row r="51" spans="1:4" x14ac:dyDescent="0.3">
      <c r="A51" s="1">
        <v>44451</v>
      </c>
      <c r="B51" t="s">
        <v>4</v>
      </c>
      <c r="C51" t="s">
        <v>5</v>
      </c>
      <c r="D51">
        <v>5075</v>
      </c>
    </row>
    <row r="52" spans="1:4" x14ac:dyDescent="0.3">
      <c r="A52" t="s">
        <v>34</v>
      </c>
      <c r="B52" t="s">
        <v>4</v>
      </c>
      <c r="C52" t="s">
        <v>5</v>
      </c>
      <c r="D52">
        <v>15522</v>
      </c>
    </row>
    <row r="53" spans="1:4" x14ac:dyDescent="0.3">
      <c r="A53" t="s">
        <v>35</v>
      </c>
      <c r="B53" t="s">
        <v>4</v>
      </c>
      <c r="C53" t="s">
        <v>5</v>
      </c>
      <c r="D53">
        <v>9270</v>
      </c>
    </row>
    <row r="54" spans="1:4" x14ac:dyDescent="0.3">
      <c r="A54" t="s">
        <v>36</v>
      </c>
      <c r="B54" t="s">
        <v>4</v>
      </c>
      <c r="C54" t="s">
        <v>5</v>
      </c>
      <c r="D54">
        <v>6307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5AF4956-2F4D-4665-B345-C3C15F8662E0}">
          <xm:f>Lab4VietNam!1:1048576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681E-B8BF-400E-A38F-ABA2AE3312A2}">
  <dimension ref="A1:S54"/>
  <sheetViews>
    <sheetView tabSelected="1" workbookViewId="0">
      <selection activeCell="R22" sqref="R22"/>
    </sheetView>
  </sheetViews>
  <sheetFormatPr defaultRowHeight="14.4" x14ac:dyDescent="0.3"/>
  <cols>
    <col min="1" max="1" width="18.77734375" bestFit="1" customWidth="1"/>
    <col min="2" max="2" width="12.5546875" customWidth="1"/>
    <col min="4" max="4" width="18.77734375" bestFit="1" customWidth="1"/>
    <col min="5" max="5" width="11" customWidth="1"/>
    <col min="11" max="11" width="18.6640625" customWidth="1"/>
    <col min="12" max="12" width="12.5546875" customWidth="1"/>
    <col min="13" max="13" width="11.44140625" customWidth="1"/>
    <col min="14" max="14" width="9.77734375" customWidth="1"/>
  </cols>
  <sheetData>
    <row r="1" spans="1:16" x14ac:dyDescent="0.3">
      <c r="A1" t="s">
        <v>3</v>
      </c>
      <c r="B1" t="s">
        <v>64</v>
      </c>
      <c r="D1" t="s">
        <v>3</v>
      </c>
    </row>
    <row r="2" spans="1:16" x14ac:dyDescent="0.3">
      <c r="A2">
        <v>89666</v>
      </c>
      <c r="B2">
        <v>80000</v>
      </c>
      <c r="D2">
        <v>80000</v>
      </c>
      <c r="E2" t="e">
        <v>#N/A</v>
      </c>
      <c r="K2" t="s">
        <v>38</v>
      </c>
    </row>
    <row r="3" spans="1:16" ht="15" thickBot="1" x14ac:dyDescent="0.35">
      <c r="A3">
        <v>22648</v>
      </c>
      <c r="B3">
        <v>89666</v>
      </c>
      <c r="D3">
        <v>89666</v>
      </c>
      <c r="E3">
        <f>AVERAGE(D2:D3)</f>
        <v>84833</v>
      </c>
    </row>
    <row r="4" spans="1:16" x14ac:dyDescent="0.3">
      <c r="A4">
        <v>11100</v>
      </c>
      <c r="B4">
        <v>22648</v>
      </c>
      <c r="D4">
        <v>22648</v>
      </c>
      <c r="E4">
        <f t="shared" ref="E4:E34" si="0">AVERAGE(D3:D4)</f>
        <v>56157</v>
      </c>
      <c r="K4" s="5" t="s">
        <v>39</v>
      </c>
      <c r="L4" s="5"/>
    </row>
    <row r="5" spans="1:16" x14ac:dyDescent="0.3">
      <c r="A5">
        <v>14741</v>
      </c>
      <c r="B5">
        <v>11100</v>
      </c>
      <c r="D5">
        <v>11100</v>
      </c>
      <c r="E5">
        <f t="shared" si="0"/>
        <v>16874</v>
      </c>
      <c r="K5" s="2" t="s">
        <v>40</v>
      </c>
      <c r="L5" s="2">
        <v>0.35150719484076826</v>
      </c>
    </row>
    <row r="6" spans="1:16" x14ac:dyDescent="0.3">
      <c r="A6">
        <v>80491</v>
      </c>
      <c r="B6">
        <v>14741</v>
      </c>
      <c r="D6">
        <v>14741</v>
      </c>
      <c r="E6">
        <f t="shared" si="0"/>
        <v>12920.5</v>
      </c>
      <c r="K6" s="2" t="s">
        <v>41</v>
      </c>
      <c r="L6" s="2">
        <v>0.12355730802482583</v>
      </c>
    </row>
    <row r="7" spans="1:16" x14ac:dyDescent="0.3">
      <c r="A7">
        <v>9350</v>
      </c>
      <c r="B7">
        <v>80491</v>
      </c>
      <c r="D7">
        <v>80491</v>
      </c>
      <c r="E7">
        <f t="shared" si="0"/>
        <v>47616</v>
      </c>
      <c r="K7" s="2" t="s">
        <v>42</v>
      </c>
      <c r="L7" s="2">
        <v>0.10602845418532235</v>
      </c>
    </row>
    <row r="8" spans="1:16" x14ac:dyDescent="0.3">
      <c r="A8">
        <v>34208</v>
      </c>
      <c r="B8">
        <v>9350</v>
      </c>
      <c r="D8">
        <v>9350</v>
      </c>
      <c r="E8">
        <f t="shared" si="0"/>
        <v>44920.5</v>
      </c>
      <c r="K8" s="2" t="s">
        <v>43</v>
      </c>
      <c r="L8" s="2">
        <v>18007.276495330254</v>
      </c>
    </row>
    <row r="9" spans="1:16" ht="15" thickBot="1" x14ac:dyDescent="0.35">
      <c r="A9">
        <v>7720</v>
      </c>
      <c r="B9">
        <v>34208</v>
      </c>
      <c r="D9">
        <v>34208</v>
      </c>
      <c r="E9">
        <f t="shared" si="0"/>
        <v>21779</v>
      </c>
      <c r="K9" s="3" t="s">
        <v>44</v>
      </c>
      <c r="L9" s="3">
        <v>52</v>
      </c>
    </row>
    <row r="10" spans="1:16" x14ac:dyDescent="0.3">
      <c r="A10">
        <v>28626</v>
      </c>
      <c r="B10">
        <v>7720</v>
      </c>
      <c r="D10">
        <v>7720</v>
      </c>
      <c r="E10">
        <f t="shared" si="0"/>
        <v>20964</v>
      </c>
    </row>
    <row r="11" spans="1:16" ht="15" thickBot="1" x14ac:dyDescent="0.35">
      <c r="A11">
        <v>10166</v>
      </c>
      <c r="B11">
        <v>28626</v>
      </c>
      <c r="D11">
        <v>28626</v>
      </c>
      <c r="E11">
        <f t="shared" si="0"/>
        <v>18173</v>
      </c>
      <c r="K11" t="s">
        <v>45</v>
      </c>
    </row>
    <row r="12" spans="1:16" x14ac:dyDescent="0.3">
      <c r="A12">
        <v>3506</v>
      </c>
      <c r="B12">
        <v>10166</v>
      </c>
      <c r="D12">
        <v>10166</v>
      </c>
      <c r="E12">
        <f t="shared" si="0"/>
        <v>19396</v>
      </c>
      <c r="K12" s="4"/>
      <c r="L12" s="4" t="s">
        <v>50</v>
      </c>
      <c r="M12" s="4" t="s">
        <v>51</v>
      </c>
      <c r="N12" s="4" t="s">
        <v>52</v>
      </c>
      <c r="O12" s="4" t="s">
        <v>53</v>
      </c>
      <c r="P12" s="4" t="s">
        <v>54</v>
      </c>
    </row>
    <row r="13" spans="1:16" x14ac:dyDescent="0.3">
      <c r="A13">
        <v>8019</v>
      </c>
      <c r="B13">
        <v>3506</v>
      </c>
      <c r="D13">
        <v>3506</v>
      </c>
      <c r="E13">
        <f t="shared" si="0"/>
        <v>6836</v>
      </c>
      <c r="K13" s="2" t="s">
        <v>46</v>
      </c>
      <c r="L13" s="2">
        <v>1</v>
      </c>
      <c r="M13" s="2">
        <v>2285656610.4786301</v>
      </c>
      <c r="N13" s="2">
        <v>2285656610.4786301</v>
      </c>
      <c r="O13" s="2">
        <v>7.0487956118599069</v>
      </c>
      <c r="P13" s="2">
        <v>1.0611091227481976E-2</v>
      </c>
    </row>
    <row r="14" spans="1:16" x14ac:dyDescent="0.3">
      <c r="A14">
        <v>5048</v>
      </c>
      <c r="B14">
        <v>8019</v>
      </c>
      <c r="D14">
        <v>8019</v>
      </c>
      <c r="E14">
        <f t="shared" si="0"/>
        <v>5762.5</v>
      </c>
      <c r="K14" s="2" t="s">
        <v>47</v>
      </c>
      <c r="L14" s="2">
        <v>50</v>
      </c>
      <c r="M14" s="2">
        <v>16213100338.963673</v>
      </c>
      <c r="N14" s="2">
        <v>324262006.77927345</v>
      </c>
      <c r="O14" s="2"/>
      <c r="P14" s="2"/>
    </row>
    <row r="15" spans="1:16" ht="15" thickBot="1" x14ac:dyDescent="0.35">
      <c r="A15">
        <v>25426</v>
      </c>
      <c r="B15">
        <v>5048</v>
      </c>
      <c r="D15">
        <v>5048</v>
      </c>
      <c r="E15">
        <f t="shared" si="0"/>
        <v>6533.5</v>
      </c>
      <c r="K15" s="3" t="s">
        <v>48</v>
      </c>
      <c r="L15" s="3">
        <v>51</v>
      </c>
      <c r="M15" s="3">
        <v>18498756949.442303</v>
      </c>
      <c r="N15" s="3"/>
      <c r="O15" s="3"/>
      <c r="P15" s="3"/>
    </row>
    <row r="16" spans="1:16" ht="15" thickBot="1" x14ac:dyDescent="0.35">
      <c r="A16">
        <v>4004</v>
      </c>
      <c r="B16">
        <v>25426</v>
      </c>
      <c r="D16">
        <v>25426</v>
      </c>
      <c r="E16">
        <f t="shared" si="0"/>
        <v>15237</v>
      </c>
    </row>
    <row r="17" spans="1:19" x14ac:dyDescent="0.3">
      <c r="A17">
        <v>5563</v>
      </c>
      <c r="B17">
        <v>4004</v>
      </c>
      <c r="D17">
        <v>4004</v>
      </c>
      <c r="E17">
        <f t="shared" si="0"/>
        <v>14715</v>
      </c>
      <c r="K17" s="4"/>
      <c r="L17" s="4" t="s">
        <v>55</v>
      </c>
      <c r="M17" s="4" t="s">
        <v>43</v>
      </c>
      <c r="N17" s="4" t="s">
        <v>56</v>
      </c>
      <c r="O17" s="4" t="s">
        <v>57</v>
      </c>
      <c r="P17" s="4" t="s">
        <v>58</v>
      </c>
      <c r="Q17" s="4" t="s">
        <v>59</v>
      </c>
      <c r="R17" s="4" t="s">
        <v>60</v>
      </c>
      <c r="S17" s="4" t="s">
        <v>61</v>
      </c>
    </row>
    <row r="18" spans="1:19" x14ac:dyDescent="0.3">
      <c r="A18">
        <v>6955</v>
      </c>
      <c r="B18">
        <v>5563</v>
      </c>
      <c r="D18">
        <v>5563</v>
      </c>
      <c r="E18">
        <f t="shared" si="0"/>
        <v>4783.5</v>
      </c>
      <c r="K18" s="2" t="s">
        <v>49</v>
      </c>
      <c r="L18" s="2">
        <v>8745.4482382444439</v>
      </c>
      <c r="M18" s="2">
        <v>3063.8006748503658</v>
      </c>
      <c r="N18" s="2">
        <v>2.8544442561269316</v>
      </c>
      <c r="O18" s="2">
        <v>6.2591317738371578E-3</v>
      </c>
      <c r="P18" s="2">
        <v>2591.6234751132806</v>
      </c>
      <c r="Q18" s="2">
        <v>14899.273001375608</v>
      </c>
      <c r="R18" s="2">
        <v>2591.6234751132806</v>
      </c>
      <c r="S18" s="2">
        <v>14899.273001375608</v>
      </c>
    </row>
    <row r="19" spans="1:19" ht="15" thickBot="1" x14ac:dyDescent="0.35">
      <c r="A19">
        <v>3467</v>
      </c>
      <c r="B19">
        <v>6955</v>
      </c>
      <c r="D19">
        <v>6955</v>
      </c>
      <c r="E19">
        <f t="shared" si="0"/>
        <v>6259</v>
      </c>
      <c r="K19" s="3" t="s">
        <v>64</v>
      </c>
      <c r="L19" s="3">
        <v>0.31682153102971189</v>
      </c>
      <c r="M19" s="3">
        <v>0.11933208517174533</v>
      </c>
      <c r="N19" s="3">
        <v>2.6549568003754853</v>
      </c>
      <c r="O19" s="3">
        <v>1.0611091227481301E-2</v>
      </c>
      <c r="P19" s="3">
        <v>7.7135983992018681E-2</v>
      </c>
      <c r="Q19" s="3">
        <v>0.55650707806740507</v>
      </c>
      <c r="R19" s="3">
        <v>7.7135983992018681E-2</v>
      </c>
      <c r="S19" s="3">
        <v>0.55650707806740507</v>
      </c>
    </row>
    <row r="20" spans="1:19" x14ac:dyDescent="0.3">
      <c r="A20">
        <v>2951</v>
      </c>
      <c r="B20">
        <v>3467</v>
      </c>
      <c r="D20">
        <v>3467</v>
      </c>
      <c r="E20">
        <f t="shared" si="0"/>
        <v>5211</v>
      </c>
    </row>
    <row r="21" spans="1:19" x14ac:dyDescent="0.3">
      <c r="A21">
        <v>6661</v>
      </c>
      <c r="B21">
        <v>2951</v>
      </c>
      <c r="D21">
        <v>2951</v>
      </c>
      <c r="E21">
        <f t="shared" si="0"/>
        <v>3209</v>
      </c>
    </row>
    <row r="22" spans="1:19" x14ac:dyDescent="0.3">
      <c r="A22">
        <v>6229</v>
      </c>
      <c r="B22">
        <v>6661</v>
      </c>
      <c r="D22">
        <v>6661</v>
      </c>
      <c r="E22">
        <f t="shared" si="0"/>
        <v>4806</v>
      </c>
    </row>
    <row r="23" spans="1:19" x14ac:dyDescent="0.3">
      <c r="A23">
        <v>5197</v>
      </c>
      <c r="B23">
        <v>6229</v>
      </c>
      <c r="D23">
        <v>6229</v>
      </c>
      <c r="E23">
        <f t="shared" si="0"/>
        <v>6445</v>
      </c>
    </row>
    <row r="24" spans="1:19" x14ac:dyDescent="0.3">
      <c r="A24">
        <v>9895</v>
      </c>
      <c r="B24">
        <v>5197</v>
      </c>
      <c r="D24">
        <v>5197</v>
      </c>
      <c r="E24">
        <f t="shared" si="0"/>
        <v>5713</v>
      </c>
    </row>
    <row r="25" spans="1:19" x14ac:dyDescent="0.3">
      <c r="A25">
        <v>8228</v>
      </c>
      <c r="B25">
        <v>9895</v>
      </c>
      <c r="D25">
        <v>9895</v>
      </c>
      <c r="E25">
        <f t="shared" si="0"/>
        <v>7546</v>
      </c>
      <c r="K25" t="s">
        <v>38</v>
      </c>
    </row>
    <row r="26" spans="1:19" ht="15" thickBot="1" x14ac:dyDescent="0.35">
      <c r="A26">
        <v>7474</v>
      </c>
      <c r="B26">
        <v>8228</v>
      </c>
      <c r="D26">
        <v>8228</v>
      </c>
      <c r="E26">
        <f t="shared" si="0"/>
        <v>9061.5</v>
      </c>
    </row>
    <row r="27" spans="1:19" x14ac:dyDescent="0.3">
      <c r="A27">
        <v>6494</v>
      </c>
      <c r="B27">
        <v>7474</v>
      </c>
      <c r="D27">
        <v>7474</v>
      </c>
      <c r="E27">
        <f t="shared" si="0"/>
        <v>7851</v>
      </c>
      <c r="K27" s="5" t="s">
        <v>39</v>
      </c>
      <c r="L27" s="5"/>
    </row>
    <row r="28" spans="1:19" x14ac:dyDescent="0.3">
      <c r="A28">
        <v>4730</v>
      </c>
      <c r="B28">
        <v>6494</v>
      </c>
      <c r="D28">
        <v>6494</v>
      </c>
      <c r="E28">
        <f t="shared" si="0"/>
        <v>6984</v>
      </c>
      <c r="K28" s="2" t="s">
        <v>40</v>
      </c>
      <c r="L28" s="2">
        <v>0.80105376267354456</v>
      </c>
    </row>
    <row r="29" spans="1:19" x14ac:dyDescent="0.3">
      <c r="A29">
        <v>4416</v>
      </c>
      <c r="B29">
        <v>4730</v>
      </c>
      <c r="D29">
        <v>4730</v>
      </c>
      <c r="E29">
        <f t="shared" si="0"/>
        <v>5612</v>
      </c>
      <c r="K29" s="2" t="s">
        <v>41</v>
      </c>
      <c r="L29" s="2">
        <v>0.64168713069344341</v>
      </c>
    </row>
    <row r="30" spans="1:19" x14ac:dyDescent="0.3">
      <c r="A30">
        <v>3017</v>
      </c>
      <c r="B30">
        <v>4416</v>
      </c>
      <c r="D30">
        <v>4416</v>
      </c>
      <c r="E30">
        <f t="shared" si="0"/>
        <v>4573</v>
      </c>
      <c r="K30" s="2" t="s">
        <v>42</v>
      </c>
      <c r="L30" s="2">
        <v>0.63452087330731233</v>
      </c>
    </row>
    <row r="31" spans="1:19" x14ac:dyDescent="0.3">
      <c r="A31">
        <v>39464</v>
      </c>
      <c r="B31">
        <v>3017</v>
      </c>
      <c r="D31">
        <v>3017</v>
      </c>
      <c r="E31">
        <f t="shared" si="0"/>
        <v>3716.5</v>
      </c>
      <c r="K31" s="2" t="s">
        <v>43</v>
      </c>
      <c r="L31" s="2">
        <v>11513.768002838406</v>
      </c>
    </row>
    <row r="32" spans="1:19" ht="15" thickBot="1" x14ac:dyDescent="0.35">
      <c r="A32">
        <v>2135</v>
      </c>
      <c r="B32">
        <v>39464</v>
      </c>
      <c r="D32">
        <v>39464</v>
      </c>
      <c r="E32">
        <f t="shared" si="0"/>
        <v>21240.5</v>
      </c>
      <c r="K32" s="3" t="s">
        <v>44</v>
      </c>
      <c r="L32" s="3">
        <v>52</v>
      </c>
    </row>
    <row r="33" spans="1:19" x14ac:dyDescent="0.3">
      <c r="A33">
        <v>1683</v>
      </c>
      <c r="B33">
        <v>2135</v>
      </c>
      <c r="D33">
        <v>2135</v>
      </c>
      <c r="E33">
        <f t="shared" si="0"/>
        <v>20799.5</v>
      </c>
    </row>
    <row r="34" spans="1:19" ht="15" thickBot="1" x14ac:dyDescent="0.35">
      <c r="A34">
        <v>6513</v>
      </c>
      <c r="B34">
        <v>1683</v>
      </c>
      <c r="D34">
        <v>1683</v>
      </c>
      <c r="E34">
        <f t="shared" si="0"/>
        <v>1909</v>
      </c>
      <c r="K34" t="s">
        <v>45</v>
      </c>
    </row>
    <row r="35" spans="1:19" x14ac:dyDescent="0.3">
      <c r="A35">
        <v>7271</v>
      </c>
      <c r="B35">
        <v>6513</v>
      </c>
      <c r="D35">
        <v>6513</v>
      </c>
      <c r="E35">
        <f t="shared" ref="E35:E66" si="1">AVERAGE(D34:D35)</f>
        <v>4098</v>
      </c>
      <c r="K35" s="4"/>
      <c r="L35" s="4" t="s">
        <v>50</v>
      </c>
      <c r="M35" s="4" t="s">
        <v>51</v>
      </c>
      <c r="N35" s="4" t="s">
        <v>52</v>
      </c>
      <c r="O35" s="4" t="s">
        <v>53</v>
      </c>
      <c r="P35" s="4" t="s">
        <v>54</v>
      </c>
    </row>
    <row r="36" spans="1:19" x14ac:dyDescent="0.3">
      <c r="A36">
        <v>5027</v>
      </c>
      <c r="B36">
        <v>7271</v>
      </c>
      <c r="D36">
        <v>7271</v>
      </c>
      <c r="E36">
        <f t="shared" si="1"/>
        <v>6892</v>
      </c>
      <c r="K36" s="2" t="s">
        <v>46</v>
      </c>
      <c r="L36" s="2">
        <v>1</v>
      </c>
      <c r="M36" s="2">
        <v>11870414268.283028</v>
      </c>
      <c r="N36" s="2">
        <v>11870414268.283028</v>
      </c>
      <c r="O36" s="2">
        <v>89.542852861425473</v>
      </c>
      <c r="P36" s="2">
        <v>9.9685688327321479E-13</v>
      </c>
    </row>
    <row r="37" spans="1:19" x14ac:dyDescent="0.3">
      <c r="A37">
        <v>3477</v>
      </c>
      <c r="B37">
        <v>5027</v>
      </c>
      <c r="D37">
        <v>5027</v>
      </c>
      <c r="E37">
        <f t="shared" si="1"/>
        <v>6149</v>
      </c>
      <c r="K37" s="2" t="s">
        <v>47</v>
      </c>
      <c r="L37" s="2">
        <v>50</v>
      </c>
      <c r="M37" s="2">
        <v>6628342681.1592751</v>
      </c>
      <c r="N37" s="2">
        <v>132566853.6231855</v>
      </c>
      <c r="O37" s="2"/>
      <c r="P37" s="2"/>
    </row>
    <row r="38" spans="1:19" ht="15" thickBot="1" x14ac:dyDescent="0.35">
      <c r="A38">
        <v>1883</v>
      </c>
      <c r="B38">
        <v>3477</v>
      </c>
      <c r="D38">
        <v>3477</v>
      </c>
      <c r="E38">
        <f t="shared" si="1"/>
        <v>4252</v>
      </c>
      <c r="K38" s="3" t="s">
        <v>48</v>
      </c>
      <c r="L38" s="3">
        <v>51</v>
      </c>
      <c r="M38" s="3">
        <v>18498756949.442303</v>
      </c>
      <c r="N38" s="3"/>
      <c r="O38" s="3"/>
      <c r="P38" s="3"/>
    </row>
    <row r="39" spans="1:19" ht="15" thickBot="1" x14ac:dyDescent="0.35">
      <c r="A39">
        <v>4374</v>
      </c>
      <c r="B39">
        <v>1883</v>
      </c>
      <c r="D39">
        <v>1883</v>
      </c>
      <c r="E39">
        <f t="shared" si="1"/>
        <v>2680</v>
      </c>
    </row>
    <row r="40" spans="1:19" x14ac:dyDescent="0.3">
      <c r="A40">
        <v>5353</v>
      </c>
      <c r="B40">
        <v>4374</v>
      </c>
      <c r="D40">
        <v>4374</v>
      </c>
      <c r="E40">
        <f t="shared" si="1"/>
        <v>3128.5</v>
      </c>
      <c r="K40" s="4"/>
      <c r="L40" s="4" t="s">
        <v>55</v>
      </c>
      <c r="M40" s="4" t="s">
        <v>43</v>
      </c>
      <c r="N40" s="4" t="s">
        <v>56</v>
      </c>
      <c r="O40" s="4" t="s">
        <v>57</v>
      </c>
      <c r="P40" s="4" t="s">
        <v>58</v>
      </c>
      <c r="Q40" s="4" t="s">
        <v>59</v>
      </c>
      <c r="R40" s="4" t="s">
        <v>60</v>
      </c>
      <c r="S40" s="4" t="s">
        <v>61</v>
      </c>
    </row>
    <row r="41" spans="1:19" x14ac:dyDescent="0.3">
      <c r="A41">
        <v>1342</v>
      </c>
      <c r="B41">
        <v>5353</v>
      </c>
      <c r="D41">
        <v>5353</v>
      </c>
      <c r="E41">
        <f t="shared" si="1"/>
        <v>4863.5</v>
      </c>
      <c r="K41" s="2" t="s">
        <v>49</v>
      </c>
      <c r="L41" s="2">
        <v>378.05380418767163</v>
      </c>
      <c r="M41" s="2">
        <v>2111.8966401367347</v>
      </c>
      <c r="N41" s="2">
        <v>0.1790115088980844</v>
      </c>
      <c r="O41" s="2">
        <v>0.85865208852398989</v>
      </c>
      <c r="P41" s="2">
        <v>-3863.8154361739489</v>
      </c>
      <c r="Q41" s="2">
        <v>4619.9230445492922</v>
      </c>
      <c r="R41" s="2">
        <v>-3863.8154361739489</v>
      </c>
      <c r="S41" s="2">
        <v>4619.9230445492922</v>
      </c>
    </row>
    <row r="42" spans="1:19" ht="15" thickBot="1" x14ac:dyDescent="0.35">
      <c r="A42">
        <v>8214</v>
      </c>
      <c r="B42">
        <v>1342</v>
      </c>
      <c r="D42">
        <v>1342</v>
      </c>
      <c r="E42">
        <f t="shared" si="1"/>
        <v>3347.5</v>
      </c>
      <c r="K42" s="3" t="s">
        <v>70</v>
      </c>
      <c r="L42" s="3">
        <v>0.92329731203629417</v>
      </c>
      <c r="M42" s="3">
        <v>9.757220233501282E-2</v>
      </c>
      <c r="N42" s="3">
        <v>9.4627085372754571</v>
      </c>
      <c r="O42" s="3">
        <v>9.9685688327314713E-13</v>
      </c>
      <c r="P42" s="3">
        <v>0.72731777594856495</v>
      </c>
      <c r="Q42" s="3">
        <v>1.1192768481240234</v>
      </c>
      <c r="R42" s="3">
        <v>0.72731777594856495</v>
      </c>
      <c r="S42" s="3">
        <v>1.1192768481240234</v>
      </c>
    </row>
    <row r="43" spans="1:19" x14ac:dyDescent="0.3">
      <c r="A43">
        <v>7808</v>
      </c>
      <c r="B43">
        <v>8214</v>
      </c>
      <c r="D43">
        <v>8214</v>
      </c>
      <c r="E43">
        <f t="shared" si="1"/>
        <v>4778</v>
      </c>
    </row>
    <row r="44" spans="1:19" x14ac:dyDescent="0.3">
      <c r="A44">
        <v>6546</v>
      </c>
      <c r="B44">
        <v>7808</v>
      </c>
      <c r="D44">
        <v>7808</v>
      </c>
      <c r="E44">
        <f t="shared" si="1"/>
        <v>8011</v>
      </c>
    </row>
    <row r="45" spans="1:19" x14ac:dyDescent="0.3">
      <c r="A45">
        <v>6824</v>
      </c>
      <c r="B45">
        <v>6546</v>
      </c>
      <c r="D45">
        <v>6546</v>
      </c>
      <c r="E45">
        <f t="shared" si="1"/>
        <v>7177</v>
      </c>
    </row>
    <row r="46" spans="1:19" x14ac:dyDescent="0.3">
      <c r="A46">
        <v>7498</v>
      </c>
      <c r="B46">
        <v>6824</v>
      </c>
      <c r="D46">
        <v>6824</v>
      </c>
      <c r="E46">
        <f t="shared" si="1"/>
        <v>6685</v>
      </c>
    </row>
    <row r="47" spans="1:19" x14ac:dyDescent="0.3">
      <c r="A47">
        <v>1376</v>
      </c>
      <c r="B47">
        <v>7498</v>
      </c>
      <c r="D47">
        <v>7498</v>
      </c>
      <c r="E47">
        <f t="shared" si="1"/>
        <v>7161</v>
      </c>
    </row>
    <row r="48" spans="1:19" x14ac:dyDescent="0.3">
      <c r="A48">
        <v>40436</v>
      </c>
      <c r="B48">
        <v>1376</v>
      </c>
      <c r="D48">
        <v>1376</v>
      </c>
      <c r="E48">
        <f t="shared" si="1"/>
        <v>4437</v>
      </c>
    </row>
    <row r="49" spans="1:5" x14ac:dyDescent="0.3">
      <c r="A49">
        <v>70439</v>
      </c>
      <c r="B49">
        <v>40436</v>
      </c>
      <c r="D49">
        <v>40436</v>
      </c>
      <c r="E49">
        <f t="shared" si="1"/>
        <v>20906</v>
      </c>
    </row>
    <row r="50" spans="1:5" x14ac:dyDescent="0.3">
      <c r="A50">
        <v>5075</v>
      </c>
      <c r="B50">
        <v>70439</v>
      </c>
      <c r="D50">
        <v>70439</v>
      </c>
      <c r="E50">
        <f t="shared" si="1"/>
        <v>55437.5</v>
      </c>
    </row>
    <row r="51" spans="1:5" x14ac:dyDescent="0.3">
      <c r="A51">
        <v>15522</v>
      </c>
      <c r="B51">
        <v>5075</v>
      </c>
      <c r="D51">
        <v>5075</v>
      </c>
      <c r="E51">
        <f t="shared" si="1"/>
        <v>37757</v>
      </c>
    </row>
    <row r="52" spans="1:5" x14ac:dyDescent="0.3">
      <c r="A52">
        <v>9270</v>
      </c>
      <c r="B52">
        <v>15522</v>
      </c>
      <c r="D52">
        <v>15522</v>
      </c>
      <c r="E52">
        <f t="shared" si="1"/>
        <v>10298.5</v>
      </c>
    </row>
    <row r="53" spans="1:5" x14ac:dyDescent="0.3">
      <c r="A53">
        <v>6307</v>
      </c>
      <c r="B53">
        <v>9270</v>
      </c>
      <c r="D53">
        <v>9270</v>
      </c>
      <c r="E53">
        <f t="shared" si="1"/>
        <v>12396</v>
      </c>
    </row>
    <row r="54" spans="1:5" x14ac:dyDescent="0.3">
      <c r="B54">
        <v>6307</v>
      </c>
      <c r="D54">
        <v>6307</v>
      </c>
      <c r="E54">
        <f t="shared" si="1"/>
        <v>7788.5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C4B2-5E5F-4AAC-A16A-188D00CD4E35}">
  <dimension ref="A1:AA55"/>
  <sheetViews>
    <sheetView topLeftCell="C1" workbookViewId="0">
      <selection activeCell="J18" sqref="J18"/>
    </sheetView>
  </sheetViews>
  <sheetFormatPr defaultRowHeight="14.4" x14ac:dyDescent="0.3"/>
  <cols>
    <col min="1" max="1" width="14.88671875" customWidth="1"/>
    <col min="2" max="2" width="18.77734375" bestFit="1" customWidth="1"/>
    <col min="5" max="5" width="18.77734375" bestFit="1" customWidth="1"/>
    <col min="7" max="7" width="9.88671875" customWidth="1"/>
    <col min="8" max="8" width="14.33203125" customWidth="1"/>
    <col min="19" max="19" width="17.44140625" bestFit="1" customWidth="1"/>
  </cols>
  <sheetData>
    <row r="1" spans="1:24" x14ac:dyDescent="0.3">
      <c r="A1" t="s">
        <v>0</v>
      </c>
      <c r="B1" t="s">
        <v>3</v>
      </c>
      <c r="C1" t="s">
        <v>37</v>
      </c>
    </row>
    <row r="2" spans="1:24" x14ac:dyDescent="0.3">
      <c r="A2" s="1">
        <v>44197</v>
      </c>
      <c r="B2">
        <v>80000</v>
      </c>
      <c r="E2" t="s">
        <v>3</v>
      </c>
      <c r="F2" t="s">
        <v>37</v>
      </c>
      <c r="G2" s="6" t="s">
        <v>62</v>
      </c>
      <c r="H2" t="s">
        <v>63</v>
      </c>
    </row>
    <row r="3" spans="1:24" x14ac:dyDescent="0.3">
      <c r="A3" s="1">
        <v>44378</v>
      </c>
      <c r="B3">
        <v>89666</v>
      </c>
      <c r="C3">
        <v>80000</v>
      </c>
      <c r="E3">
        <v>89666</v>
      </c>
      <c r="F3">
        <v>80000</v>
      </c>
      <c r="G3">
        <f>$T$19+$T$20*F3</f>
        <v>34091.170720621391</v>
      </c>
      <c r="H3">
        <f>G3-E3</f>
        <v>-55574.829279378609</v>
      </c>
      <c r="S3" t="s">
        <v>38</v>
      </c>
    </row>
    <row r="4" spans="1:24" ht="15" thickBot="1" x14ac:dyDescent="0.35">
      <c r="A4" t="s">
        <v>6</v>
      </c>
      <c r="B4">
        <v>22648</v>
      </c>
      <c r="C4">
        <v>89666</v>
      </c>
      <c r="E4">
        <v>22648</v>
      </c>
      <c r="F4">
        <v>89666</v>
      </c>
      <c r="G4">
        <f>$T$19+$T$20*F4</f>
        <v>37153.567639554589</v>
      </c>
      <c r="H4">
        <f t="shared" ref="H4:H54" si="0">G4-E4</f>
        <v>14505.567639554589</v>
      </c>
    </row>
    <row r="5" spans="1:24" x14ac:dyDescent="0.3">
      <c r="A5" t="s">
        <v>7</v>
      </c>
      <c r="B5">
        <v>11100</v>
      </c>
      <c r="C5">
        <v>22648</v>
      </c>
      <c r="E5">
        <v>11100</v>
      </c>
      <c r="F5">
        <v>22648</v>
      </c>
      <c r="G5">
        <f>$T$19+$T$20*F5</f>
        <v>15920.822273005359</v>
      </c>
      <c r="H5">
        <f t="shared" si="0"/>
        <v>4820.8222730053585</v>
      </c>
      <c r="S5" s="5" t="s">
        <v>39</v>
      </c>
      <c r="T5" s="5"/>
    </row>
    <row r="6" spans="1:24" x14ac:dyDescent="0.3">
      <c r="A6" t="s">
        <v>8</v>
      </c>
      <c r="B6">
        <v>14741</v>
      </c>
      <c r="C6">
        <v>11100</v>
      </c>
      <c r="E6">
        <v>14741</v>
      </c>
      <c r="F6">
        <v>11100</v>
      </c>
      <c r="G6">
        <f t="shared" ref="G4:G54" si="1">$T$19+$T$20*F6</f>
        <v>12262.167232674246</v>
      </c>
      <c r="H6">
        <f t="shared" si="0"/>
        <v>-2478.8327673257536</v>
      </c>
      <c r="S6" s="2" t="s">
        <v>40</v>
      </c>
      <c r="T6" s="2">
        <v>0.35150719484076826</v>
      </c>
    </row>
    <row r="7" spans="1:24" x14ac:dyDescent="0.3">
      <c r="A7" s="1">
        <v>44288</v>
      </c>
      <c r="B7">
        <v>80491</v>
      </c>
      <c r="C7">
        <v>14741</v>
      </c>
      <c r="E7">
        <v>80491</v>
      </c>
      <c r="F7">
        <v>14741</v>
      </c>
      <c r="G7">
        <f t="shared" si="1"/>
        <v>13415.714427153427</v>
      </c>
      <c r="H7">
        <f t="shared" si="0"/>
        <v>-67075.285572846566</v>
      </c>
      <c r="S7" s="2" t="s">
        <v>41</v>
      </c>
      <c r="T7" s="2">
        <v>0.12355730802482583</v>
      </c>
    </row>
    <row r="8" spans="1:24" x14ac:dyDescent="0.3">
      <c r="A8" s="1">
        <v>44502</v>
      </c>
      <c r="B8">
        <v>9350</v>
      </c>
      <c r="C8">
        <v>80491</v>
      </c>
      <c r="E8">
        <v>9350</v>
      </c>
      <c r="F8">
        <v>80491</v>
      </c>
      <c r="G8">
        <f t="shared" si="1"/>
        <v>34246.730092356986</v>
      </c>
      <c r="H8">
        <f t="shared" si="0"/>
        <v>24896.730092356986</v>
      </c>
      <c r="S8" s="2" t="s">
        <v>42</v>
      </c>
      <c r="T8" s="2">
        <v>0.10602845418532235</v>
      </c>
    </row>
    <row r="9" spans="1:24" x14ac:dyDescent="0.3">
      <c r="A9" t="s">
        <v>9</v>
      </c>
      <c r="B9">
        <v>34208</v>
      </c>
      <c r="C9">
        <v>9350</v>
      </c>
      <c r="E9">
        <v>34208</v>
      </c>
      <c r="F9">
        <v>9350</v>
      </c>
      <c r="G9">
        <f t="shared" si="1"/>
        <v>11707.72955337225</v>
      </c>
      <c r="H9">
        <f t="shared" si="0"/>
        <v>-22500.27044662775</v>
      </c>
      <c r="S9" s="2" t="s">
        <v>43</v>
      </c>
      <c r="T9" s="2">
        <v>18007.276495330254</v>
      </c>
    </row>
    <row r="10" spans="1:24" ht="15" thickBot="1" x14ac:dyDescent="0.35">
      <c r="A10" t="s">
        <v>10</v>
      </c>
      <c r="B10">
        <v>7720</v>
      </c>
      <c r="C10">
        <v>34208</v>
      </c>
      <c r="E10">
        <v>7720</v>
      </c>
      <c r="F10">
        <v>34208</v>
      </c>
      <c r="G10">
        <f t="shared" si="1"/>
        <v>19583.279171708826</v>
      </c>
      <c r="H10">
        <f t="shared" si="0"/>
        <v>11863.279171708826</v>
      </c>
      <c r="S10" s="3" t="s">
        <v>44</v>
      </c>
      <c r="T10" s="3">
        <v>52</v>
      </c>
    </row>
    <row r="11" spans="1:24" x14ac:dyDescent="0.3">
      <c r="A11" s="1">
        <v>44289</v>
      </c>
      <c r="B11">
        <v>28626</v>
      </c>
      <c r="C11">
        <v>7720</v>
      </c>
      <c r="E11">
        <v>28626</v>
      </c>
      <c r="F11">
        <v>7720</v>
      </c>
      <c r="G11">
        <f t="shared" si="1"/>
        <v>11191.310457793819</v>
      </c>
      <c r="H11">
        <f t="shared" si="0"/>
        <v>-17434.689542206179</v>
      </c>
    </row>
    <row r="12" spans="1:24" ht="15" thickBot="1" x14ac:dyDescent="0.35">
      <c r="A12" s="1">
        <v>44503</v>
      </c>
      <c r="B12">
        <v>10166</v>
      </c>
      <c r="C12">
        <v>28626</v>
      </c>
      <c r="E12">
        <v>10166</v>
      </c>
      <c r="F12">
        <v>28626</v>
      </c>
      <c r="G12">
        <f t="shared" si="1"/>
        <v>17814.781385500977</v>
      </c>
      <c r="H12">
        <f t="shared" si="0"/>
        <v>7648.7813855009772</v>
      </c>
      <c r="S12" t="s">
        <v>45</v>
      </c>
    </row>
    <row r="13" spans="1:24" x14ac:dyDescent="0.3">
      <c r="A13" t="s">
        <v>11</v>
      </c>
      <c r="B13">
        <v>3506</v>
      </c>
      <c r="C13">
        <v>10166</v>
      </c>
      <c r="E13">
        <v>3506</v>
      </c>
      <c r="F13">
        <v>10166</v>
      </c>
      <c r="G13">
        <f t="shared" si="1"/>
        <v>11966.255922692495</v>
      </c>
      <c r="H13">
        <f t="shared" si="0"/>
        <v>8460.255922692495</v>
      </c>
      <c r="S13" s="4"/>
      <c r="T13" s="4" t="s">
        <v>50</v>
      </c>
      <c r="U13" s="4" t="s">
        <v>51</v>
      </c>
      <c r="V13" s="4" t="s">
        <v>52</v>
      </c>
      <c r="W13" s="4" t="s">
        <v>53</v>
      </c>
      <c r="X13" s="4" t="s">
        <v>54</v>
      </c>
    </row>
    <row r="14" spans="1:24" x14ac:dyDescent="0.3">
      <c r="A14" t="s">
        <v>12</v>
      </c>
      <c r="B14">
        <v>8019</v>
      </c>
      <c r="C14">
        <v>3506</v>
      </c>
      <c r="E14">
        <v>8019</v>
      </c>
      <c r="F14">
        <v>3506</v>
      </c>
      <c r="G14">
        <f t="shared" si="1"/>
        <v>9856.2245260346135</v>
      </c>
      <c r="H14">
        <f t="shared" si="0"/>
        <v>1837.2245260346135</v>
      </c>
      <c r="S14" s="2" t="s">
        <v>46</v>
      </c>
      <c r="T14" s="2">
        <v>1</v>
      </c>
      <c r="U14" s="2">
        <v>2285656610.4786301</v>
      </c>
      <c r="V14" s="2">
        <v>2285656610.4786301</v>
      </c>
      <c r="W14" s="2">
        <v>7.0487956118599069</v>
      </c>
      <c r="X14" s="2">
        <v>1.0611091227481976E-2</v>
      </c>
    </row>
    <row r="15" spans="1:24" x14ac:dyDescent="0.3">
      <c r="A15" s="1">
        <v>44200</v>
      </c>
      <c r="B15">
        <v>5048</v>
      </c>
      <c r="C15">
        <v>8019</v>
      </c>
      <c r="E15">
        <v>5048</v>
      </c>
      <c r="F15">
        <v>8019</v>
      </c>
      <c r="G15">
        <f t="shared" si="1"/>
        <v>11286.040095571703</v>
      </c>
      <c r="H15">
        <f t="shared" si="0"/>
        <v>6238.0400955717032</v>
      </c>
      <c r="S15" s="2" t="s">
        <v>47</v>
      </c>
      <c r="T15" s="2">
        <v>50</v>
      </c>
      <c r="U15" s="2">
        <v>16213100338.963673</v>
      </c>
      <c r="V15" s="2">
        <v>324262006.77927345</v>
      </c>
      <c r="W15" s="2"/>
      <c r="X15" s="2"/>
    </row>
    <row r="16" spans="1:24" ht="15" thickBot="1" x14ac:dyDescent="0.35">
      <c r="A16" s="1">
        <v>44412</v>
      </c>
      <c r="B16">
        <v>25426</v>
      </c>
      <c r="C16">
        <v>5048</v>
      </c>
      <c r="E16">
        <v>25426</v>
      </c>
      <c r="F16">
        <v>5048</v>
      </c>
      <c r="G16">
        <f t="shared" si="1"/>
        <v>10344.76332688243</v>
      </c>
      <c r="H16">
        <f t="shared" si="0"/>
        <v>-15081.23667311757</v>
      </c>
      <c r="S16" s="3" t="s">
        <v>48</v>
      </c>
      <c r="T16" s="3">
        <v>51</v>
      </c>
      <c r="U16" s="3">
        <v>18498756949.442303</v>
      </c>
      <c r="V16" s="3"/>
      <c r="W16" s="3"/>
      <c r="X16" s="3"/>
    </row>
    <row r="17" spans="1:27" ht="15" thickBot="1" x14ac:dyDescent="0.35">
      <c r="A17" t="s">
        <v>13</v>
      </c>
      <c r="B17">
        <v>4004</v>
      </c>
      <c r="C17">
        <v>25426</v>
      </c>
      <c r="E17">
        <v>4004</v>
      </c>
      <c r="F17">
        <v>25426</v>
      </c>
      <c r="G17">
        <f t="shared" si="1"/>
        <v>16800.952486205897</v>
      </c>
      <c r="H17">
        <f t="shared" si="0"/>
        <v>12796.952486205897</v>
      </c>
    </row>
    <row r="18" spans="1:27" x14ac:dyDescent="0.3">
      <c r="A18" t="s">
        <v>14</v>
      </c>
      <c r="B18">
        <v>5563</v>
      </c>
      <c r="C18">
        <v>4004</v>
      </c>
      <c r="E18">
        <v>5563</v>
      </c>
      <c r="F18">
        <v>4004</v>
      </c>
      <c r="G18">
        <f t="shared" si="1"/>
        <v>10014.00164848741</v>
      </c>
      <c r="H18">
        <f t="shared" si="0"/>
        <v>4451.0016484874104</v>
      </c>
      <c r="S18" s="4"/>
      <c r="T18" s="4" t="s">
        <v>55</v>
      </c>
      <c r="U18" s="4" t="s">
        <v>43</v>
      </c>
      <c r="V18" s="4" t="s">
        <v>56</v>
      </c>
      <c r="W18" s="4" t="s">
        <v>57</v>
      </c>
      <c r="X18" s="4" t="s">
        <v>58</v>
      </c>
      <c r="Y18" s="4" t="s">
        <v>59</v>
      </c>
      <c r="Z18" s="4" t="s">
        <v>60</v>
      </c>
      <c r="AA18" s="4" t="s">
        <v>61</v>
      </c>
    </row>
    <row r="19" spans="1:27" x14ac:dyDescent="0.3">
      <c r="A19" t="s">
        <v>15</v>
      </c>
      <c r="B19">
        <v>6955</v>
      </c>
      <c r="C19">
        <v>5563</v>
      </c>
      <c r="E19">
        <v>6955</v>
      </c>
      <c r="F19">
        <v>5563</v>
      </c>
      <c r="G19">
        <f t="shared" si="1"/>
        <v>10507.926415362732</v>
      </c>
      <c r="H19">
        <f t="shared" si="0"/>
        <v>3552.9264153627319</v>
      </c>
      <c r="S19" s="2" t="s">
        <v>49</v>
      </c>
      <c r="T19" s="2">
        <v>8745.4482382444439</v>
      </c>
      <c r="U19" s="2">
        <v>3063.8006748503658</v>
      </c>
      <c r="V19" s="2">
        <v>2.8544442561269316</v>
      </c>
      <c r="W19" s="2">
        <v>6.2591317738371578E-3</v>
      </c>
      <c r="X19" s="2">
        <v>2591.6234751132806</v>
      </c>
      <c r="Y19" s="2">
        <v>14899.273001375608</v>
      </c>
      <c r="Z19" s="2">
        <v>2591.6234751132806</v>
      </c>
      <c r="AA19" s="2">
        <v>14899.273001375608</v>
      </c>
    </row>
    <row r="20" spans="1:27" ht="15" thickBot="1" x14ac:dyDescent="0.35">
      <c r="A20" s="1">
        <v>44352</v>
      </c>
      <c r="B20">
        <v>3467</v>
      </c>
      <c r="C20">
        <v>6955</v>
      </c>
      <c r="E20">
        <v>3467</v>
      </c>
      <c r="F20">
        <v>6955</v>
      </c>
      <c r="G20">
        <f t="shared" si="1"/>
        <v>10948.94198655609</v>
      </c>
      <c r="H20">
        <f t="shared" si="0"/>
        <v>7481.9419865560903</v>
      </c>
      <c r="S20" s="3" t="s">
        <v>37</v>
      </c>
      <c r="T20" s="3">
        <v>0.31682153102971189</v>
      </c>
      <c r="U20" s="3">
        <v>0.11933208517174533</v>
      </c>
      <c r="V20" s="3">
        <v>2.6549568003754853</v>
      </c>
      <c r="W20" s="3">
        <v>1.0611091227481301E-2</v>
      </c>
      <c r="X20" s="3">
        <v>7.7135983992018681E-2</v>
      </c>
      <c r="Y20" s="3">
        <v>0.55650707806740507</v>
      </c>
      <c r="Z20" s="3">
        <v>7.7135983992018681E-2</v>
      </c>
      <c r="AA20" s="3">
        <v>0.55650707806740507</v>
      </c>
    </row>
    <row r="21" spans="1:27" x14ac:dyDescent="0.3">
      <c r="A21" t="s">
        <v>16</v>
      </c>
      <c r="B21">
        <v>2951</v>
      </c>
      <c r="C21">
        <v>3467</v>
      </c>
      <c r="E21">
        <v>2951</v>
      </c>
      <c r="F21">
        <v>3467</v>
      </c>
      <c r="G21">
        <f t="shared" si="1"/>
        <v>9843.8684863244544</v>
      </c>
      <c r="H21">
        <f t="shared" si="0"/>
        <v>6892.8684863244544</v>
      </c>
    </row>
    <row r="22" spans="1:27" x14ac:dyDescent="0.3">
      <c r="A22" t="s">
        <v>17</v>
      </c>
      <c r="B22">
        <v>6661</v>
      </c>
      <c r="C22">
        <v>2951</v>
      </c>
      <c r="E22">
        <v>6661</v>
      </c>
      <c r="F22">
        <v>2951</v>
      </c>
      <c r="G22">
        <f t="shared" si="1"/>
        <v>9680.3885763131238</v>
      </c>
      <c r="H22">
        <f t="shared" si="0"/>
        <v>3019.3885763131238</v>
      </c>
    </row>
    <row r="23" spans="1:27" x14ac:dyDescent="0.3">
      <c r="A23" t="s">
        <v>18</v>
      </c>
      <c r="B23">
        <v>6229</v>
      </c>
      <c r="C23">
        <v>6661</v>
      </c>
      <c r="E23">
        <v>6229</v>
      </c>
      <c r="F23">
        <v>6661</v>
      </c>
      <c r="G23">
        <f t="shared" si="1"/>
        <v>10855.796456433354</v>
      </c>
      <c r="H23">
        <f t="shared" si="0"/>
        <v>4626.7964564333543</v>
      </c>
    </row>
    <row r="24" spans="1:27" x14ac:dyDescent="0.3">
      <c r="A24" s="1">
        <v>44261</v>
      </c>
      <c r="B24">
        <v>5197</v>
      </c>
      <c r="C24">
        <v>6229</v>
      </c>
      <c r="E24">
        <v>5197</v>
      </c>
      <c r="F24">
        <v>6229</v>
      </c>
      <c r="G24">
        <f t="shared" si="1"/>
        <v>10718.929555028519</v>
      </c>
      <c r="H24">
        <f t="shared" si="0"/>
        <v>5521.9295550285187</v>
      </c>
    </row>
    <row r="25" spans="1:27" x14ac:dyDescent="0.3">
      <c r="A25" s="1">
        <v>44475</v>
      </c>
      <c r="B25">
        <v>9895</v>
      </c>
      <c r="C25">
        <v>5197</v>
      </c>
      <c r="E25">
        <v>9895</v>
      </c>
      <c r="F25">
        <v>5197</v>
      </c>
      <c r="G25">
        <f t="shared" si="1"/>
        <v>10391.969735005856</v>
      </c>
      <c r="H25">
        <f t="shared" si="0"/>
        <v>496.96973500585591</v>
      </c>
    </row>
    <row r="26" spans="1:27" x14ac:dyDescent="0.3">
      <c r="A26" t="s">
        <v>19</v>
      </c>
      <c r="B26">
        <v>8228</v>
      </c>
      <c r="C26">
        <v>9895</v>
      </c>
      <c r="E26">
        <v>8228</v>
      </c>
      <c r="F26">
        <v>9895</v>
      </c>
      <c r="G26">
        <f t="shared" si="1"/>
        <v>11880.397287783442</v>
      </c>
      <c r="H26">
        <f t="shared" si="0"/>
        <v>3652.3972877834422</v>
      </c>
    </row>
    <row r="27" spans="1:27" x14ac:dyDescent="0.3">
      <c r="A27" t="s">
        <v>20</v>
      </c>
      <c r="B27">
        <v>7474</v>
      </c>
      <c r="C27">
        <v>8228</v>
      </c>
      <c r="E27">
        <v>7474</v>
      </c>
      <c r="F27">
        <v>8228</v>
      </c>
      <c r="G27">
        <f t="shared" si="1"/>
        <v>11352.255795556914</v>
      </c>
      <c r="H27">
        <f t="shared" si="0"/>
        <v>3878.2557955569137</v>
      </c>
    </row>
    <row r="28" spans="1:27" x14ac:dyDescent="0.3">
      <c r="A28" s="1">
        <v>44203</v>
      </c>
      <c r="B28">
        <v>6494</v>
      </c>
      <c r="C28">
        <v>7474</v>
      </c>
      <c r="E28">
        <v>6494</v>
      </c>
      <c r="F28">
        <v>7474</v>
      </c>
      <c r="G28">
        <f t="shared" si="1"/>
        <v>11113.372361160511</v>
      </c>
      <c r="H28">
        <f t="shared" si="0"/>
        <v>4619.372361160511</v>
      </c>
    </row>
    <row r="29" spans="1:27" x14ac:dyDescent="0.3">
      <c r="A29" s="1">
        <v>44415</v>
      </c>
      <c r="B29">
        <v>4730</v>
      </c>
      <c r="C29">
        <v>6494</v>
      </c>
      <c r="E29">
        <v>4730</v>
      </c>
      <c r="F29">
        <v>6494</v>
      </c>
      <c r="G29">
        <f t="shared" si="1"/>
        <v>10802.887260751393</v>
      </c>
      <c r="H29">
        <f t="shared" si="0"/>
        <v>6072.8872607513931</v>
      </c>
    </row>
    <row r="30" spans="1:27" x14ac:dyDescent="0.3">
      <c r="A30" t="s">
        <v>21</v>
      </c>
      <c r="B30">
        <v>4416</v>
      </c>
      <c r="C30">
        <v>4730</v>
      </c>
      <c r="E30">
        <v>4416</v>
      </c>
      <c r="F30">
        <v>4730</v>
      </c>
      <c r="G30">
        <f t="shared" si="1"/>
        <v>10244.014080014982</v>
      </c>
      <c r="H30">
        <f t="shared" si="0"/>
        <v>5828.014080014982</v>
      </c>
    </row>
    <row r="31" spans="1:27" x14ac:dyDescent="0.3">
      <c r="A31" t="s">
        <v>22</v>
      </c>
      <c r="B31">
        <v>3017</v>
      </c>
      <c r="C31">
        <v>4416</v>
      </c>
      <c r="E31">
        <v>3017</v>
      </c>
      <c r="F31">
        <v>4416</v>
      </c>
      <c r="G31">
        <f t="shared" si="1"/>
        <v>10144.532119271651</v>
      </c>
      <c r="H31">
        <f t="shared" si="0"/>
        <v>7127.532119271651</v>
      </c>
    </row>
    <row r="32" spans="1:27" x14ac:dyDescent="0.3">
      <c r="A32" t="s">
        <v>23</v>
      </c>
      <c r="B32">
        <v>39464</v>
      </c>
      <c r="C32">
        <v>3017</v>
      </c>
      <c r="E32">
        <v>39464</v>
      </c>
      <c r="F32">
        <v>3017</v>
      </c>
      <c r="G32">
        <f t="shared" si="1"/>
        <v>9701.2987973610852</v>
      </c>
      <c r="H32">
        <f t="shared" si="0"/>
        <v>-29762.701202638913</v>
      </c>
    </row>
    <row r="33" spans="1:8" x14ac:dyDescent="0.3">
      <c r="A33" s="1">
        <v>44324</v>
      </c>
      <c r="B33">
        <v>2135</v>
      </c>
      <c r="C33">
        <v>39464</v>
      </c>
      <c r="E33">
        <v>2135</v>
      </c>
      <c r="F33">
        <v>39464</v>
      </c>
      <c r="G33">
        <f t="shared" si="1"/>
        <v>21248.493138800994</v>
      </c>
      <c r="H33">
        <f t="shared" si="0"/>
        <v>19113.493138800994</v>
      </c>
    </row>
    <row r="34" spans="1:8" x14ac:dyDescent="0.3">
      <c r="A34" s="1">
        <v>44538</v>
      </c>
      <c r="B34">
        <v>1683</v>
      </c>
      <c r="C34">
        <v>2135</v>
      </c>
      <c r="E34">
        <v>1683</v>
      </c>
      <c r="F34">
        <v>2135</v>
      </c>
      <c r="G34">
        <f t="shared" si="1"/>
        <v>9421.8622069928788</v>
      </c>
      <c r="H34">
        <f t="shared" si="0"/>
        <v>7738.8622069928788</v>
      </c>
    </row>
    <row r="35" spans="1:8" x14ac:dyDescent="0.3">
      <c r="A35" t="s">
        <v>24</v>
      </c>
      <c r="B35">
        <v>6513</v>
      </c>
      <c r="C35">
        <v>1683</v>
      </c>
      <c r="E35">
        <v>6513</v>
      </c>
      <c r="F35">
        <v>1683</v>
      </c>
      <c r="G35">
        <f t="shared" si="1"/>
        <v>9278.6588749674484</v>
      </c>
      <c r="H35">
        <f t="shared" si="0"/>
        <v>2765.6588749674484</v>
      </c>
    </row>
    <row r="36" spans="1:8" x14ac:dyDescent="0.3">
      <c r="A36" t="s">
        <v>25</v>
      </c>
      <c r="B36">
        <v>7271</v>
      </c>
      <c r="C36">
        <v>6513</v>
      </c>
      <c r="E36">
        <v>7271</v>
      </c>
      <c r="F36">
        <v>6513</v>
      </c>
      <c r="G36">
        <f t="shared" si="1"/>
        <v>10808.906869840957</v>
      </c>
      <c r="H36">
        <f t="shared" si="0"/>
        <v>3537.9068698409574</v>
      </c>
    </row>
    <row r="37" spans="1:8" x14ac:dyDescent="0.3">
      <c r="A37" s="1">
        <v>44236</v>
      </c>
      <c r="B37">
        <v>5027</v>
      </c>
      <c r="C37">
        <v>7271</v>
      </c>
      <c r="E37">
        <v>5027</v>
      </c>
      <c r="F37">
        <v>7271</v>
      </c>
      <c r="G37">
        <f t="shared" si="1"/>
        <v>11049.057590361479</v>
      </c>
      <c r="H37">
        <f t="shared" si="0"/>
        <v>6022.057590361479</v>
      </c>
    </row>
    <row r="38" spans="1:8" x14ac:dyDescent="0.3">
      <c r="A38" s="1">
        <v>44448</v>
      </c>
      <c r="B38">
        <v>3477</v>
      </c>
      <c r="C38">
        <v>5027</v>
      </c>
      <c r="E38">
        <v>3477</v>
      </c>
      <c r="F38">
        <v>5027</v>
      </c>
      <c r="G38">
        <f t="shared" si="1"/>
        <v>10338.110074730805</v>
      </c>
      <c r="H38">
        <f t="shared" si="0"/>
        <v>6861.1100747308046</v>
      </c>
    </row>
    <row r="39" spans="1:8" x14ac:dyDescent="0.3">
      <c r="A39" t="s">
        <v>26</v>
      </c>
      <c r="B39">
        <v>1883</v>
      </c>
      <c r="C39">
        <v>3477</v>
      </c>
      <c r="E39">
        <v>1883</v>
      </c>
      <c r="F39">
        <v>3477</v>
      </c>
      <c r="G39">
        <f t="shared" si="1"/>
        <v>9847.0367016347518</v>
      </c>
      <c r="H39">
        <f t="shared" si="0"/>
        <v>7964.0367016347518</v>
      </c>
    </row>
    <row r="40" spans="1:8" x14ac:dyDescent="0.3">
      <c r="A40" t="s">
        <v>27</v>
      </c>
      <c r="B40">
        <v>4374</v>
      </c>
      <c r="C40">
        <v>1883</v>
      </c>
      <c r="E40">
        <v>4374</v>
      </c>
      <c r="F40">
        <v>1883</v>
      </c>
      <c r="G40">
        <f t="shared" si="1"/>
        <v>9342.023181173392</v>
      </c>
      <c r="H40">
        <f t="shared" si="0"/>
        <v>4968.023181173392</v>
      </c>
    </row>
    <row r="41" spans="1:8" x14ac:dyDescent="0.3">
      <c r="A41" t="s">
        <v>28</v>
      </c>
      <c r="B41">
        <v>5353</v>
      </c>
      <c r="C41">
        <v>4374</v>
      </c>
      <c r="E41">
        <v>5353</v>
      </c>
      <c r="F41">
        <v>4374</v>
      </c>
      <c r="G41">
        <f t="shared" si="1"/>
        <v>10131.225614968404</v>
      </c>
      <c r="H41">
        <f t="shared" si="0"/>
        <v>4778.2256149684035</v>
      </c>
    </row>
    <row r="42" spans="1:8" x14ac:dyDescent="0.3">
      <c r="A42" s="1">
        <v>44387</v>
      </c>
      <c r="B42">
        <v>1342</v>
      </c>
      <c r="C42">
        <v>5353</v>
      </c>
      <c r="E42">
        <v>1342</v>
      </c>
      <c r="F42">
        <v>5353</v>
      </c>
      <c r="G42">
        <f t="shared" si="1"/>
        <v>10441.393893846493</v>
      </c>
      <c r="H42">
        <f t="shared" si="0"/>
        <v>9099.3938938464926</v>
      </c>
    </row>
    <row r="43" spans="1:8" x14ac:dyDescent="0.3">
      <c r="A43" t="s">
        <v>29</v>
      </c>
      <c r="B43">
        <v>8214</v>
      </c>
      <c r="C43">
        <v>1342</v>
      </c>
      <c r="E43">
        <v>8214</v>
      </c>
      <c r="F43">
        <v>1342</v>
      </c>
      <c r="G43">
        <f t="shared" si="1"/>
        <v>9170.622732886317</v>
      </c>
      <c r="H43">
        <f t="shared" si="0"/>
        <v>956.62273288631695</v>
      </c>
    </row>
    <row r="44" spans="1:8" x14ac:dyDescent="0.3">
      <c r="A44" t="s">
        <v>30</v>
      </c>
      <c r="B44">
        <v>7808</v>
      </c>
      <c r="C44">
        <v>8214</v>
      </c>
      <c r="E44">
        <v>7808</v>
      </c>
      <c r="F44">
        <v>8214</v>
      </c>
      <c r="G44">
        <f t="shared" si="1"/>
        <v>11347.820294122497</v>
      </c>
      <c r="H44">
        <f t="shared" si="0"/>
        <v>3539.8202941224972</v>
      </c>
    </row>
    <row r="45" spans="1:8" x14ac:dyDescent="0.3">
      <c r="A45" t="s">
        <v>31</v>
      </c>
      <c r="B45">
        <v>6546</v>
      </c>
      <c r="C45">
        <v>7808</v>
      </c>
      <c r="E45">
        <v>6546</v>
      </c>
      <c r="F45">
        <v>7808</v>
      </c>
      <c r="G45">
        <f t="shared" si="1"/>
        <v>11219.190752524435</v>
      </c>
      <c r="H45">
        <f t="shared" si="0"/>
        <v>4673.1907525244351</v>
      </c>
    </row>
    <row r="46" spans="1:8" x14ac:dyDescent="0.3">
      <c r="A46" s="1">
        <v>44297</v>
      </c>
      <c r="B46">
        <v>6824</v>
      </c>
      <c r="C46">
        <v>6546</v>
      </c>
      <c r="E46">
        <v>6824</v>
      </c>
      <c r="F46">
        <v>6546</v>
      </c>
      <c r="G46">
        <f t="shared" si="1"/>
        <v>10819.361980364938</v>
      </c>
      <c r="H46">
        <f t="shared" si="0"/>
        <v>3995.3619803649381</v>
      </c>
    </row>
    <row r="47" spans="1:8" x14ac:dyDescent="0.3">
      <c r="A47" s="1">
        <v>44511</v>
      </c>
      <c r="B47">
        <v>7498</v>
      </c>
      <c r="C47">
        <v>6824</v>
      </c>
      <c r="E47">
        <v>7498</v>
      </c>
      <c r="F47">
        <v>6824</v>
      </c>
      <c r="G47">
        <f t="shared" si="1"/>
        <v>10907.438365991198</v>
      </c>
      <c r="H47">
        <f t="shared" si="0"/>
        <v>3409.4383659911982</v>
      </c>
    </row>
    <row r="48" spans="1:8" x14ac:dyDescent="0.3">
      <c r="A48" t="s">
        <v>32</v>
      </c>
      <c r="B48">
        <v>1376</v>
      </c>
      <c r="C48">
        <v>7498</v>
      </c>
      <c r="E48">
        <v>1376</v>
      </c>
      <c r="F48">
        <v>7498</v>
      </c>
      <c r="G48">
        <f t="shared" si="1"/>
        <v>11120.976077905223</v>
      </c>
      <c r="H48">
        <f t="shared" si="0"/>
        <v>9744.9760779052231</v>
      </c>
    </row>
    <row r="49" spans="1:8" x14ac:dyDescent="0.3">
      <c r="A49" t="s">
        <v>33</v>
      </c>
      <c r="B49">
        <v>40436</v>
      </c>
      <c r="C49">
        <v>1376</v>
      </c>
      <c r="E49">
        <v>40436</v>
      </c>
      <c r="F49">
        <v>1376</v>
      </c>
      <c r="G49">
        <f t="shared" si="1"/>
        <v>9181.3946649413283</v>
      </c>
      <c r="H49">
        <f t="shared" si="0"/>
        <v>-31254.605335058674</v>
      </c>
    </row>
    <row r="50" spans="1:8" x14ac:dyDescent="0.3">
      <c r="A50" s="1">
        <v>44239</v>
      </c>
      <c r="B50">
        <v>70439</v>
      </c>
      <c r="C50">
        <v>40436</v>
      </c>
      <c r="E50">
        <v>70439</v>
      </c>
      <c r="F50">
        <v>40436</v>
      </c>
      <c r="G50">
        <f t="shared" si="1"/>
        <v>21556.443666961874</v>
      </c>
      <c r="H50">
        <f t="shared" si="0"/>
        <v>-48882.556333038126</v>
      </c>
    </row>
    <row r="51" spans="1:8" x14ac:dyDescent="0.3">
      <c r="A51" s="1">
        <v>44451</v>
      </c>
      <c r="B51">
        <v>5075</v>
      </c>
      <c r="C51">
        <v>70439</v>
      </c>
      <c r="E51">
        <v>5075</v>
      </c>
      <c r="F51">
        <v>70439</v>
      </c>
      <c r="G51">
        <f t="shared" si="1"/>
        <v>31062.040062446318</v>
      </c>
      <c r="H51">
        <f t="shared" si="0"/>
        <v>25987.040062446318</v>
      </c>
    </row>
    <row r="52" spans="1:8" x14ac:dyDescent="0.3">
      <c r="A52" t="s">
        <v>34</v>
      </c>
      <c r="B52">
        <v>15522</v>
      </c>
      <c r="C52">
        <v>5075</v>
      </c>
      <c r="E52">
        <v>15522</v>
      </c>
      <c r="F52">
        <v>5075</v>
      </c>
      <c r="G52">
        <f t="shared" si="1"/>
        <v>10353.317508220232</v>
      </c>
      <c r="H52">
        <f t="shared" si="0"/>
        <v>-5168.6824917797676</v>
      </c>
    </row>
    <row r="53" spans="1:8" x14ac:dyDescent="0.3">
      <c r="A53" t="s">
        <v>35</v>
      </c>
      <c r="B53">
        <v>9270</v>
      </c>
      <c r="C53">
        <v>15522</v>
      </c>
      <c r="E53">
        <v>9270</v>
      </c>
      <c r="F53">
        <v>15522</v>
      </c>
      <c r="G53">
        <f t="shared" si="1"/>
        <v>13663.152042887632</v>
      </c>
      <c r="H53">
        <f t="shared" si="0"/>
        <v>4393.152042887632</v>
      </c>
    </row>
    <row r="54" spans="1:8" x14ac:dyDescent="0.3">
      <c r="A54" t="s">
        <v>36</v>
      </c>
      <c r="B54">
        <v>6307</v>
      </c>
      <c r="C54">
        <v>9270</v>
      </c>
      <c r="E54">
        <v>6307</v>
      </c>
      <c r="F54">
        <v>9270</v>
      </c>
      <c r="G54">
        <f t="shared" si="1"/>
        <v>11682.383830889874</v>
      </c>
      <c r="H54">
        <f t="shared" si="0"/>
        <v>5375.3838308898739</v>
      </c>
    </row>
    <row r="55" spans="1:8" x14ac:dyDescent="0.3">
      <c r="C55">
        <v>6307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5717-F241-46A6-9A8A-6788020DE85F}">
  <dimension ref="A1:AH80"/>
  <sheetViews>
    <sheetView zoomScale="85" zoomScaleNormal="85" workbookViewId="0">
      <selection activeCell="F4" sqref="F4"/>
    </sheetView>
  </sheetViews>
  <sheetFormatPr defaultRowHeight="14.4" x14ac:dyDescent="0.3"/>
  <cols>
    <col min="1" max="1" width="14.88671875" customWidth="1"/>
    <col min="2" max="2" width="18.77734375" bestFit="1" customWidth="1"/>
    <col min="26" max="26" width="17.6640625" bestFit="1" customWidth="1"/>
    <col min="27" max="27" width="26.77734375" bestFit="1" customWidth="1"/>
  </cols>
  <sheetData>
    <row r="1" spans="1:31" x14ac:dyDescent="0.3">
      <c r="A1" t="s">
        <v>0</v>
      </c>
      <c r="C1" t="s">
        <v>65</v>
      </c>
    </row>
    <row r="2" spans="1:31" x14ac:dyDescent="0.3">
      <c r="A2" s="1">
        <v>44197</v>
      </c>
      <c r="B2" t="s">
        <v>3</v>
      </c>
      <c r="C2" t="e">
        <v>#N/A</v>
      </c>
      <c r="E2" t="s">
        <v>65</v>
      </c>
      <c r="F2" t="e">
        <v>#N/A</v>
      </c>
    </row>
    <row r="3" spans="1:31" x14ac:dyDescent="0.3">
      <c r="A3" s="1">
        <v>44378</v>
      </c>
      <c r="B3">
        <v>89666</v>
      </c>
      <c r="C3" t="e">
        <v>#N/A</v>
      </c>
      <c r="E3">
        <f>AVERAGE(B2:B3)</f>
        <v>89666</v>
      </c>
      <c r="F3" t="e">
        <v>#N/A</v>
      </c>
    </row>
    <row r="4" spans="1:31" x14ac:dyDescent="0.3">
      <c r="A4" t="s">
        <v>6</v>
      </c>
      <c r="B4">
        <v>22648</v>
      </c>
      <c r="C4" t="e">
        <v>#N/A</v>
      </c>
      <c r="E4">
        <f t="shared" ref="E3:E34" si="0">AVERAGE(B3:B4)</f>
        <v>56157</v>
      </c>
      <c r="F4">
        <f t="shared" ref="F4:F35" si="1">SQRT(SUMXMY2(B3:B4,E3:E4)/2)</f>
        <v>23694.441130780022</v>
      </c>
    </row>
    <row r="5" spans="1:31" x14ac:dyDescent="0.3">
      <c r="A5" t="s">
        <v>7</v>
      </c>
      <c r="B5">
        <v>11100</v>
      </c>
      <c r="C5" t="e">
        <v>#N/A</v>
      </c>
      <c r="E5">
        <f t="shared" si="0"/>
        <v>16874</v>
      </c>
      <c r="F5">
        <f t="shared" si="1"/>
        <v>24043.628646691413</v>
      </c>
      <c r="Z5" t="s">
        <v>38</v>
      </c>
    </row>
    <row r="6" spans="1:31" ht="15" thickBot="1" x14ac:dyDescent="0.35">
      <c r="A6" t="s">
        <v>8</v>
      </c>
      <c r="B6">
        <v>14741</v>
      </c>
      <c r="C6" t="e">
        <v>#N/A</v>
      </c>
      <c r="E6">
        <f t="shared" si="0"/>
        <v>12920.5</v>
      </c>
      <c r="F6">
        <f t="shared" si="1"/>
        <v>4280.9634575641967</v>
      </c>
    </row>
    <row r="7" spans="1:31" x14ac:dyDescent="0.3">
      <c r="A7" s="1">
        <v>44288</v>
      </c>
      <c r="B7">
        <v>80491</v>
      </c>
      <c r="C7" t="e">
        <v>#N/A</v>
      </c>
      <c r="E7">
        <f t="shared" si="0"/>
        <v>47616</v>
      </c>
      <c r="F7">
        <f t="shared" si="1"/>
        <v>23281.750849646167</v>
      </c>
      <c r="Z7" s="5" t="s">
        <v>39</v>
      </c>
      <c r="AA7" s="5"/>
    </row>
    <row r="8" spans="1:31" x14ac:dyDescent="0.3">
      <c r="A8" s="1">
        <v>44502</v>
      </c>
      <c r="B8">
        <v>9350</v>
      </c>
      <c r="C8">
        <v>43999.428571428572</v>
      </c>
      <c r="E8">
        <f t="shared" si="0"/>
        <v>44920.5</v>
      </c>
      <c r="F8">
        <f t="shared" si="1"/>
        <v>34249.278059909528</v>
      </c>
      <c r="Z8" s="2" t="s">
        <v>40</v>
      </c>
      <c r="AA8" s="2">
        <v>0.80387615811780089</v>
      </c>
    </row>
    <row r="9" spans="1:31" x14ac:dyDescent="0.3">
      <c r="A9" t="s">
        <v>9</v>
      </c>
      <c r="B9">
        <v>34208</v>
      </c>
      <c r="C9">
        <v>37457.714285714283</v>
      </c>
      <c r="E9">
        <f t="shared" si="0"/>
        <v>21779</v>
      </c>
      <c r="F9">
        <f t="shared" si="1"/>
        <v>26643.390467900288</v>
      </c>
      <c r="Z9" s="2" t="s">
        <v>41</v>
      </c>
      <c r="AA9" s="2">
        <v>0.64621687759023561</v>
      </c>
    </row>
    <row r="10" spans="1:31" x14ac:dyDescent="0.3">
      <c r="A10" t="s">
        <v>10</v>
      </c>
      <c r="B10">
        <v>7720</v>
      </c>
      <c r="C10">
        <v>25751.142857142859</v>
      </c>
      <c r="E10">
        <f t="shared" si="0"/>
        <v>20964</v>
      </c>
      <c r="F10">
        <f t="shared" si="1"/>
        <v>12842.966499216604</v>
      </c>
      <c r="Z10" s="2" t="s">
        <v>42</v>
      </c>
      <c r="AA10" s="2">
        <v>0.63914121514204025</v>
      </c>
    </row>
    <row r="11" spans="1:31" x14ac:dyDescent="0.3">
      <c r="A11" s="1">
        <v>44289</v>
      </c>
      <c r="B11">
        <v>28626</v>
      </c>
      <c r="C11">
        <v>26605.142857142859</v>
      </c>
      <c r="E11">
        <f t="shared" si="0"/>
        <v>18173</v>
      </c>
      <c r="F11">
        <f t="shared" si="1"/>
        <v>11930.396996747426</v>
      </c>
      <c r="Z11" s="2" t="s">
        <v>43</v>
      </c>
      <c r="AA11" s="2">
        <v>11440.758711093444</v>
      </c>
    </row>
    <row r="12" spans="1:31" ht="15" thickBot="1" x14ac:dyDescent="0.35">
      <c r="A12" s="1">
        <v>44503</v>
      </c>
      <c r="B12">
        <v>10166</v>
      </c>
      <c r="C12">
        <v>26471.714285714286</v>
      </c>
      <c r="E12">
        <f t="shared" si="0"/>
        <v>19396</v>
      </c>
      <c r="F12">
        <f t="shared" si="1"/>
        <v>9860.4794254640583</v>
      </c>
      <c r="Z12" s="3" t="s">
        <v>44</v>
      </c>
      <c r="AA12" s="3">
        <v>52</v>
      </c>
    </row>
    <row r="13" spans="1:31" x14ac:dyDescent="0.3">
      <c r="A13" t="s">
        <v>11</v>
      </c>
      <c r="B13">
        <v>3506</v>
      </c>
      <c r="C13">
        <v>24866.714285714286</v>
      </c>
      <c r="E13">
        <f t="shared" si="0"/>
        <v>6836</v>
      </c>
      <c r="F13">
        <f t="shared" si="1"/>
        <v>6938.3643605679863</v>
      </c>
    </row>
    <row r="14" spans="1:31" ht="15" thickBot="1" x14ac:dyDescent="0.35">
      <c r="A14" t="s">
        <v>12</v>
      </c>
      <c r="B14">
        <v>8019</v>
      </c>
      <c r="C14">
        <v>14513.571428571429</v>
      </c>
      <c r="E14">
        <f t="shared" si="0"/>
        <v>5762.5</v>
      </c>
      <c r="F14">
        <f t="shared" si="1"/>
        <v>2844.3533755495291</v>
      </c>
      <c r="Z14" t="s">
        <v>45</v>
      </c>
    </row>
    <row r="15" spans="1:31" x14ac:dyDescent="0.3">
      <c r="A15" s="1">
        <v>44200</v>
      </c>
      <c r="B15">
        <v>5048</v>
      </c>
      <c r="C15">
        <v>13899</v>
      </c>
      <c r="E15">
        <f t="shared" si="0"/>
        <v>6533.5</v>
      </c>
      <c r="F15">
        <f t="shared" si="1"/>
        <v>1910.3013505727311</v>
      </c>
      <c r="Z15" s="4"/>
      <c r="AA15" s="4" t="s">
        <v>50</v>
      </c>
      <c r="AB15" s="4" t="s">
        <v>51</v>
      </c>
      <c r="AC15" s="4" t="s">
        <v>52</v>
      </c>
      <c r="AD15" s="4" t="s">
        <v>53</v>
      </c>
      <c r="AE15" s="4" t="s">
        <v>54</v>
      </c>
    </row>
    <row r="16" spans="1:31" x14ac:dyDescent="0.3">
      <c r="A16" s="1">
        <v>44412</v>
      </c>
      <c r="B16">
        <v>25426</v>
      </c>
      <c r="C16">
        <v>12644.428571428571</v>
      </c>
      <c r="E16">
        <f t="shared" si="0"/>
        <v>15237</v>
      </c>
      <c r="F16">
        <f t="shared" si="1"/>
        <v>7280.8801408208883</v>
      </c>
      <c r="Z16" s="2" t="s">
        <v>46</v>
      </c>
      <c r="AA16" s="2">
        <v>1</v>
      </c>
      <c r="AB16" s="2">
        <v>11954208955.169277</v>
      </c>
      <c r="AC16" s="2">
        <v>11954208955.169277</v>
      </c>
      <c r="AD16" s="2">
        <v>91.329523181968526</v>
      </c>
      <c r="AE16" s="2">
        <v>7.2286938488822455E-13</v>
      </c>
    </row>
    <row r="17" spans="1:34" x14ac:dyDescent="0.3">
      <c r="A17" t="s">
        <v>13</v>
      </c>
      <c r="B17">
        <v>4004</v>
      </c>
      <c r="C17">
        <v>12113.571428571429</v>
      </c>
      <c r="E17">
        <f t="shared" si="0"/>
        <v>14715</v>
      </c>
      <c r="F17">
        <f t="shared" si="1"/>
        <v>10453.258869845327</v>
      </c>
      <c r="Z17" s="2" t="s">
        <v>47</v>
      </c>
      <c r="AA17" s="2">
        <v>50</v>
      </c>
      <c r="AB17" s="2">
        <v>6544547994.2730255</v>
      </c>
      <c r="AC17" s="2">
        <v>130890959.88546051</v>
      </c>
      <c r="AD17" s="2"/>
      <c r="AE17" s="2"/>
    </row>
    <row r="18" spans="1:34" ht="15" thickBot="1" x14ac:dyDescent="0.35">
      <c r="A18" t="s">
        <v>14</v>
      </c>
      <c r="B18">
        <v>5563</v>
      </c>
      <c r="C18">
        <v>8818.8571428571431</v>
      </c>
      <c r="E18">
        <f t="shared" si="0"/>
        <v>4783.5</v>
      </c>
      <c r="F18">
        <f t="shared" si="1"/>
        <v>7593.8508429518151</v>
      </c>
      <c r="Z18" s="3" t="s">
        <v>48</v>
      </c>
      <c r="AA18" s="3">
        <v>51</v>
      </c>
      <c r="AB18" s="3">
        <v>18498756949.442303</v>
      </c>
      <c r="AC18" s="3"/>
      <c r="AD18" s="3"/>
      <c r="AE18" s="3"/>
    </row>
    <row r="19" spans="1:34" ht="15" thickBot="1" x14ac:dyDescent="0.35">
      <c r="A19" t="s">
        <v>15</v>
      </c>
      <c r="B19">
        <v>6955</v>
      </c>
      <c r="C19">
        <v>8360.1428571428569</v>
      </c>
      <c r="E19">
        <f t="shared" si="0"/>
        <v>6259</v>
      </c>
      <c r="F19">
        <f t="shared" si="1"/>
        <v>738.93039252692802</v>
      </c>
    </row>
    <row r="20" spans="1:34" x14ac:dyDescent="0.3">
      <c r="A20" s="1">
        <v>44352</v>
      </c>
      <c r="B20">
        <v>3467</v>
      </c>
      <c r="C20">
        <v>8354.5714285714294</v>
      </c>
      <c r="E20">
        <f t="shared" si="0"/>
        <v>5211</v>
      </c>
      <c r="F20">
        <f t="shared" si="1"/>
        <v>1327.7710646041357</v>
      </c>
      <c r="Z20" s="4"/>
      <c r="AA20" s="4" t="s">
        <v>55</v>
      </c>
      <c r="AB20" s="4" t="s">
        <v>43</v>
      </c>
      <c r="AC20" s="4" t="s">
        <v>56</v>
      </c>
      <c r="AD20" s="4" t="s">
        <v>57</v>
      </c>
      <c r="AE20" s="4" t="s">
        <v>58</v>
      </c>
      <c r="AF20" s="4" t="s">
        <v>59</v>
      </c>
      <c r="AG20" s="4" t="s">
        <v>60</v>
      </c>
      <c r="AH20" s="4" t="s">
        <v>61</v>
      </c>
    </row>
    <row r="21" spans="1:34" x14ac:dyDescent="0.3">
      <c r="A21" t="s">
        <v>16</v>
      </c>
      <c r="B21">
        <v>2951</v>
      </c>
      <c r="C21">
        <v>7630.5714285714284</v>
      </c>
      <c r="E21">
        <f t="shared" si="0"/>
        <v>3209</v>
      </c>
      <c r="F21">
        <f t="shared" si="1"/>
        <v>1246.6154178414447</v>
      </c>
      <c r="Z21" s="2" t="s">
        <v>49</v>
      </c>
      <c r="AA21" s="2">
        <v>568.56274233208387</v>
      </c>
      <c r="AB21" s="2">
        <v>2082.3848706350668</v>
      </c>
      <c r="AC21" s="2">
        <v>0.2730344185408381</v>
      </c>
      <c r="AD21" s="2">
        <v>0.78595133652945914</v>
      </c>
      <c r="AE21" s="2">
        <v>-3614.0303644827445</v>
      </c>
      <c r="AF21" s="2">
        <v>4751.1558491469123</v>
      </c>
      <c r="AG21" s="2">
        <v>-3614.0303644827445</v>
      </c>
      <c r="AH21" s="2">
        <v>4751.1558491469123</v>
      </c>
    </row>
    <row r="22" spans="1:34" ht="15" thickBot="1" x14ac:dyDescent="0.35">
      <c r="A22" t="s">
        <v>17</v>
      </c>
      <c r="B22">
        <v>6661</v>
      </c>
      <c r="C22">
        <v>7861</v>
      </c>
      <c r="E22">
        <f t="shared" si="0"/>
        <v>4806</v>
      </c>
      <c r="F22">
        <f t="shared" si="1"/>
        <v>1324.3090651354767</v>
      </c>
      <c r="Z22" s="3" t="s">
        <v>65</v>
      </c>
      <c r="AA22" s="3">
        <v>0.90391967417775376</v>
      </c>
      <c r="AB22" s="3">
        <v>9.4585430305650683E-2</v>
      </c>
      <c r="AC22" s="3">
        <v>9.55664811437404</v>
      </c>
      <c r="AD22" s="3">
        <v>7.2286938488817517E-13</v>
      </c>
      <c r="AE22" s="3">
        <v>0.71393924626536764</v>
      </c>
      <c r="AF22" s="3">
        <v>1.09390010209014</v>
      </c>
      <c r="AG22" s="3">
        <v>0.71393924626536764</v>
      </c>
      <c r="AH22" s="3">
        <v>1.09390010209014</v>
      </c>
    </row>
    <row r="23" spans="1:34" x14ac:dyDescent="0.3">
      <c r="A23" t="s">
        <v>18</v>
      </c>
      <c r="B23">
        <v>6229</v>
      </c>
      <c r="C23">
        <v>5118.5714285714284</v>
      </c>
      <c r="E23">
        <f t="shared" si="0"/>
        <v>6445</v>
      </c>
      <c r="F23">
        <f t="shared" si="1"/>
        <v>1320.5455312104918</v>
      </c>
    </row>
    <row r="24" spans="1:34" x14ac:dyDescent="0.3">
      <c r="A24" s="1">
        <v>44261</v>
      </c>
      <c r="B24">
        <v>5197</v>
      </c>
      <c r="C24">
        <v>5289</v>
      </c>
      <c r="E24">
        <f t="shared" si="0"/>
        <v>5713</v>
      </c>
      <c r="F24">
        <f t="shared" si="1"/>
        <v>395.54519337238821</v>
      </c>
    </row>
    <row r="25" spans="1:34" x14ac:dyDescent="0.3">
      <c r="A25" s="1">
        <v>44475</v>
      </c>
      <c r="B25">
        <v>9895</v>
      </c>
      <c r="C25">
        <v>5907.8571428571431</v>
      </c>
      <c r="E25">
        <f t="shared" si="0"/>
        <v>7546</v>
      </c>
      <c r="F25">
        <f t="shared" si="1"/>
        <v>1700.5965129918384</v>
      </c>
    </row>
    <row r="26" spans="1:34" x14ac:dyDescent="0.3">
      <c r="A26" t="s">
        <v>19</v>
      </c>
      <c r="B26">
        <v>8228</v>
      </c>
      <c r="C26">
        <v>6089.7142857142853</v>
      </c>
      <c r="E26">
        <f t="shared" si="0"/>
        <v>9061.5</v>
      </c>
      <c r="F26">
        <f t="shared" si="1"/>
        <v>1762.4589711536551</v>
      </c>
      <c r="Z26" t="s">
        <v>66</v>
      </c>
    </row>
    <row r="27" spans="1:34" ht="15" thickBot="1" x14ac:dyDescent="0.35">
      <c r="A27" t="s">
        <v>20</v>
      </c>
      <c r="B27">
        <v>7474</v>
      </c>
      <c r="C27">
        <v>6662.1428571428569</v>
      </c>
      <c r="E27">
        <f t="shared" si="0"/>
        <v>7851</v>
      </c>
      <c r="F27">
        <f t="shared" si="1"/>
        <v>646.85827273058817</v>
      </c>
    </row>
    <row r="28" spans="1:34" x14ac:dyDescent="0.3">
      <c r="A28" s="1">
        <v>44203</v>
      </c>
      <c r="B28">
        <v>6494</v>
      </c>
      <c r="C28">
        <v>7168.2857142857147</v>
      </c>
      <c r="E28">
        <f t="shared" si="0"/>
        <v>6984</v>
      </c>
      <c r="F28">
        <f t="shared" si="1"/>
        <v>437.16644427494663</v>
      </c>
      <c r="Z28" s="4" t="s">
        <v>67</v>
      </c>
      <c r="AA28" s="4" t="s">
        <v>69</v>
      </c>
      <c r="AB28" s="4" t="s">
        <v>68</v>
      </c>
    </row>
    <row r="29" spans="1:34" x14ac:dyDescent="0.3">
      <c r="A29" s="1">
        <v>44415</v>
      </c>
      <c r="B29">
        <v>4730</v>
      </c>
      <c r="C29">
        <v>6892.4285714285716</v>
      </c>
      <c r="E29">
        <f t="shared" si="0"/>
        <v>5612</v>
      </c>
      <c r="F29">
        <f t="shared" si="1"/>
        <v>713.45076914949084</v>
      </c>
      <c r="Z29" s="2">
        <v>1</v>
      </c>
      <c r="AA29" s="2">
        <v>81619.424247154559</v>
      </c>
      <c r="AB29" s="2">
        <v>8046.5757528454415</v>
      </c>
    </row>
    <row r="30" spans="1:34" x14ac:dyDescent="0.3">
      <c r="A30" t="s">
        <v>21</v>
      </c>
      <c r="B30">
        <v>4416</v>
      </c>
      <c r="C30">
        <v>6633.4285714285716</v>
      </c>
      <c r="E30">
        <f t="shared" si="0"/>
        <v>4573</v>
      </c>
      <c r="F30">
        <f t="shared" si="1"/>
        <v>633.47178311271296</v>
      </c>
      <c r="Z30" s="2">
        <v>2</v>
      </c>
      <c r="AA30" s="2">
        <v>51329.979885132205</v>
      </c>
      <c r="AB30" s="2">
        <v>-28681.979885132205</v>
      </c>
    </row>
    <row r="31" spans="1:34" x14ac:dyDescent="0.3">
      <c r="A31" t="s">
        <v>22</v>
      </c>
      <c r="B31">
        <v>3017</v>
      </c>
      <c r="C31">
        <v>6322</v>
      </c>
      <c r="E31">
        <f t="shared" si="0"/>
        <v>3716.5</v>
      </c>
      <c r="F31">
        <f t="shared" si="1"/>
        <v>506.92664656733126</v>
      </c>
      <c r="Z31" s="2">
        <v>3</v>
      </c>
      <c r="AA31" s="2">
        <v>15821.303324407501</v>
      </c>
      <c r="AB31" s="2">
        <v>-4721.3033244075013</v>
      </c>
    </row>
    <row r="32" spans="1:34" x14ac:dyDescent="0.3">
      <c r="A32" t="s">
        <v>23</v>
      </c>
      <c r="B32">
        <v>39464</v>
      </c>
      <c r="C32">
        <v>10546.142857142857</v>
      </c>
      <c r="E32">
        <f t="shared" si="0"/>
        <v>21240.5</v>
      </c>
      <c r="F32">
        <f t="shared" si="1"/>
        <v>12895.449827361588</v>
      </c>
      <c r="Z32" s="2">
        <v>4</v>
      </c>
      <c r="AA32" s="2">
        <v>12247.65689254575</v>
      </c>
      <c r="AB32" s="2">
        <v>2493.3431074542495</v>
      </c>
    </row>
    <row r="33" spans="1:28" x14ac:dyDescent="0.3">
      <c r="A33" s="1">
        <v>44324</v>
      </c>
      <c r="B33">
        <v>2135</v>
      </c>
      <c r="C33">
        <v>9675.7142857142862</v>
      </c>
      <c r="E33">
        <f t="shared" si="0"/>
        <v>20799.5</v>
      </c>
      <c r="F33">
        <f t="shared" si="1"/>
        <v>18445.318003493459</v>
      </c>
      <c r="Z33" s="2">
        <v>5</v>
      </c>
      <c r="AA33" s="2">
        <v>43609.601947980009</v>
      </c>
      <c r="AB33" s="2">
        <v>36881.398052019991</v>
      </c>
    </row>
    <row r="34" spans="1:28" x14ac:dyDescent="0.3">
      <c r="A34" s="1">
        <v>44538</v>
      </c>
      <c r="B34">
        <v>1683</v>
      </c>
      <c r="C34">
        <v>8848.4285714285706</v>
      </c>
      <c r="E34">
        <f t="shared" si="0"/>
        <v>1909</v>
      </c>
      <c r="F34">
        <f t="shared" si="1"/>
        <v>13198.761992133959</v>
      </c>
      <c r="Z34" s="2">
        <v>6</v>
      </c>
      <c r="AA34" s="2">
        <v>41173.086466233872</v>
      </c>
      <c r="AB34" s="2">
        <v>-31823.086466233872</v>
      </c>
    </row>
    <row r="35" spans="1:28" x14ac:dyDescent="0.3">
      <c r="A35" t="s">
        <v>24</v>
      </c>
      <c r="B35">
        <v>6513</v>
      </c>
      <c r="C35">
        <v>8851.1428571428569</v>
      </c>
      <c r="E35">
        <f t="shared" ref="E35:E54" si="2">AVERAGE(B34:B35)</f>
        <v>4098</v>
      </c>
      <c r="F35">
        <f t="shared" si="1"/>
        <v>1715.1240479918647</v>
      </c>
      <c r="Z35" s="2">
        <v>7</v>
      </c>
      <c r="AA35" s="2">
        <v>20255.029326249383</v>
      </c>
      <c r="AB35" s="2">
        <v>13952.970673750617</v>
      </c>
    </row>
    <row r="36" spans="1:28" x14ac:dyDescent="0.3">
      <c r="A36" t="s">
        <v>25</v>
      </c>
      <c r="B36">
        <v>7271</v>
      </c>
      <c r="C36">
        <v>9214.1428571428569</v>
      </c>
      <c r="E36">
        <f t="shared" si="2"/>
        <v>6892</v>
      </c>
      <c r="F36">
        <f t="shared" ref="F36:F67" si="3">SQRT(SUMXMY2(B35:B36,E35:E36)/2)</f>
        <v>1728.5638547649896</v>
      </c>
      <c r="Z36" s="2">
        <v>8</v>
      </c>
      <c r="AA36" s="2">
        <v>19518.334791794514</v>
      </c>
      <c r="AB36" s="2">
        <v>-11798.334791794514</v>
      </c>
    </row>
    <row r="37" spans="1:28" x14ac:dyDescent="0.3">
      <c r="A37" s="1">
        <v>44236</v>
      </c>
      <c r="B37">
        <v>5027</v>
      </c>
      <c r="C37">
        <v>9301.4285714285706</v>
      </c>
      <c r="E37">
        <f t="shared" si="2"/>
        <v>6149</v>
      </c>
      <c r="F37">
        <f t="shared" si="3"/>
        <v>837.41417470687702</v>
      </c>
      <c r="Z37" s="2">
        <v>9</v>
      </c>
      <c r="AA37" s="2">
        <v>16995.494981164404</v>
      </c>
      <c r="AB37" s="2">
        <v>11630.505018835596</v>
      </c>
    </row>
    <row r="38" spans="1:28" x14ac:dyDescent="0.3">
      <c r="A38" s="1">
        <v>44448</v>
      </c>
      <c r="B38">
        <v>3477</v>
      </c>
      <c r="C38">
        <v>9367.1428571428569</v>
      </c>
      <c r="E38">
        <f t="shared" si="2"/>
        <v>4252</v>
      </c>
      <c r="F38">
        <f t="shared" si="3"/>
        <v>964.2377818774786</v>
      </c>
      <c r="Z38" s="2">
        <v>10</v>
      </c>
      <c r="AA38" s="2">
        <v>18100.988742683796</v>
      </c>
      <c r="AB38" s="2">
        <v>-7934.9887426837959</v>
      </c>
    </row>
    <row r="39" spans="1:28" x14ac:dyDescent="0.3">
      <c r="A39" t="s">
        <v>26</v>
      </c>
      <c r="B39">
        <v>1883</v>
      </c>
      <c r="C39">
        <v>3998.4285714285716</v>
      </c>
      <c r="E39">
        <f t="shared" si="2"/>
        <v>2680</v>
      </c>
      <c r="F39">
        <f t="shared" si="3"/>
        <v>786.07696824166021</v>
      </c>
      <c r="Z39" s="2">
        <v>11</v>
      </c>
      <c r="AA39" s="2">
        <v>6747.7576350112085</v>
      </c>
      <c r="AB39" s="2">
        <v>-3241.7576350112085</v>
      </c>
    </row>
    <row r="40" spans="1:28" x14ac:dyDescent="0.3">
      <c r="A40" t="s">
        <v>27</v>
      </c>
      <c r="B40">
        <v>4374</v>
      </c>
      <c r="C40">
        <v>4318.2857142857147</v>
      </c>
      <c r="E40">
        <f t="shared" si="2"/>
        <v>3128.5</v>
      </c>
      <c r="F40">
        <f t="shared" si="3"/>
        <v>1045.5809987753221</v>
      </c>
      <c r="Z40" s="2">
        <v>12</v>
      </c>
      <c r="AA40" s="2">
        <v>5777.3998647813896</v>
      </c>
      <c r="AB40" s="2">
        <v>2241.6001352186104</v>
      </c>
    </row>
    <row r="41" spans="1:28" x14ac:dyDescent="0.3">
      <c r="A41" t="s">
        <v>28</v>
      </c>
      <c r="B41">
        <v>5353</v>
      </c>
      <c r="C41">
        <v>4842.5714285714284</v>
      </c>
      <c r="E41">
        <f t="shared" si="2"/>
        <v>4863.5</v>
      </c>
      <c r="F41">
        <f t="shared" si="3"/>
        <v>946.27704716959079</v>
      </c>
      <c r="Z41" s="2">
        <v>13</v>
      </c>
      <c r="AA41" s="2">
        <v>6474.321933572438</v>
      </c>
      <c r="AB41" s="2">
        <v>-1426.321933572438</v>
      </c>
    </row>
    <row r="42" spans="1:28" x14ac:dyDescent="0.3">
      <c r="A42" s="1">
        <v>44387</v>
      </c>
      <c r="B42">
        <v>1342</v>
      </c>
      <c r="C42">
        <v>4103.8571428571431</v>
      </c>
      <c r="E42">
        <f t="shared" si="2"/>
        <v>3347.5</v>
      </c>
      <c r="F42">
        <f t="shared" si="3"/>
        <v>1459.7329379033686</v>
      </c>
      <c r="Z42" s="2">
        <v>14</v>
      </c>
      <c r="AA42" s="2">
        <v>14341.586817778518</v>
      </c>
      <c r="AB42" s="2">
        <v>11084.413182221482</v>
      </c>
    </row>
    <row r="43" spans="1:28" x14ac:dyDescent="0.3">
      <c r="A43" t="s">
        <v>29</v>
      </c>
      <c r="B43">
        <v>8214</v>
      </c>
      <c r="C43">
        <v>4238.5714285714284</v>
      </c>
      <c r="E43">
        <f t="shared" si="2"/>
        <v>4778</v>
      </c>
      <c r="F43">
        <f t="shared" si="3"/>
        <v>2813.1944698154089</v>
      </c>
      <c r="Z43" s="2">
        <v>15</v>
      </c>
      <c r="AA43" s="2">
        <v>13869.74074785773</v>
      </c>
      <c r="AB43" s="2">
        <v>-9865.7407478577297</v>
      </c>
    </row>
    <row r="44" spans="1:28" x14ac:dyDescent="0.3">
      <c r="A44" t="s">
        <v>30</v>
      </c>
      <c r="B44">
        <v>7808</v>
      </c>
      <c r="C44">
        <v>4635.8571428571431</v>
      </c>
      <c r="E44">
        <f t="shared" si="2"/>
        <v>8011</v>
      </c>
      <c r="F44">
        <f t="shared" si="3"/>
        <v>2433.8554805082408</v>
      </c>
      <c r="Z44" s="2">
        <v>16</v>
      </c>
      <c r="AA44" s="2">
        <v>4892.4625037613687</v>
      </c>
      <c r="AB44" s="2">
        <v>670.53749623863132</v>
      </c>
    </row>
    <row r="45" spans="1:28" x14ac:dyDescent="0.3">
      <c r="A45" t="s">
        <v>31</v>
      </c>
      <c r="B45">
        <v>6546</v>
      </c>
      <c r="C45">
        <v>5074.2857142857147</v>
      </c>
      <c r="E45">
        <f t="shared" si="2"/>
        <v>7177</v>
      </c>
      <c r="F45">
        <f t="shared" si="3"/>
        <v>468.70566456999427</v>
      </c>
      <c r="Z45" s="2">
        <v>17</v>
      </c>
      <c r="AA45" s="2">
        <v>6226.1959830106443</v>
      </c>
      <c r="AB45" s="2">
        <v>728.80401698935566</v>
      </c>
    </row>
    <row r="46" spans="1:28" x14ac:dyDescent="0.3">
      <c r="A46" s="1">
        <v>44297</v>
      </c>
      <c r="B46">
        <v>6824</v>
      </c>
      <c r="C46">
        <v>5780.1428571428569</v>
      </c>
      <c r="E46">
        <f t="shared" si="2"/>
        <v>6685</v>
      </c>
      <c r="F46">
        <f t="shared" si="3"/>
        <v>456.88182279447273</v>
      </c>
      <c r="Z46" s="2">
        <v>18</v>
      </c>
      <c r="AA46" s="2">
        <v>5278.8881644723588</v>
      </c>
      <c r="AB46" s="2">
        <v>-1811.8881644723588</v>
      </c>
    </row>
    <row r="47" spans="1:28" x14ac:dyDescent="0.3">
      <c r="A47" s="1">
        <v>44511</v>
      </c>
      <c r="B47">
        <v>7498</v>
      </c>
      <c r="C47">
        <v>6226.4285714285716</v>
      </c>
      <c r="E47">
        <f t="shared" si="2"/>
        <v>7161</v>
      </c>
      <c r="F47">
        <f t="shared" si="3"/>
        <v>257.76927667974707</v>
      </c>
      <c r="Z47" s="2">
        <v>19</v>
      </c>
      <c r="AA47" s="2">
        <v>3469.2409767684958</v>
      </c>
      <c r="AB47" s="2">
        <v>-518.24097676849578</v>
      </c>
    </row>
    <row r="48" spans="1:28" x14ac:dyDescent="0.3">
      <c r="A48" t="s">
        <v>32</v>
      </c>
      <c r="B48">
        <v>1376</v>
      </c>
      <c r="C48">
        <v>5658.2857142857147</v>
      </c>
      <c r="E48">
        <f t="shared" si="2"/>
        <v>4437</v>
      </c>
      <c r="F48">
        <f t="shared" si="3"/>
        <v>2177.5318596980392</v>
      </c>
      <c r="Z48" s="2">
        <v>20</v>
      </c>
      <c r="AA48" s="2">
        <v>4912.8006964303686</v>
      </c>
      <c r="AB48" s="2">
        <v>1748.1993035696314</v>
      </c>
    </row>
    <row r="49" spans="1:28" x14ac:dyDescent="0.3">
      <c r="A49" t="s">
        <v>33</v>
      </c>
      <c r="B49">
        <v>40436</v>
      </c>
      <c r="C49">
        <v>11243.142857142857</v>
      </c>
      <c r="E49">
        <f t="shared" si="2"/>
        <v>20906</v>
      </c>
      <c r="F49">
        <f t="shared" si="3"/>
        <v>13978.387263915676</v>
      </c>
      <c r="Z49" s="2">
        <v>21</v>
      </c>
      <c r="AA49" s="2">
        <v>6394.3250424077069</v>
      </c>
      <c r="AB49" s="2">
        <v>-165.32504240770686</v>
      </c>
    </row>
    <row r="50" spans="1:28" x14ac:dyDescent="0.3">
      <c r="A50" s="1">
        <v>44239</v>
      </c>
      <c r="B50">
        <v>70439</v>
      </c>
      <c r="C50">
        <v>20132.428571428572</v>
      </c>
      <c r="E50">
        <f t="shared" si="2"/>
        <v>55437.5</v>
      </c>
      <c r="F50">
        <f t="shared" si="3"/>
        <v>17413.585246151924</v>
      </c>
      <c r="Z50" s="2">
        <v>22</v>
      </c>
      <c r="AA50" s="2">
        <v>5732.6558409095915</v>
      </c>
      <c r="AB50" s="2">
        <v>-535.65584090959146</v>
      </c>
    </row>
    <row r="51" spans="1:28" x14ac:dyDescent="0.3">
      <c r="A51" s="1">
        <v>44451</v>
      </c>
      <c r="B51">
        <v>5075</v>
      </c>
      <c r="C51">
        <v>19742</v>
      </c>
      <c r="E51">
        <f t="shared" si="2"/>
        <v>37757</v>
      </c>
      <c r="F51">
        <f t="shared" si="3"/>
        <v>25427.918969608974</v>
      </c>
      <c r="Z51" s="2">
        <v>23</v>
      </c>
      <c r="AA51" s="2">
        <v>7389.5406036774139</v>
      </c>
      <c r="AB51" s="2">
        <v>2505.4593963225861</v>
      </c>
    </row>
    <row r="52" spans="1:28" x14ac:dyDescent="0.3">
      <c r="A52" t="s">
        <v>34</v>
      </c>
      <c r="B52">
        <v>15522</v>
      </c>
      <c r="C52">
        <v>21024.285714285714</v>
      </c>
      <c r="E52">
        <f t="shared" si="2"/>
        <v>10298.5</v>
      </c>
      <c r="F52">
        <f t="shared" si="3"/>
        <v>23402.970711535749</v>
      </c>
      <c r="Z52" s="2">
        <v>24</v>
      </c>
      <c r="AA52" s="2">
        <v>8759.4308698938003</v>
      </c>
      <c r="AB52" s="2">
        <v>-531.43086989380026</v>
      </c>
    </row>
    <row r="53" spans="1:28" x14ac:dyDescent="0.3">
      <c r="A53" t="s">
        <v>35</v>
      </c>
      <c r="B53">
        <v>9270</v>
      </c>
      <c r="C53">
        <v>21373.714285714286</v>
      </c>
      <c r="E53">
        <f t="shared" si="2"/>
        <v>12396</v>
      </c>
      <c r="F53">
        <f t="shared" si="3"/>
        <v>4304.4644411355057</v>
      </c>
      <c r="Z53" s="2">
        <v>25</v>
      </c>
      <c r="AA53" s="2">
        <v>7665.236104301629</v>
      </c>
      <c r="AB53" s="2">
        <v>-191.23610430162898</v>
      </c>
    </row>
    <row r="54" spans="1:28" x14ac:dyDescent="0.3">
      <c r="A54" t="s">
        <v>36</v>
      </c>
      <c r="B54">
        <v>6307</v>
      </c>
      <c r="C54">
        <v>21203.571428571428</v>
      </c>
      <c r="E54">
        <f t="shared" si="2"/>
        <v>7788.5</v>
      </c>
      <c r="F54">
        <f t="shared" si="3"/>
        <v>2446.0905798845633</v>
      </c>
      <c r="Z54" s="2">
        <v>26</v>
      </c>
      <c r="AA54" s="2">
        <v>6881.5377467895159</v>
      </c>
      <c r="AB54" s="2">
        <v>-387.53774678951595</v>
      </c>
    </row>
    <row r="55" spans="1:28" x14ac:dyDescent="0.3">
      <c r="Z55" s="2">
        <v>27</v>
      </c>
      <c r="AA55" s="2">
        <v>5641.3599538176377</v>
      </c>
      <c r="AB55" s="2">
        <v>-911.35995381763769</v>
      </c>
    </row>
    <row r="56" spans="1:28" x14ac:dyDescent="0.3">
      <c r="Z56" s="2">
        <v>28</v>
      </c>
      <c r="AA56" s="2">
        <v>4702.1874123469515</v>
      </c>
      <c r="AB56" s="2">
        <v>-286.18741234695153</v>
      </c>
    </row>
    <row r="57" spans="1:28" x14ac:dyDescent="0.3">
      <c r="Z57" s="2">
        <v>29</v>
      </c>
      <c r="AA57" s="2">
        <v>3927.9802114137055</v>
      </c>
      <c r="AB57" s="2">
        <v>-910.98021141370555</v>
      </c>
    </row>
    <row r="58" spans="1:28" x14ac:dyDescent="0.3">
      <c r="Z58" s="2">
        <v>30</v>
      </c>
      <c r="AA58" s="2">
        <v>19768.268581704662</v>
      </c>
      <c r="AB58" s="2">
        <v>19695.731418295338</v>
      </c>
    </row>
    <row r="59" spans="1:28" x14ac:dyDescent="0.3">
      <c r="Z59" s="2">
        <v>31</v>
      </c>
      <c r="AA59" s="2">
        <v>19369.640005392273</v>
      </c>
      <c r="AB59" s="2">
        <v>-17234.640005392273</v>
      </c>
    </row>
    <row r="60" spans="1:28" x14ac:dyDescent="0.3">
      <c r="Z60" s="2">
        <v>32</v>
      </c>
      <c r="AA60" s="2">
        <v>2294.1454003374156</v>
      </c>
      <c r="AB60" s="2">
        <v>-611.14540033741559</v>
      </c>
    </row>
    <row r="61" spans="1:28" x14ac:dyDescent="0.3">
      <c r="Z61" s="2">
        <v>33</v>
      </c>
      <c r="AA61" s="2">
        <v>4272.8255671125189</v>
      </c>
      <c r="AB61" s="2">
        <v>2240.1744328874811</v>
      </c>
    </row>
    <row r="62" spans="1:28" x14ac:dyDescent="0.3">
      <c r="Z62" s="2">
        <v>34</v>
      </c>
      <c r="AA62" s="2">
        <v>6798.3771367651625</v>
      </c>
      <c r="AB62" s="2">
        <v>472.6228632348375</v>
      </c>
    </row>
    <row r="63" spans="1:28" x14ac:dyDescent="0.3">
      <c r="Z63" s="2">
        <v>35</v>
      </c>
      <c r="AA63" s="2">
        <v>6126.7648188510921</v>
      </c>
      <c r="AB63" s="2">
        <v>-1099.7648188510921</v>
      </c>
    </row>
    <row r="64" spans="1:28" x14ac:dyDescent="0.3">
      <c r="Z64" s="2">
        <v>36</v>
      </c>
      <c r="AA64" s="2">
        <v>4412.0291969358932</v>
      </c>
      <c r="AB64" s="2">
        <v>-935.0291969358932</v>
      </c>
    </row>
    <row r="65" spans="26:28" x14ac:dyDescent="0.3">
      <c r="Z65" s="2">
        <v>37</v>
      </c>
      <c r="AA65" s="2">
        <v>2991.0674691284639</v>
      </c>
      <c r="AB65" s="2">
        <v>-1108.0674691284639</v>
      </c>
    </row>
    <row r="66" spans="26:28" x14ac:dyDescent="0.3">
      <c r="Z66" s="2">
        <v>38</v>
      </c>
      <c r="AA66" s="2">
        <v>3396.4754429971863</v>
      </c>
      <c r="AB66" s="2">
        <v>977.52455700281371</v>
      </c>
    </row>
    <row r="67" spans="26:28" x14ac:dyDescent="0.3">
      <c r="Z67" s="2">
        <v>39</v>
      </c>
      <c r="AA67" s="2">
        <v>4964.7760776955893</v>
      </c>
      <c r="AB67" s="2">
        <v>388.22392230441073</v>
      </c>
    </row>
    <row r="68" spans="26:28" x14ac:dyDescent="0.3">
      <c r="Z68" s="2">
        <v>40</v>
      </c>
      <c r="AA68" s="2">
        <v>3594.4338516421144</v>
      </c>
      <c r="AB68" s="2">
        <v>-2252.4338516421144</v>
      </c>
    </row>
    <row r="69" spans="26:28" x14ac:dyDescent="0.3">
      <c r="Z69" s="2">
        <v>41</v>
      </c>
      <c r="AA69" s="2">
        <v>4887.4909455533916</v>
      </c>
      <c r="AB69" s="2">
        <v>3326.5090544466084</v>
      </c>
    </row>
    <row r="70" spans="26:28" x14ac:dyDescent="0.3">
      <c r="Z70" s="2">
        <v>42</v>
      </c>
      <c r="AA70" s="2">
        <v>7809.8632521700692</v>
      </c>
      <c r="AB70" s="2">
        <v>-1.863252170069245</v>
      </c>
    </row>
    <row r="71" spans="26:28" x14ac:dyDescent="0.3">
      <c r="Z71" s="2">
        <v>43</v>
      </c>
      <c r="AA71" s="2">
        <v>7055.9942439058223</v>
      </c>
      <c r="AB71" s="2">
        <v>-509.99424390582226</v>
      </c>
    </row>
    <row r="72" spans="26:28" x14ac:dyDescent="0.3">
      <c r="Z72" s="2">
        <v>44</v>
      </c>
      <c r="AA72" s="2">
        <v>6611.2657642103677</v>
      </c>
      <c r="AB72" s="2">
        <v>212.73423578963229</v>
      </c>
    </row>
    <row r="73" spans="26:28" x14ac:dyDescent="0.3">
      <c r="Z73" s="2">
        <v>45</v>
      </c>
      <c r="AA73" s="2">
        <v>7041.5315291189781</v>
      </c>
      <c r="AB73" s="2">
        <v>456.46847088102186</v>
      </c>
    </row>
    <row r="74" spans="26:28" x14ac:dyDescent="0.3">
      <c r="Z74" s="2">
        <v>46</v>
      </c>
      <c r="AA74" s="2">
        <v>4579.2543366587779</v>
      </c>
      <c r="AB74" s="2">
        <v>-3203.2543366587779</v>
      </c>
    </row>
    <row r="75" spans="26:28" x14ac:dyDescent="0.3">
      <c r="Z75" s="2">
        <v>47</v>
      </c>
      <c r="AA75" s="2">
        <v>19465.907450692204</v>
      </c>
      <c r="AB75" s="2">
        <v>20970.092549307796</v>
      </c>
    </row>
    <row r="76" spans="26:28" x14ac:dyDescent="0.3">
      <c r="Z76" s="2">
        <v>48</v>
      </c>
      <c r="AA76" s="2">
        <v>50679.609679561305</v>
      </c>
      <c r="AB76" s="2">
        <v>19759.390320438695</v>
      </c>
    </row>
    <row r="77" spans="26:28" x14ac:dyDescent="0.3">
      <c r="Z77" s="2">
        <v>49</v>
      </c>
      <c r="AA77" s="2">
        <v>34697.85788026153</v>
      </c>
      <c r="AB77" s="2">
        <v>-29622.85788026153</v>
      </c>
    </row>
    <row r="78" spans="26:28" x14ac:dyDescent="0.3">
      <c r="Z78" s="2">
        <v>50</v>
      </c>
      <c r="AA78" s="2">
        <v>9877.5795068516818</v>
      </c>
      <c r="AB78" s="2">
        <v>5644.4204931483182</v>
      </c>
    </row>
    <row r="79" spans="26:28" x14ac:dyDescent="0.3">
      <c r="Z79" s="2">
        <v>51</v>
      </c>
      <c r="AA79" s="2">
        <v>11773.551023439519</v>
      </c>
      <c r="AB79" s="2">
        <v>-2503.5510234395188</v>
      </c>
    </row>
    <row r="80" spans="26:28" ht="15" thickBot="1" x14ac:dyDescent="0.35">
      <c r="Z80" s="3">
        <v>52</v>
      </c>
      <c r="AA80" s="3">
        <v>7608.7411246655192</v>
      </c>
      <c r="AB80" s="3">
        <v>-1301.7411246655192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Lab4VietNam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Godiva</cp:lastModifiedBy>
  <dcterms:created xsi:type="dcterms:W3CDTF">2022-05-24T17:39:58Z</dcterms:created>
  <dcterms:modified xsi:type="dcterms:W3CDTF">2022-05-25T02:43:19Z</dcterms:modified>
</cp:coreProperties>
</file>